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66" firstSheet="0" activeTab="2" autoFilterDateGrouping="1"/>
  </bookViews>
  <sheets>
    <sheet xmlns:r="http://schemas.openxmlformats.org/officeDocument/2006/relationships" name="2020.05建筑工人实名制及工资支付管理推进情况表 " sheetId="1" state="visible" r:id="rId1"/>
    <sheet xmlns:r="http://schemas.openxmlformats.org/officeDocument/2006/relationships" name="1" sheetId="2" state="visible" r:id="rId2"/>
    <sheet xmlns:r="http://schemas.openxmlformats.org/officeDocument/2006/relationships" name="Sheet1" sheetId="3" state="visible" r:id="rId3"/>
    <sheet xmlns:r="http://schemas.openxmlformats.org/officeDocument/2006/relationships" name="2020.05建筑工人实名制及工资支付管理推进情况表  (2)" sheetId="4" state="visible" r:id="rId4"/>
  </sheets>
  <definedNames>
    <definedName name="_xlnm.Print_Area" localSheetId="0">'2020.05建筑工人实名制及工资支付管理推进情况表 '!$A$1:$BI$4</definedName>
    <definedName name="_xlnm.Print_Area" localSheetId="3">'2020.05建筑工人实名制及工资支付管理推进情况表  (2)'!$A$1:$BI$4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5">
    <numFmt numFmtId="164" formatCode="0_ "/>
    <numFmt numFmtId="165" formatCode="0.0%"/>
    <numFmt numFmtId="166" formatCode="0.00_ "/>
    <numFmt numFmtId="167" formatCode="0.00_);[Red]\(0.00\)"/>
    <numFmt numFmtId="168" formatCode="0.0000_ "/>
  </numFmts>
  <fonts count="51">
    <font>
      <name val="宋体"/>
      <charset val="134"/>
      <color indexed="8"/>
      <sz val="11"/>
    </font>
    <font>
      <name val="宋体"/>
      <charset val="134"/>
      <color indexed="10"/>
      <sz val="11"/>
    </font>
    <font>
      <name val="宋体"/>
      <charset val="134"/>
      <color indexed="8"/>
      <sz val="10"/>
    </font>
    <font>
      <name val="宋体"/>
      <charset val="134"/>
      <b val="1"/>
      <color indexed="8"/>
      <sz val="11"/>
    </font>
    <font>
      <name val="宋体"/>
      <charset val="134"/>
      <sz val="11"/>
    </font>
    <font>
      <name val="宋体"/>
      <charset val="134"/>
      <color theme="1"/>
      <sz val="11"/>
    </font>
    <font>
      <name val="仿宋"/>
      <charset val="134"/>
      <color indexed="8"/>
      <sz val="10"/>
    </font>
    <font>
      <name val="仿宋"/>
      <charset val="134"/>
      <color indexed="8"/>
      <sz val="8"/>
    </font>
    <font>
      <name val="宋体"/>
      <charset val="134"/>
      <color indexed="8"/>
      <sz val="8"/>
    </font>
    <font>
      <name val="宋体"/>
      <charset val="134"/>
      <color theme="1"/>
      <sz val="8"/>
    </font>
    <font>
      <name val="宋体"/>
      <charset val="134"/>
      <color indexed="8"/>
      <sz val="9"/>
    </font>
    <font>
      <name val="宋体"/>
      <charset val="134"/>
      <b val="1"/>
      <color indexed="10"/>
      <sz val="18"/>
      <scheme val="minor"/>
    </font>
    <font>
      <name val="宋体"/>
      <charset val="134"/>
      <color indexed="8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b val="1"/>
      <color indexed="8"/>
      <sz val="10"/>
      <scheme val="minor"/>
    </font>
    <font>
      <name val="宋体"/>
      <charset val="134"/>
      <b val="1"/>
      <color theme="1"/>
      <sz val="10"/>
      <scheme val="minor"/>
    </font>
    <font>
      <name val="宋体"/>
      <charset val="134"/>
      <b val="1"/>
      <color indexed="8"/>
      <sz val="8"/>
      <scheme val="minor"/>
    </font>
    <font>
      <name val="宋体"/>
      <charset val="134"/>
      <sz val="10"/>
      <scheme val="minor"/>
    </font>
    <font>
      <name val="宋体"/>
      <charset val="134"/>
      <sz val="8"/>
      <scheme val="minor"/>
    </font>
    <font>
      <name val="宋体"/>
      <charset val="134"/>
      <b val="1"/>
      <color theme="1"/>
      <sz val="8"/>
      <scheme val="minor"/>
    </font>
    <font>
      <name val="宋体"/>
      <charset val="134"/>
      <color theme="1"/>
      <sz val="8"/>
      <scheme val="minor"/>
    </font>
    <font>
      <name val="宋体"/>
      <charset val="134"/>
      <color indexed="8"/>
      <sz val="9"/>
      <scheme val="minor"/>
    </font>
    <font>
      <name val="宋体"/>
      <charset val="134"/>
      <color indexed="8"/>
      <sz val="8"/>
      <scheme val="minor"/>
    </font>
    <font>
      <name val="宋体"/>
      <charset val="134"/>
      <b val="1"/>
      <color indexed="8"/>
      <sz val="9"/>
      <scheme val="minor"/>
    </font>
    <font>
      <name val="宋体"/>
      <charset val="134"/>
      <sz val="9"/>
      <scheme val="minor"/>
    </font>
    <font>
      <name val="宋体"/>
      <charset val="134"/>
      <i val="1"/>
      <sz val="8"/>
      <scheme val="minor"/>
    </font>
    <font>
      <name val="宋体"/>
      <charset val="134"/>
      <color indexed="10"/>
      <sz val="10"/>
      <scheme val="minor"/>
    </font>
    <font>
      <name val="宋体"/>
      <charset val="134"/>
      <color theme="1"/>
      <sz val="18"/>
    </font>
    <font>
      <name val="宋体"/>
      <charset val="134"/>
      <b val="1"/>
      <color indexed="10"/>
      <sz val="18"/>
    </font>
    <font>
      <name val="仿宋"/>
      <charset val="134"/>
      <b val="1"/>
      <color indexed="8"/>
      <sz val="10"/>
    </font>
    <font>
      <name val="仿宋"/>
      <charset val="134"/>
      <color indexed="10"/>
      <sz val="10"/>
    </font>
    <font>
      <name val="宋体"/>
      <charset val="134"/>
      <color indexed="10"/>
      <sz val="10"/>
    </font>
    <font>
      <name val="仿宋"/>
      <charset val="134"/>
      <b val="1"/>
      <color indexed="10"/>
      <sz val="12"/>
    </font>
    <font>
      <name val="宋体"/>
      <charset val="134"/>
      <color indexed="8"/>
      <sz val="10"/>
      <u val="single"/>
    </font>
    <font>
      <name val="仿宋"/>
      <charset val="134"/>
      <color indexed="8"/>
      <sz val="10"/>
      <u val="single"/>
    </font>
    <font>
      <name val="宋体"/>
      <charset val="134"/>
      <b val="1"/>
      <color indexed="10"/>
      <sz val="11"/>
    </font>
    <font>
      <name val="宋体"/>
      <charset val="134"/>
      <b val="1"/>
      <color indexed="8"/>
      <sz val="10"/>
    </font>
    <font>
      <name val="仿宋"/>
      <charset val="134"/>
      <color indexed="10"/>
      <sz val="11"/>
    </font>
    <font>
      <name val="宋体"/>
      <charset val="134"/>
      <color theme="1"/>
      <sz val="9"/>
      <scheme val="minor"/>
    </font>
    <font>
      <name val="宋体"/>
      <charset val="134"/>
      <color theme="1"/>
      <sz val="11"/>
      <scheme val="minor"/>
    </font>
    <font>
      <name val="Tahoma"/>
      <family val="2"/>
      <color indexed="8"/>
      <sz val="11"/>
    </font>
    <font>
      <name val="宋体"/>
      <charset val="134"/>
      <b val="1"/>
      <color indexed="52"/>
      <sz val="11"/>
    </font>
    <font>
      <name val="宋体"/>
      <charset val="134"/>
      <color indexed="12"/>
      <sz val="11"/>
      <u val="single"/>
    </font>
    <font>
      <name val="宋体"/>
      <charset val="134"/>
      <color rgb="FF000000"/>
      <sz val="12"/>
    </font>
    <font>
      <name val="宋体"/>
      <charset val="134"/>
      <sz val="12"/>
    </font>
    <font>
      <name val="宋体"/>
      <charset val="134"/>
      <color indexed="62"/>
      <sz val="11"/>
    </font>
    <font>
      <name val="宋体"/>
      <charset val="134"/>
      <color indexed="8"/>
      <sz val="11"/>
    </font>
    <font>
      <name val="宋体"/>
      <charset val="134"/>
      <family val="3"/>
      <sz val="9"/>
    </font>
    <font>
      <name val="宋体"/>
      <charset val="134"/>
      <family val="3"/>
      <color indexed="8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9"/>
      <scheme val="minor"/>
    </font>
  </fonts>
  <fills count="20">
    <fill>
      <patternFill/>
    </fill>
    <fill>
      <patternFill patternType="gray125"/>
    </fill>
    <fill>
      <patternFill patternType="solid">
        <fgColor rgb="FFDE04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5">
    <xf numFmtId="0" fontId="46" fillId="0" borderId="0" applyAlignment="1">
      <alignment vertical="center"/>
    </xf>
    <xf numFmtId="0" fontId="41" fillId="17" borderId="9" applyAlignment="1">
      <alignment vertical="center"/>
    </xf>
    <xf numFmtId="0" fontId="42" fillId="0" borderId="0" applyAlignment="1">
      <alignment vertical="center"/>
    </xf>
    <xf numFmtId="0" fontId="3" fillId="0" borderId="8" applyAlignment="1">
      <alignment vertical="center"/>
    </xf>
    <xf numFmtId="9" fontId="46" fillId="0" borderId="0" applyAlignment="1">
      <alignment vertical="center"/>
    </xf>
    <xf numFmtId="9" fontId="46" fillId="0" borderId="0" applyAlignment="1">
      <alignment vertical="center"/>
    </xf>
    <xf numFmtId="0" fontId="3" fillId="0" borderId="8" applyAlignment="1">
      <alignment vertical="center"/>
    </xf>
    <xf numFmtId="0" fontId="3" fillId="0" borderId="8" applyAlignment="1">
      <alignment vertical="center"/>
    </xf>
    <xf numFmtId="0" fontId="40" fillId="0" borderId="0" applyAlignment="1">
      <alignment vertical="center"/>
    </xf>
    <xf numFmtId="0" fontId="3" fillId="0" borderId="8" applyAlignment="1">
      <alignment vertical="center"/>
    </xf>
    <xf numFmtId="0" fontId="39" fillId="0" borderId="0" applyAlignment="1">
      <alignment vertical="center"/>
    </xf>
    <xf numFmtId="0" fontId="3" fillId="0" borderId="8" applyAlignment="1">
      <alignment vertical="center"/>
    </xf>
    <xf numFmtId="0" fontId="43" fillId="0" borderId="0"/>
    <xf numFmtId="0" fontId="44" fillId="0" borderId="0"/>
    <xf numFmtId="0" fontId="46" fillId="0" borderId="0" applyAlignment="1">
      <alignment vertical="center"/>
    </xf>
    <xf numFmtId="0" fontId="46" fillId="0" borderId="0" applyAlignment="1">
      <alignment vertical="center"/>
    </xf>
    <xf numFmtId="0" fontId="39" fillId="0" borderId="0" applyAlignment="1">
      <alignment vertical="center"/>
    </xf>
    <xf numFmtId="0" fontId="3" fillId="0" borderId="8" applyAlignment="1">
      <alignment vertical="center"/>
    </xf>
    <xf numFmtId="0" fontId="3" fillId="0" borderId="8" applyAlignment="1">
      <alignment vertical="center"/>
    </xf>
    <xf numFmtId="0" fontId="3" fillId="0" borderId="8" applyAlignment="1">
      <alignment vertical="center"/>
    </xf>
    <xf numFmtId="0" fontId="3" fillId="0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45" fillId="18" borderId="9" applyAlignment="1">
      <alignment vertical="center"/>
    </xf>
    <xf numFmtId="0" fontId="46" fillId="19" borderId="10" applyAlignment="1">
      <alignment vertical="center"/>
    </xf>
  </cellStyleXfs>
  <cellXfs count="280">
    <xf numFmtId="0" fontId="0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17" fillId="2" borderId="1" applyAlignment="1" pivotButton="0" quotePrefix="0" xfId="0">
      <alignment horizontal="center" vertical="center" wrapText="1"/>
    </xf>
    <xf numFmtId="0" fontId="17" fillId="2" borderId="3" applyAlignment="1" pivotButton="0" quotePrefix="0" xfId="0">
      <alignment horizontal="center" vertical="center" wrapText="1"/>
    </xf>
    <xf numFmtId="0" fontId="18" fillId="2" borderId="1" applyAlignment="1" pivotButton="0" quotePrefix="0" xfId="14">
      <alignment horizontal="center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24" fillId="2" borderId="1" applyAlignment="1" pivotButton="0" quotePrefix="0" xfId="14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49" fontId="18" fillId="2" borderId="1" applyAlignment="1" pivotButton="0" quotePrefix="0" xfId="14">
      <alignment horizontal="center" vertical="center" wrapText="1"/>
    </xf>
    <xf numFmtId="0" fontId="9" fillId="3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9" fillId="0" borderId="1" applyAlignment="1" pivotButton="0" quotePrefix="0" xfId="0">
      <alignment vertical="center" wrapText="1"/>
    </xf>
    <xf numFmtId="0" fontId="30" fillId="0" borderId="1" applyAlignment="1" pivotButton="0" quotePrefix="0" xfId="0">
      <alignment horizontal="center" vertical="center" wrapText="1"/>
    </xf>
    <xf numFmtId="0" fontId="30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2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31" fillId="5" borderId="1" applyAlignment="1" pivotButton="0" quotePrefix="0" xfId="0">
      <alignment horizontal="center" vertical="center" wrapText="1"/>
    </xf>
    <xf numFmtId="0" fontId="32" fillId="5" borderId="1" applyAlignment="1" pivotButton="0" quotePrefix="0" xfId="0">
      <alignment horizontal="center" vertical="center" wrapText="1"/>
    </xf>
    <xf numFmtId="0" fontId="30" fillId="5" borderId="1" applyAlignment="1" pivotButton="0" quotePrefix="0" xfId="0">
      <alignment horizontal="center" vertical="center" wrapText="1"/>
    </xf>
    <xf numFmtId="0" fontId="31" fillId="5" borderId="3" applyAlignment="1" pivotButton="0" quotePrefix="0" xfId="2">
      <alignment horizontal="center" vertical="center" wrapText="1"/>
    </xf>
    <xf numFmtId="0" fontId="33" fillId="0" borderId="3" applyAlignment="1" pivotButton="0" quotePrefix="0" xfId="2">
      <alignment horizontal="center" vertical="center" wrapText="1"/>
    </xf>
    <xf numFmtId="0" fontId="34" fillId="0" borderId="3" applyAlignment="1" pivotButton="0" quotePrefix="0" xfId="0">
      <alignment horizontal="center" vertical="center" wrapText="1"/>
    </xf>
    <xf numFmtId="0" fontId="36" fillId="6" borderId="3" applyAlignment="1" pivotButton="0" quotePrefix="0" xfId="0">
      <alignment horizontal="center" vertical="center" wrapText="1"/>
    </xf>
    <xf numFmtId="0" fontId="2" fillId="6" borderId="3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0" fontId="37" fillId="0" borderId="3" applyAlignment="1" pivotButton="0" quotePrefix="0" xfId="0">
      <alignment horizontal="center" vertical="center" wrapText="1"/>
    </xf>
    <xf numFmtId="0" fontId="37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0" fontId="0" fillId="0" borderId="6" applyAlignment="1" pivotButton="0" quotePrefix="0" xfId="0">
      <alignment horizontal="center" vertical="center" wrapText="1"/>
    </xf>
    <xf numFmtId="10" fontId="0" fillId="0" borderId="1" applyAlignment="1" pivotButton="0" quotePrefix="0" xfId="0">
      <alignment horizontal="center" vertical="center" wrapText="1"/>
    </xf>
    <xf numFmtId="0" fontId="35" fillId="5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10" fontId="1" fillId="5" borderId="1" applyAlignment="1" pivotButton="0" quotePrefix="0" xfId="0">
      <alignment horizontal="center" vertical="center" wrapText="1"/>
    </xf>
    <xf numFmtId="9" fontId="1" fillId="0" borderId="1" applyAlignment="1" pivotButton="0" quotePrefix="0" xfId="4">
      <alignment horizontal="center" vertical="center" wrapText="1"/>
    </xf>
    <xf numFmtId="9" fontId="0" fillId="0" borderId="6" applyAlignment="1" pivotButton="0" quotePrefix="0" xfId="4">
      <alignment horizontal="center" vertical="center" wrapText="1"/>
    </xf>
    <xf numFmtId="9" fontId="0" fillId="0" borderId="1" applyAlignment="1" pivotButton="0" quotePrefix="0" xfId="4">
      <alignment horizontal="center" vertical="center" wrapText="1"/>
    </xf>
    <xf numFmtId="9" fontId="1" fillId="5" borderId="1" applyAlignment="1" pivotButton="0" quotePrefix="0" xfId="4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9" fontId="37" fillId="0" borderId="1" applyAlignment="1" pivotButton="0" quotePrefix="0" xfId="4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7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14">
      <alignment horizontal="left" vertical="center" wrapText="1"/>
    </xf>
    <xf numFmtId="0" fontId="13" fillId="0" borderId="1" applyAlignment="1" pivotButton="0" quotePrefix="0" xfId="14">
      <alignment horizontal="left" vertical="center" wrapText="1"/>
    </xf>
    <xf numFmtId="0" fontId="20" fillId="0" borderId="1" applyAlignment="1" pivotButton="0" quotePrefix="0" xfId="14">
      <alignment horizontal="center" vertical="center" wrapText="1"/>
    </xf>
    <xf numFmtId="0" fontId="24" fillId="0" borderId="1" applyAlignment="1" pivotButton="0" quotePrefix="0" xfId="14">
      <alignment horizontal="center" vertical="center" wrapText="1"/>
    </xf>
    <xf numFmtId="0" fontId="12" fillId="0" borderId="1" applyAlignment="1" pivotButton="0" quotePrefix="0" xfId="14">
      <alignment horizontal="left" vertical="center" wrapText="1"/>
    </xf>
    <xf numFmtId="0" fontId="13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0" fontId="38" fillId="0" borderId="1" applyAlignment="1" pivotButton="0" quotePrefix="0" xfId="14">
      <alignment horizontal="center" vertical="center" wrapText="1"/>
    </xf>
    <xf numFmtId="0" fontId="21" fillId="0" borderId="1" applyAlignment="1" pivotButton="0" quotePrefix="0" xfId="14">
      <alignment horizontal="center" vertical="center" wrapText="1"/>
    </xf>
    <xf numFmtId="0" fontId="18" fillId="0" borderId="1" applyAlignment="1" pivotButton="0" quotePrefix="0" xfId="14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0" fontId="38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8" fillId="0" borderId="1" applyAlignment="1" pivotButton="0" quotePrefix="0" xfId="14">
      <alignment horizontal="center" vertical="center" wrapText="1"/>
    </xf>
    <xf numFmtId="49" fontId="20" fillId="0" borderId="1" applyAlignment="1" pivotButton="0" quotePrefix="0" xfId="14">
      <alignment horizontal="center" vertical="center" wrapText="1"/>
    </xf>
    <xf numFmtId="0" fontId="20" fillId="0" borderId="1" applyAlignment="1" pivotButton="0" quotePrefix="0" xfId="14">
      <alignment horizontal="center" vertical="center"/>
    </xf>
    <xf numFmtId="0" fontId="22" fillId="0" borderId="1" applyAlignment="1" pivotButton="0" quotePrefix="0" xfId="14">
      <alignment horizontal="center" vertical="center"/>
    </xf>
    <xf numFmtId="49" fontId="22" fillId="0" borderId="1" applyAlignment="1" pivotButton="0" quotePrefix="0" xfId="14">
      <alignment horizontal="center" vertical="center" wrapText="1"/>
    </xf>
    <xf numFmtId="0" fontId="22" fillId="0" borderId="1" applyAlignment="1" pivotButton="0" quotePrefix="0" xfId="14">
      <alignment horizontal="center" vertical="center" wrapText="1"/>
    </xf>
    <xf numFmtId="49" fontId="20" fillId="0" borderId="1" applyAlignment="1" pivotButton="0" quotePrefix="0" xfId="0">
      <alignment horizontal="center" vertical="center" wrapText="1"/>
    </xf>
    <xf numFmtId="0" fontId="22" fillId="0" borderId="4" applyAlignment="1" pivotButton="0" quotePrefix="0" xfId="0">
      <alignment horizontal="center" vertical="center" wrapText="1"/>
    </xf>
    <xf numFmtId="0" fontId="18" fillId="0" borderId="1" applyAlignment="1" pivotButton="0" quotePrefix="1" xfId="14">
      <alignment horizontal="center" vertical="center" wrapText="1"/>
    </xf>
    <xf numFmtId="0" fontId="20" fillId="0" borderId="1" applyAlignment="1" pivotButton="0" quotePrefix="1" xfId="14">
      <alignment horizontal="center" vertical="center" wrapText="1"/>
    </xf>
    <xf numFmtId="49" fontId="20" fillId="0" borderId="1" applyAlignment="1" pivotButton="0" quotePrefix="1" xfId="14">
      <alignment horizontal="center" vertical="center" wrapText="1"/>
    </xf>
    <xf numFmtId="49" fontId="22" fillId="0" borderId="1" applyAlignment="1" pivotButton="0" quotePrefix="1" xfId="14">
      <alignment horizontal="center" vertical="center" wrapText="1"/>
    </xf>
    <xf numFmtId="0" fontId="18" fillId="2" borderId="1" applyAlignment="1" pivotButton="0" quotePrefix="1" xfId="14">
      <alignment horizontal="center" vertical="center" wrapText="1"/>
    </xf>
    <xf numFmtId="0" fontId="8" fillId="3" borderId="0" applyAlignment="1" pivotButton="0" quotePrefix="0" xfId="0">
      <alignment horizontal="center" vertical="center"/>
    </xf>
    <xf numFmtId="0" fontId="49" fillId="2" borderId="1" applyAlignment="1" pivotButton="0" quotePrefix="0" xfId="14">
      <alignment horizontal="left" vertical="center" wrapText="1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5" fontId="8" fillId="0" borderId="0" applyAlignment="1" pivotButton="0" quotePrefix="0" xfId="0">
      <alignment horizontal="center" vertical="center"/>
    </xf>
    <xf numFmtId="165" fontId="12" fillId="0" borderId="1" applyAlignment="1" pivotButton="0" quotePrefix="0" xfId="0">
      <alignment horizontal="center" vertical="center"/>
    </xf>
    <xf numFmtId="164" fontId="14" fillId="9" borderId="1" applyAlignment="1" pivotButton="0" quotePrefix="0" xfId="0">
      <alignment horizontal="center" vertical="center" wrapText="1"/>
    </xf>
    <xf numFmtId="164" fontId="16" fillId="0" borderId="1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 wrapText="1"/>
    </xf>
    <xf numFmtId="164" fontId="23" fillId="0" borderId="1" applyAlignment="1" pivotButton="0" quotePrefix="0" xfId="2">
      <alignment horizontal="center" vertical="center" wrapText="1"/>
    </xf>
    <xf numFmtId="164" fontId="21" fillId="0" borderId="1" applyAlignment="1" pivotButton="0" quotePrefix="0" xfId="2">
      <alignment horizontal="center" vertical="center" wrapText="1"/>
    </xf>
    <xf numFmtId="164" fontId="16" fillId="0" borderId="1" applyAlignment="1" pivotButton="0" quotePrefix="0" xfId="2">
      <alignment horizontal="center" vertical="center" wrapText="1"/>
    </xf>
    <xf numFmtId="164" fontId="16" fillId="9" borderId="1" applyAlignment="1" pivotButton="0" quotePrefix="0" xfId="2">
      <alignment horizontal="center" vertical="center" wrapText="1"/>
    </xf>
    <xf numFmtId="164" fontId="19" fillId="0" borderId="1" applyAlignment="1" pivotButton="0" quotePrefix="0" xfId="2">
      <alignment horizontal="center" vertical="center" wrapText="1"/>
    </xf>
    <xf numFmtId="164" fontId="19" fillId="13" borderId="1" applyAlignment="1" pivotButton="0" quotePrefix="0" xfId="2">
      <alignment horizontal="center" vertical="center" wrapText="1"/>
    </xf>
    <xf numFmtId="164" fontId="19" fillId="13" borderId="1" applyAlignment="1" pivotButton="0" quotePrefix="0" xfId="0">
      <alignment horizontal="center" vertical="center" wrapText="1"/>
    </xf>
    <xf numFmtId="164" fontId="19" fillId="0" borderId="1" applyAlignment="1" pivotButton="0" quotePrefix="0" xfId="0">
      <alignment horizontal="center" vertical="center" wrapText="1"/>
    </xf>
    <xf numFmtId="164" fontId="19" fillId="0" borderId="3" applyAlignment="1" pivotButton="0" quotePrefix="0" xfId="0">
      <alignment horizontal="center" vertical="center" wrapText="1"/>
    </xf>
    <xf numFmtId="165" fontId="19" fillId="0" borderId="1" applyAlignment="1" pivotButton="0" quotePrefix="0" xfId="4">
      <alignment horizontal="center" vertical="center" wrapText="1"/>
    </xf>
    <xf numFmtId="166" fontId="16" fillId="0" borderId="4" applyAlignment="1" pivotButton="0" quotePrefix="0" xfId="0">
      <alignment horizontal="center" vertical="center" wrapText="1"/>
    </xf>
    <xf numFmtId="164" fontId="18" fillId="0" borderId="1" applyAlignment="1" pivotButton="0" quotePrefix="0" xfId="14">
      <alignment horizontal="center" vertical="center" wrapText="1"/>
    </xf>
    <xf numFmtId="166" fontId="18" fillId="0" borderId="1" applyAlignment="1" pivotButton="0" quotePrefix="0" xfId="14">
      <alignment horizontal="center" vertical="center" wrapText="1"/>
    </xf>
    <xf numFmtId="164" fontId="18" fillId="0" borderId="1" applyAlignment="1" pivotButton="0" quotePrefix="0" xfId="0">
      <alignment horizontal="center" vertical="center" wrapText="1"/>
    </xf>
    <xf numFmtId="166" fontId="18" fillId="3" borderId="1" applyAlignment="1" pivotButton="0" quotePrefix="0" xfId="0">
      <alignment horizontal="center" vertical="center" wrapText="1"/>
    </xf>
    <xf numFmtId="166" fontId="18" fillId="0" borderId="1" applyAlignment="1" pivotButton="0" quotePrefix="0" xfId="0">
      <alignment horizontal="center" vertical="center" wrapText="1"/>
    </xf>
    <xf numFmtId="166" fontId="18" fillId="0" borderId="3" applyAlignment="1" pivotButton="0" quotePrefix="0" xfId="0">
      <alignment horizontal="center" vertical="center" wrapText="1"/>
    </xf>
    <xf numFmtId="165" fontId="18" fillId="0" borderId="1" applyAlignment="1" pivotButton="0" quotePrefix="0" xfId="4">
      <alignment horizontal="center" vertical="center" wrapText="1"/>
    </xf>
    <xf numFmtId="166" fontId="18" fillId="0" borderId="4" applyAlignment="1" pivotButton="0" quotePrefix="0" xfId="0">
      <alignment horizontal="center" vertical="center" wrapText="1"/>
    </xf>
    <xf numFmtId="164" fontId="20" fillId="0" borderId="1" applyAlignment="1" pivotButton="0" quotePrefix="0" xfId="14">
      <alignment horizontal="center" vertical="center" wrapText="1"/>
    </xf>
    <xf numFmtId="166" fontId="20" fillId="0" borderId="1" applyAlignment="1" pivotButton="0" quotePrefix="0" xfId="14">
      <alignment horizontal="center" vertical="center" wrapText="1"/>
    </xf>
    <xf numFmtId="164" fontId="20" fillId="0" borderId="1" applyAlignment="1" pivotButton="0" quotePrefix="0" xfId="0">
      <alignment horizontal="center" vertical="center" wrapText="1"/>
    </xf>
    <xf numFmtId="166" fontId="20" fillId="0" borderId="1" applyAlignment="1" pivotButton="0" quotePrefix="0" xfId="0">
      <alignment horizontal="center" vertical="center" wrapText="1"/>
    </xf>
    <xf numFmtId="166" fontId="20" fillId="0" borderId="3" applyAlignment="1" pivotButton="0" quotePrefix="0" xfId="0">
      <alignment horizontal="center" vertical="center" wrapText="1"/>
    </xf>
    <xf numFmtId="165" fontId="20" fillId="0" borderId="1" applyAlignment="1" pivotButton="0" quotePrefix="0" xfId="4">
      <alignment horizontal="center" vertical="center" wrapText="1"/>
    </xf>
    <xf numFmtId="166" fontId="20" fillId="3" borderId="1" applyAlignment="1" pivotButton="0" quotePrefix="0" xfId="0">
      <alignment horizontal="center" vertical="center" wrapText="1"/>
    </xf>
    <xf numFmtId="166" fontId="20" fillId="3" borderId="1" applyAlignment="1" pivotButton="0" quotePrefix="0" xfId="14">
      <alignment horizontal="center" vertical="center" wrapText="1"/>
    </xf>
    <xf numFmtId="166" fontId="22" fillId="0" borderId="4" applyAlignment="1" pivotButton="0" quotePrefix="0" xfId="0">
      <alignment horizontal="center" vertical="center" wrapText="1"/>
    </xf>
    <xf numFmtId="164" fontId="22" fillId="0" borderId="1" applyAlignment="1" pivotButton="0" quotePrefix="0" xfId="14">
      <alignment horizontal="center" vertical="center" wrapText="1"/>
    </xf>
    <xf numFmtId="166" fontId="22" fillId="0" borderId="1" applyAlignment="1" pivotButton="0" quotePrefix="0" xfId="14">
      <alignment horizontal="center" vertical="center" wrapText="1"/>
    </xf>
    <xf numFmtId="167" fontId="22" fillId="0" borderId="1" applyAlignment="1" pivotButton="0" quotePrefix="0" xfId="14">
      <alignment horizontal="center" vertical="center" wrapText="1"/>
    </xf>
    <xf numFmtId="167" fontId="12" fillId="0" borderId="1" applyAlignment="1" pivotButton="0" quotePrefix="0" xfId="14">
      <alignment horizontal="left" vertical="center" wrapText="1"/>
    </xf>
    <xf numFmtId="167" fontId="20" fillId="0" borderId="1" applyAlignment="1" pivotButton="0" quotePrefix="1" xfId="14">
      <alignment horizontal="center" vertical="center" wrapText="1"/>
    </xf>
    <xf numFmtId="167" fontId="21" fillId="0" borderId="1" applyAlignment="1" pivotButton="0" quotePrefix="0" xfId="14">
      <alignment horizontal="center" vertical="center" wrapText="1"/>
    </xf>
    <xf numFmtId="167" fontId="22" fillId="0" borderId="1" applyAlignment="1" pivotButton="0" quotePrefix="0" xfId="14">
      <alignment horizontal="left" vertical="center" wrapText="1"/>
    </xf>
    <xf numFmtId="167" fontId="20" fillId="0" borderId="1" applyAlignment="1" pivotButton="0" quotePrefix="0" xfId="14">
      <alignment horizontal="center" vertical="center" wrapText="1"/>
    </xf>
    <xf numFmtId="166" fontId="20" fillId="0" borderId="1" applyAlignment="1" pivotButton="0" quotePrefix="0" xfId="2">
      <alignment horizontal="center" vertical="center" wrapText="1"/>
    </xf>
    <xf numFmtId="168" fontId="22" fillId="0" borderId="1" applyAlignment="1" pivotButton="0" quotePrefix="0" xfId="14">
      <alignment horizontal="center" vertical="center" wrapText="1"/>
    </xf>
    <xf numFmtId="165" fontId="9" fillId="0" borderId="0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 wrapText="1"/>
    </xf>
    <xf numFmtId="166" fontId="30" fillId="0" borderId="3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 wrapText="1"/>
    </xf>
    <xf numFmtId="164" fontId="0" fillId="0" borderId="6" applyAlignment="1" pivotButton="0" quotePrefix="0" xfId="0">
      <alignment horizontal="center" vertical="center" wrapText="1"/>
    </xf>
    <xf numFmtId="166" fontId="0" fillId="0" borderId="6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 wrapText="1"/>
    </xf>
    <xf numFmtId="166" fontId="30" fillId="5" borderId="1" applyAlignment="1" pivotButton="0" quotePrefix="0" xfId="0">
      <alignment horizontal="center" vertical="center" wrapText="1"/>
    </xf>
    <xf numFmtId="166" fontId="1" fillId="5" borderId="1" applyAlignment="1" pivotButton="0" quotePrefix="0" xfId="0">
      <alignment horizontal="center" vertical="center" wrapText="1"/>
    </xf>
    <xf numFmtId="164" fontId="1" fillId="5" borderId="1" applyAlignment="1" pivotButton="0" quotePrefix="0" xfId="0">
      <alignment horizontal="center" vertical="center" wrapText="1"/>
    </xf>
    <xf numFmtId="164" fontId="18" fillId="2" borderId="1" applyAlignment="1" pivotButton="0" quotePrefix="0" xfId="14">
      <alignment horizontal="center" vertical="center" wrapText="1"/>
    </xf>
    <xf numFmtId="166" fontId="18" fillId="2" borderId="1" applyAlignment="1" pivotButton="0" quotePrefix="0" xfId="14">
      <alignment horizontal="center" vertical="center" wrapText="1"/>
    </xf>
    <xf numFmtId="166" fontId="25" fillId="3" borderId="1" applyAlignment="1" pivotButton="0" quotePrefix="0" xfId="14">
      <alignment horizontal="center" vertical="center" wrapText="1"/>
    </xf>
    <xf numFmtId="166" fontId="18" fillId="3" borderId="1" applyAlignment="1" pivotButton="0" quotePrefix="0" xfId="14">
      <alignment horizontal="center" vertical="center" wrapText="1"/>
    </xf>
    <xf numFmtId="166" fontId="18" fillId="2" borderId="1" applyAlignment="1" pivotButton="0" quotePrefix="0" xfId="0">
      <alignment horizontal="center" vertical="center" wrapText="1"/>
    </xf>
    <xf numFmtId="166" fontId="18" fillId="2" borderId="3" applyAlignment="1" pivotButton="0" quotePrefix="0" xfId="0">
      <alignment horizontal="center" vertical="center" wrapText="1"/>
    </xf>
    <xf numFmtId="165" fontId="18" fillId="2" borderId="1" applyAlignment="1" pivotButton="0" quotePrefix="0" xfId="4">
      <alignment horizontal="center" vertical="center" wrapText="1"/>
    </xf>
    <xf numFmtId="166" fontId="18" fillId="2" borderId="4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4" pivotButton="0" quotePrefix="0" xfId="0"/>
    <xf numFmtId="166" fontId="12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2" fillId="5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  <xf numFmtId="0" fontId="13" fillId="0" borderId="3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7" pivotButton="0" quotePrefix="0" xfId="0"/>
    <xf numFmtId="0" fontId="12" fillId="8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26" fillId="0" borderId="1" applyAlignment="1" pivotButton="0" quotePrefix="0" xfId="0">
      <alignment horizontal="center" vertical="center" wrapText="1"/>
    </xf>
    <xf numFmtId="0" fontId="12" fillId="7" borderId="1" applyAlignment="1" pivotButton="0" quotePrefix="0" xfId="0">
      <alignment horizontal="center" vertical="center" wrapText="1"/>
    </xf>
    <xf numFmtId="0" fontId="12" fillId="9" borderId="1" applyAlignment="1" pivotButton="0" quotePrefix="0" xfId="0">
      <alignment horizontal="center" vertical="center" wrapText="1"/>
    </xf>
    <xf numFmtId="0" fontId="12" fillId="10" borderId="1" applyAlignment="1" pivotButton="0" quotePrefix="0" xfId="0">
      <alignment horizontal="center" vertical="center" wrapText="1"/>
    </xf>
    <xf numFmtId="0" fontId="26" fillId="15" borderId="1" applyAlignment="1" pivotButton="0" quotePrefix="0" xfId="0">
      <alignment horizontal="center" vertical="center" wrapText="1"/>
    </xf>
    <xf numFmtId="0" fontId="12" fillId="16" borderId="1" applyAlignment="1" pivotButton="0" quotePrefix="0" xfId="0">
      <alignment horizontal="center" vertical="center" wrapText="1"/>
    </xf>
    <xf numFmtId="0" fontId="26" fillId="16" borderId="1" applyAlignment="1" pivotButton="0" quotePrefix="0" xfId="0">
      <alignment horizontal="center" vertical="center"/>
    </xf>
    <xf numFmtId="0" fontId="27" fillId="13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0" fontId="12" fillId="14" borderId="1" applyAlignment="1" pivotButton="0" quotePrefix="0" xfId="0">
      <alignment horizontal="center" vertical="center" wrapText="1"/>
    </xf>
    <xf numFmtId="0" fontId="26" fillId="14" borderId="1" applyAlignment="1" pivotButton="0" quotePrefix="0" xfId="0">
      <alignment horizontal="center" vertical="center" wrapText="1"/>
    </xf>
    <xf numFmtId="0" fontId="12" fillId="15" borderId="1" applyAlignment="1" pivotButton="0" quotePrefix="0" xfId="0">
      <alignment horizontal="center" vertical="center" wrapText="1"/>
    </xf>
    <xf numFmtId="0" fontId="12" fillId="11" borderId="1" applyAlignment="1" pivotButton="0" quotePrefix="0" xfId="0">
      <alignment horizontal="center" vertical="center" wrapText="1"/>
    </xf>
    <xf numFmtId="0" fontId="12" fillId="12" borderId="1" applyAlignment="1" pivotButton="0" quotePrefix="0" xfId="0">
      <alignment horizontal="center" vertical="center" wrapText="1"/>
    </xf>
    <xf numFmtId="0" fontId="26" fillId="12" borderId="1" applyAlignment="1" pivotButton="0" quotePrefix="0" xfId="0">
      <alignment horizontal="center" vertical="center" wrapText="1"/>
    </xf>
    <xf numFmtId="0" fontId="17" fillId="0" borderId="3" applyAlignment="1" pivotButton="0" quotePrefix="0" xfId="0">
      <alignment horizontal="center" vertical="center" wrapText="1"/>
    </xf>
    <xf numFmtId="164" fontId="1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166" fontId="2" fillId="0" borderId="1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  <xf numFmtId="0" fontId="35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48" fillId="0" borderId="1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 wrapText="1"/>
    </xf>
    <xf numFmtId="0" fontId="50" fillId="2" borderId="1" applyAlignment="1" pivotButton="0" quotePrefix="0" xfId="14">
      <alignment horizontal="center" vertical="center" wrapText="1"/>
    </xf>
    <xf numFmtId="164" fontId="8" fillId="0" borderId="0" applyAlignment="1" pivotButton="0" quotePrefix="0" xfId="0">
      <alignment vertical="center"/>
    </xf>
    <xf numFmtId="165" fontId="8" fillId="0" borderId="0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 wrapText="1"/>
    </xf>
    <xf numFmtId="164" fontId="12" fillId="0" borderId="1" applyAlignment="1" pivotButton="0" quotePrefix="0" xfId="0">
      <alignment horizontal="center" vertical="center" wrapText="1"/>
    </xf>
    <xf numFmtId="165" fontId="12" fillId="0" borderId="1" applyAlignment="1" pivotButton="0" quotePrefix="0" xfId="0">
      <alignment horizontal="center" vertical="center"/>
    </xf>
    <xf numFmtId="164" fontId="14" fillId="9" borderId="1" applyAlignment="1" pivotButton="0" quotePrefix="0" xfId="0">
      <alignment horizontal="center" vertical="center" wrapText="1"/>
    </xf>
    <xf numFmtId="164" fontId="16" fillId="0" borderId="1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 wrapText="1"/>
    </xf>
    <xf numFmtId="164" fontId="23" fillId="0" borderId="1" applyAlignment="1" pivotButton="0" quotePrefix="0" xfId="2">
      <alignment horizontal="center" vertical="center" wrapText="1"/>
    </xf>
    <xf numFmtId="164" fontId="21" fillId="0" borderId="1" applyAlignment="1" pivotButton="0" quotePrefix="0" xfId="2">
      <alignment horizontal="center" vertical="center" wrapText="1"/>
    </xf>
    <xf numFmtId="164" fontId="16" fillId="0" borderId="1" applyAlignment="1" pivotButton="0" quotePrefix="0" xfId="2">
      <alignment horizontal="center" vertical="center" wrapText="1"/>
    </xf>
    <xf numFmtId="164" fontId="16" fillId="9" borderId="1" applyAlignment="1" pivotButton="0" quotePrefix="0" xfId="2">
      <alignment horizontal="center" vertical="center" wrapText="1"/>
    </xf>
    <xf numFmtId="164" fontId="19" fillId="0" borderId="1" applyAlignment="1" pivotButton="0" quotePrefix="0" xfId="2">
      <alignment horizontal="center" vertical="center" wrapText="1"/>
    </xf>
    <xf numFmtId="164" fontId="19" fillId="13" borderId="1" applyAlignment="1" pivotButton="0" quotePrefix="0" xfId="2">
      <alignment horizontal="center" vertical="center" wrapText="1"/>
    </xf>
    <xf numFmtId="164" fontId="19" fillId="13" borderId="1" applyAlignment="1" pivotButton="0" quotePrefix="0" xfId="0">
      <alignment horizontal="center" vertical="center" wrapText="1"/>
    </xf>
    <xf numFmtId="164" fontId="19" fillId="0" borderId="1" applyAlignment="1" pivotButton="0" quotePrefix="0" xfId="0">
      <alignment horizontal="center" vertical="center" wrapText="1"/>
    </xf>
    <xf numFmtId="164" fontId="19" fillId="0" borderId="3" applyAlignment="1" pivotButton="0" quotePrefix="0" xfId="0">
      <alignment horizontal="center" vertical="center" wrapText="1"/>
    </xf>
    <xf numFmtId="165" fontId="19" fillId="0" borderId="1" applyAlignment="1" pivotButton="0" quotePrefix="0" xfId="4">
      <alignment horizontal="center" vertical="center" wrapText="1"/>
    </xf>
    <xf numFmtId="166" fontId="16" fillId="0" borderId="4" applyAlignment="1" pivotButton="0" quotePrefix="0" xfId="0">
      <alignment horizontal="center" vertical="center" wrapText="1"/>
    </xf>
    <xf numFmtId="164" fontId="18" fillId="0" borderId="1" applyAlignment="1" pivotButton="0" quotePrefix="0" xfId="14">
      <alignment horizontal="center" vertical="center" wrapText="1"/>
    </xf>
    <xf numFmtId="166" fontId="18" fillId="0" borderId="1" applyAlignment="1" pivotButton="0" quotePrefix="0" xfId="14">
      <alignment horizontal="center" vertical="center" wrapText="1"/>
    </xf>
    <xf numFmtId="164" fontId="18" fillId="0" borderId="1" applyAlignment="1" pivotButton="0" quotePrefix="0" xfId="0">
      <alignment horizontal="center" vertical="center" wrapText="1"/>
    </xf>
    <xf numFmtId="166" fontId="18" fillId="3" borderId="1" applyAlignment="1" pivotButton="0" quotePrefix="0" xfId="0">
      <alignment horizontal="center" vertical="center" wrapText="1"/>
    </xf>
    <xf numFmtId="166" fontId="18" fillId="0" borderId="1" applyAlignment="1" pivotButton="0" quotePrefix="0" xfId="0">
      <alignment horizontal="center" vertical="center" wrapText="1"/>
    </xf>
    <xf numFmtId="166" fontId="18" fillId="0" borderId="3" applyAlignment="1" pivotButton="0" quotePrefix="0" xfId="0">
      <alignment horizontal="center" vertical="center" wrapText="1"/>
    </xf>
    <xf numFmtId="165" fontId="18" fillId="0" borderId="1" applyAlignment="1" pivotButton="0" quotePrefix="0" xfId="4">
      <alignment horizontal="center" vertical="center" wrapText="1"/>
    </xf>
    <xf numFmtId="166" fontId="18" fillId="0" borderId="4" applyAlignment="1" pivotButton="0" quotePrefix="0" xfId="0">
      <alignment horizontal="center" vertical="center" wrapText="1"/>
    </xf>
    <xf numFmtId="164" fontId="20" fillId="0" borderId="1" applyAlignment="1" pivotButton="0" quotePrefix="0" xfId="14">
      <alignment horizontal="center" vertical="center" wrapText="1"/>
    </xf>
    <xf numFmtId="166" fontId="20" fillId="0" borderId="1" applyAlignment="1" pivotButton="0" quotePrefix="0" xfId="14">
      <alignment horizontal="center" vertical="center" wrapText="1"/>
    </xf>
    <xf numFmtId="164" fontId="20" fillId="0" borderId="1" applyAlignment="1" pivotButton="0" quotePrefix="0" xfId="0">
      <alignment horizontal="center" vertical="center" wrapText="1"/>
    </xf>
    <xf numFmtId="166" fontId="20" fillId="0" borderId="1" applyAlignment="1" pivotButton="0" quotePrefix="0" xfId="0">
      <alignment horizontal="center" vertical="center" wrapText="1"/>
    </xf>
    <xf numFmtId="166" fontId="20" fillId="0" borderId="3" applyAlignment="1" pivotButton="0" quotePrefix="0" xfId="0">
      <alignment horizontal="center" vertical="center" wrapText="1"/>
    </xf>
    <xf numFmtId="165" fontId="20" fillId="0" borderId="1" applyAlignment="1" pivotButton="0" quotePrefix="0" xfId="4">
      <alignment horizontal="center" vertical="center" wrapText="1"/>
    </xf>
    <xf numFmtId="166" fontId="20" fillId="3" borderId="1" applyAlignment="1" pivotButton="0" quotePrefix="0" xfId="0">
      <alignment horizontal="center" vertical="center" wrapText="1"/>
    </xf>
    <xf numFmtId="166" fontId="20" fillId="3" borderId="1" applyAlignment="1" pivotButton="0" quotePrefix="0" xfId="14">
      <alignment horizontal="center" vertical="center" wrapText="1"/>
    </xf>
    <xf numFmtId="166" fontId="22" fillId="0" borderId="4" applyAlignment="1" pivotButton="0" quotePrefix="0" xfId="0">
      <alignment horizontal="center" vertical="center" wrapText="1"/>
    </xf>
    <xf numFmtId="164" fontId="22" fillId="0" borderId="1" applyAlignment="1" pivotButton="0" quotePrefix="0" xfId="14">
      <alignment horizontal="center" vertical="center" wrapText="1"/>
    </xf>
    <xf numFmtId="166" fontId="22" fillId="0" borderId="1" applyAlignment="1" pivotButton="0" quotePrefix="0" xfId="14">
      <alignment horizontal="center" vertical="center" wrapText="1"/>
    </xf>
    <xf numFmtId="167" fontId="22" fillId="0" borderId="1" applyAlignment="1" pivotButton="0" quotePrefix="0" xfId="14">
      <alignment horizontal="center" vertical="center" wrapText="1"/>
    </xf>
    <xf numFmtId="167" fontId="12" fillId="0" borderId="1" applyAlignment="1" pivotButton="0" quotePrefix="0" xfId="14">
      <alignment horizontal="left" vertical="center" wrapText="1"/>
    </xf>
    <xf numFmtId="167" fontId="20" fillId="0" borderId="1" applyAlignment="1" pivotButton="0" quotePrefix="1" xfId="14">
      <alignment horizontal="center" vertical="center" wrapText="1"/>
    </xf>
    <xf numFmtId="167" fontId="21" fillId="0" borderId="1" applyAlignment="1" pivotButton="0" quotePrefix="0" xfId="14">
      <alignment horizontal="center" vertical="center" wrapText="1"/>
    </xf>
    <xf numFmtId="167" fontId="22" fillId="0" borderId="1" applyAlignment="1" pivotButton="0" quotePrefix="0" xfId="14">
      <alignment horizontal="left" vertical="center" wrapText="1"/>
    </xf>
    <xf numFmtId="167" fontId="20" fillId="0" borderId="1" applyAlignment="1" pivotButton="0" quotePrefix="0" xfId="14">
      <alignment horizontal="center" vertical="center" wrapText="1"/>
    </xf>
    <xf numFmtId="166" fontId="20" fillId="0" borderId="1" applyAlignment="1" pivotButton="0" quotePrefix="0" xfId="2">
      <alignment horizontal="center" vertical="center" wrapText="1"/>
    </xf>
    <xf numFmtId="168" fontId="22" fillId="0" borderId="1" applyAlignment="1" pivotButton="0" quotePrefix="0" xfId="14">
      <alignment horizontal="center" vertical="center" wrapText="1"/>
    </xf>
    <xf numFmtId="165" fontId="9" fillId="0" borderId="0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 wrapText="1"/>
    </xf>
    <xf numFmtId="166" fontId="2" fillId="0" borderId="7" applyAlignment="1" pivotButton="0" quotePrefix="0" xfId="0">
      <alignment horizontal="center" vertical="center" wrapText="1"/>
    </xf>
    <xf numFmtId="166" fontId="30" fillId="0" borderId="3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 wrapText="1"/>
    </xf>
    <xf numFmtId="164" fontId="0" fillId="0" borderId="6" applyAlignment="1" pivotButton="0" quotePrefix="0" xfId="0">
      <alignment horizontal="center" vertical="center" wrapText="1"/>
    </xf>
    <xf numFmtId="166" fontId="0" fillId="0" borderId="6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 wrapText="1"/>
    </xf>
    <xf numFmtId="166" fontId="30" fillId="5" borderId="1" applyAlignment="1" pivotButton="0" quotePrefix="0" xfId="0">
      <alignment horizontal="center" vertical="center" wrapText="1"/>
    </xf>
    <xf numFmtId="166" fontId="1" fillId="5" borderId="1" applyAlignment="1" pivotButton="0" quotePrefix="0" xfId="0">
      <alignment horizontal="center" vertical="center" wrapText="1"/>
    </xf>
    <xf numFmtId="164" fontId="1" fillId="5" borderId="1" applyAlignment="1" pivotButton="0" quotePrefix="0" xfId="0">
      <alignment horizontal="center" vertical="center" wrapText="1"/>
    </xf>
    <xf numFmtId="164" fontId="18" fillId="2" borderId="1" applyAlignment="1" pivotButton="0" quotePrefix="0" xfId="14">
      <alignment horizontal="center" vertical="center" wrapText="1"/>
    </xf>
    <xf numFmtId="166" fontId="18" fillId="2" borderId="1" applyAlignment="1" pivotButton="0" quotePrefix="0" xfId="14">
      <alignment horizontal="center" vertical="center" wrapText="1"/>
    </xf>
    <xf numFmtId="166" fontId="25" fillId="3" borderId="1" applyAlignment="1" pivotButton="0" quotePrefix="0" xfId="14">
      <alignment horizontal="center" vertical="center" wrapText="1"/>
    </xf>
    <xf numFmtId="166" fontId="18" fillId="3" borderId="1" applyAlignment="1" pivotButton="0" quotePrefix="0" xfId="14">
      <alignment horizontal="center" vertical="center" wrapText="1"/>
    </xf>
    <xf numFmtId="166" fontId="18" fillId="2" borderId="1" applyAlignment="1" pivotButton="0" quotePrefix="0" xfId="0">
      <alignment horizontal="center" vertical="center" wrapText="1"/>
    </xf>
    <xf numFmtId="166" fontId="18" fillId="2" borderId="3" applyAlignment="1" pivotButton="0" quotePrefix="0" xfId="0">
      <alignment horizontal="center" vertical="center" wrapText="1"/>
    </xf>
    <xf numFmtId="165" fontId="18" fillId="2" borderId="1" applyAlignment="1" pivotButton="0" quotePrefix="0" xfId="4">
      <alignment horizontal="center" vertical="center" wrapText="1"/>
    </xf>
    <xf numFmtId="166" fontId="18" fillId="2" borderId="4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</cellXfs>
  <cellStyles count="25">
    <cellStyle name="常规" xfId="0" builtinId="0"/>
    <cellStyle name="计算 2" xfId="1"/>
    <cellStyle name="超链接" xfId="2" builtinId="8"/>
    <cellStyle name="汇总 2" xfId="3"/>
    <cellStyle name="百分比" xfId="4" builtinId="5"/>
    <cellStyle name="百分比 2" xfId="5"/>
    <cellStyle name="汇总 2 2" xfId="6"/>
    <cellStyle name="汇总 2 2 2" xfId="7"/>
    <cellStyle name="常规 21" xfId="8"/>
    <cellStyle name="汇总 3 3" xfId="9"/>
    <cellStyle name="常规 3 2" xfId="10"/>
    <cellStyle name="汇总 3 2 2" xfId="11"/>
    <cellStyle name="常规 2 2" xfId="12"/>
    <cellStyle name="常规 2" xfId="13"/>
    <cellStyle name="常规 3" xfId="14"/>
    <cellStyle name="常规 4" xfId="15"/>
    <cellStyle name="常规 5" xfId="16"/>
    <cellStyle name="汇总 2 3" xfId="17"/>
    <cellStyle name="汇总 3" xfId="18"/>
    <cellStyle name="汇总 3 2" xfId="19"/>
    <cellStyle name="汇总 4" xfId="20"/>
    <cellStyle name="警告文本 2" xfId="21"/>
    <cellStyle name="警告文本 3" xfId="22"/>
    <cellStyle name="输入 2" xfId="23"/>
    <cellStyle name="注释 2" xfId="24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yj2015</author>
    <author>yjm9500z</author>
  </authors>
  <commentList>
    <comment ref="AE2" authorId="0" shapeId="0">
      <text>
        <t>yj2015:
此两列数据为直接填写数据。结算单上的总数。</t>
      </text>
    </comment>
    <comment ref="C3" authorId="0" shapeId="0">
      <text>
        <t>yj2015:
统计范围为所有未完工项目，包括但不限于生产计划的全部项目（名称应与生产计划一致），其中已停工或收尾项目预储金账户已清账的可不统计，未清账的要统计。</t>
      </text>
    </comment>
    <comment ref="K3" authorId="0" shapeId="0">
      <text>
        <t>yj2015:
请填全：XX省XX市XX区
（若省、市填写不全会影响筛选结果）</t>
      </text>
    </comment>
    <comment ref="M3" authorId="0" shapeId="0">
      <text>
        <t>yj2015:
合同额低于3000万元的项目，劳资专管员原则上也不得兼任。</t>
      </text>
    </comment>
    <comment ref="O3" authorId="0" shapeId="0">
      <text>
        <t>yj2015:
填： 已安装实名制设备填数字“1”，未安装的写明情况</t>
      </text>
    </comment>
    <comment ref="P3" authorId="0" shapeId="0">
      <text>
        <t>yj2015:
广联达/晨丰物联/其他品牌请写明</t>
      </text>
    </comment>
    <comment ref="Q3" authorId="0" shapeId="0">
      <text>
        <t>yj2015:
已对接且数据传输无障碍的填“1”；
未安装、对接，写明计划X月X日完成对接；
不安装、已沟通主管部门不强制要求安装对接、不进行相关检查及处罚的要写明；</t>
      </text>
    </comment>
    <comment ref="Y3" authorId="0" shapeId="0">
      <text>
        <t>yj2015:
本项合计人数，两列均为自动计算数据，不需填写，填写则影响后续数据准确性。</t>
      </text>
    </comment>
    <comment ref="AA3" authorId="0" shapeId="0">
      <text>
        <t>yj2015:
此两列数据为直接填写数据。</t>
      </text>
    </comment>
    <comment ref="AC3" authorId="0" shapeId="0">
      <text>
        <t>yj2015:
此两列数据为直接填写数据。</t>
      </text>
    </comment>
    <comment ref="AG3" authorId="0" shapeId="0">
      <text>
        <t>yj2015:
此两列数据为直接填写数据。</t>
      </text>
    </comment>
    <comment ref="AI3" authorId="0" shapeId="0">
      <text>
        <t>yj2015:
此两列数据为直接填写数据。
若扣税、扣社保，应计入。</t>
      </text>
    </comment>
    <comment ref="AK3" authorId="0" shapeId="0">
      <text>
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</text>
    </comment>
    <comment ref="AM3" authorId="0" shapeId="0">
      <text>
        <t>yj2015:
此两列数据为直接填写数据。
（此外逻辑上此累计应发金额 =累计实发金额+累计欠发金额）</t>
      </text>
    </comment>
    <comment ref="AO3" authorId="0" shapeId="0">
      <text>
        <t>yj2015:
此两列数据为直接填写数据。
（此外逻辑上此累计应发金额 =累计实发金额+累计欠发金额）</t>
      </text>
    </comment>
    <comment ref="AQ3" authorId="0" shapeId="0">
      <text>
        <t>yj2015:
此两列数据为表格自动计算得出。</t>
      </text>
    </comment>
    <comment ref="AS3" authorId="0" shapeId="0">
      <text>
        <t>yj2015:
此两列数据为填写数据。
本月发放此前工资不列入本月实发统计（否则欠发会出现错误、负数），
但应汇入累计中，同时备注说明累计中含补发XX月份的XXX元。</t>
      </text>
    </comment>
    <comment ref="AU3" authorId="0" shapeId="0">
      <text>
        <t>yj2015:
此两列数据应为填写数据。
本月发放此前工资不列入本月实发统计（否则欠发会出现错误、负数），
但应汇入累计中，同时备注说明累计中含补发XX月份的XXX元。</t>
      </text>
    </comment>
    <comment ref="AW3" authorId="0" shapeId="0">
      <text>
        <t>yj2015:
本列数据为自动计算所得。
由对应的现金欠发+专户欠发得来。
（此外 此两列：除了汇总数据，项目数据欠发额还应=应发额-实发额）</t>
      </text>
    </comment>
    <comment ref="AY3" authorId="0" shapeId="0">
      <text>
        <t>yj2015:
自动计算得来数据，不需填写。</t>
      </text>
    </comment>
    <comment ref="BA3" authorId="0" shapeId="0">
      <text>
        <t>yj2015:
自动计算得来数据，不需填写。</t>
      </text>
    </comment>
    <comment ref="BC3" authorId="0" shapeId="0">
      <text>
        <t>yj2015:
数据自动计算得来。
发放比例=实发金额/应发金额*100%</t>
      </text>
    </comment>
    <comment ref="BE3" authorId="0" shapeId="0">
      <text>
        <t>yj2015:
数据自动计算得来。</t>
      </text>
    </comment>
    <comment ref="BG3" authorId="0" shapeId="0">
      <text>
        <t>yj2015:
数据自动计算得来。</t>
      </text>
    </comment>
    <comment ref="Y4" authorId="1" shapeId="0">
      <text>
        <t>yjm9500z:
本列自动计算，不需填写，应与现金累计人数+专户累计人数对应一致。</t>
      </text>
    </comment>
    <comment ref="Z4" authorId="1" shapeId="0">
      <text>
        <t>yjm9500z:
本列数据为表格自动计算得出，不需填写。
本单元格数据为按本列各单位合计数自动相加得出，合计人数应与本行 “现金本月人数+专户本月人数”一致，否则填报数据有误。</t>
      </text>
    </comment>
    <comment ref="AI4" authorId="1" shapeId="0">
      <text>
        <t>yjm9500z:
累计包含本月</t>
      </text>
    </comment>
    <comment ref="BD4" authorId="0" shapeId="0">
      <text>
        <t>yj2015:
本月法发放比例低，很大程度上存在：当月发放额度因个税等影响的限制，如发放额不超过5000、不超过20000上限的原因。</t>
      </text>
    </comment>
    <comment ref="BH4" authorId="0" shapeId="0">
      <text>
        <t>yj2015:
本月法发放比例低，很大程度上存在：当月发放额度因个税等影响的限制，如发放额不超过5000、不超过20000上限的原因。</t>
      </text>
    </comment>
  </commentList>
</comments>
</file>

<file path=xl/comments/comment2.xml><?xml version="1.0" encoding="utf-8"?>
<comments xmlns="http://schemas.openxmlformats.org/spreadsheetml/2006/main">
  <authors>
    <author>yj2015</author>
  </authors>
  <commentList>
    <comment ref="I3" authorId="0" shapeId="0">
      <text>
        <t>yj2015:
累计人数，不是人次</t>
      </text>
    </comment>
    <comment ref="J3" authorId="0" shapeId="0">
      <text>
        <t>yj2015:
本人数为本月总人数=现金发放人数+专户发放人数，即单元格：S3 = AD3 + AO3</t>
      </text>
    </comment>
    <comment ref="K3" authorId="0" shapeId="0">
      <text>
        <t xml:space="preserve">yj2015:
此累计应发金额 =累计实发金额+累计欠发金额
      = 现金累计应发金额+专户累计应发金额 </t>
      </text>
    </comment>
    <comment ref="L3" authorId="0" shapeId="0">
      <text>
        <t>yj2015:
此累计实发金额 = 现金累计实发金额+专户累计实发金额</t>
      </text>
    </comment>
    <comment ref="M3" authorId="0" shapeId="0">
      <text>
        <t>yj2015:
此累计欠发金额 = 现金累计欠发金额+专户累计欠发金额</t>
      </text>
    </comment>
    <comment ref="N3" authorId="0" shapeId="0">
      <text>
        <t>yj2015:
累计发放比例 =累计实发金额/累计应发金额*%</t>
      </text>
    </comment>
    <comment ref="O3" authorId="0" shapeId="0">
      <text>
        <t>yj2015:
此本月工资结算额=现金本月工资结算额+专户本月工资结算额
 =本月扣款额+本月应发额</t>
      </text>
    </comment>
    <comment ref="P3" authorId="0" shapeId="0">
      <text>
        <t>yj2015:
此本月工资扣款额=现金本月工资扣款额+专户本月工资扣款额</t>
      </text>
    </comment>
    <comment ref="Q3" authorId="0" shapeId="0">
      <text>
        <t xml:space="preserve">yj2015:
此本月应发工资额
  =本月工资结算额-本月扣款额
  =现金本月应发工资额+专户本月应发工资额
 </t>
      </text>
    </comment>
    <comment ref="R3" authorId="0" shapeId="0">
      <text>
        <t>yj2015:
此本月实发工资额=现金本月实发工资额+专户本月实发工资额</t>
      </text>
    </comment>
    <comment ref="S3" authorId="0" shapeId="0">
      <text>
        <t>yj2015:
此本月欠发工资额=现金本月欠发工资额+专户本月欠发工资额</t>
      </text>
    </comment>
    <comment ref="T3" authorId="0" shapeId="0">
      <text>
        <t>yj2015:
此本月发放比例=本月实发工资额/本月应发工资额</t>
      </text>
    </comment>
    <comment ref="U3" authorId="0" shapeId="0">
      <text>
        <t xml:space="preserve">yj2015:
本人数为现金发放人数=总人数-专户发放人数，即单元格 AD3 =S3 - AO3
</t>
      </text>
    </comment>
    <comment ref="AF3" authorId="0" shapeId="0">
      <text>
        <t xml:space="preserve">yj2015:
专户发放人数=总人数-现金发放人数，即单元格 AO3 = S3 - AD3
</t>
      </text>
    </comment>
  </commentList>
</comments>
</file>

<file path=xl/comments/comment3.xml><?xml version="1.0" encoding="utf-8"?>
<comments xmlns="http://schemas.openxmlformats.org/spreadsheetml/2006/main">
  <authors>
    <author>yj2015</author>
    <author>yjm9500z</author>
  </authors>
  <commentList>
    <comment ref="AE2" authorId="0" shapeId="0">
      <text>
        <t>yj2015:
此两列数据为直接填写数据。结算单上的总数。</t>
      </text>
    </comment>
    <comment ref="C3" authorId="0" shapeId="0">
      <text>
        <t>yj2015:
统计范围为所有未完工项目，包括但不限于生产计划的全部项目（名称应与生产计划一致），其中已停工或收尾项目预储金账户已清账的可不统计，未清账的要统计。</t>
      </text>
    </comment>
    <comment ref="K3" authorId="0" shapeId="0">
      <text>
        <t>yj2015:
请填全：XX省XX市XX区
（若省、市填写不全会影响筛选结果）</t>
      </text>
    </comment>
    <comment ref="M3" authorId="0" shapeId="0">
      <text>
        <t>yj2015:
合同额低于3000万元的项目，劳资专管员原则上也不得兼任。</t>
      </text>
    </comment>
    <comment ref="O3" authorId="0" shapeId="0">
      <text>
        <t>yj2015:
填： 已安装实名制设备填数字“1”，未安装的写明情况</t>
      </text>
    </comment>
    <comment ref="P3" authorId="0" shapeId="0">
      <text>
        <t>yj2015:
广联达/晨丰物联/其他品牌请写明</t>
      </text>
    </comment>
    <comment ref="Q3" authorId="0" shapeId="0">
      <text>
        <t>yj2015:
已对接且数据传输无障碍的填“1”；
未安装、对接，写明计划X月X日完成对接；
不安装、已沟通主管部门不强制要求安装对接、不进行相关检查及处罚的要写明；</t>
      </text>
    </comment>
    <comment ref="Y3" authorId="0" shapeId="0">
      <text>
        <t>yj2015:
本项合计人数，两列均为自动计算数据，不需填写，填写则影响后续数据准确性。</t>
      </text>
    </comment>
    <comment ref="AA3" authorId="0" shapeId="0">
      <text>
        <t>yj2015:
此两列数据为直接填写数据。</t>
      </text>
    </comment>
    <comment ref="AC3" authorId="0" shapeId="0">
      <text>
        <t>yj2015:
此两列数据为直接填写数据。</t>
      </text>
    </comment>
    <comment ref="AG3" authorId="0" shapeId="0">
      <text>
        <t>yj2015:
此两列数据为直接填写数据。</t>
      </text>
    </comment>
    <comment ref="AI3" authorId="0" shapeId="0">
      <text>
        <t>yj2015:
此两列数据为直接填写数据。
若扣税、扣社保，应计入。</t>
      </text>
    </comment>
    <comment ref="AK3" authorId="0" shapeId="0">
      <text>
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</text>
    </comment>
    <comment ref="AM3" authorId="0" shapeId="0">
      <text>
        <t>yj2015:
此两列数据为直接填写数据。
（此外逻辑上此累计应发金额 =累计实发金额+累计欠发金额）</t>
      </text>
    </comment>
    <comment ref="AO3" authorId="0" shapeId="0">
      <text>
        <t>yj2015:
此两列数据为直接填写数据。
（此外逻辑上此累计应发金额 =累计实发金额+累计欠发金额）</t>
      </text>
    </comment>
    <comment ref="AQ3" authorId="0" shapeId="0">
      <text>
        <t>yj2015:
此两列数据为表格自动计算得出。</t>
      </text>
    </comment>
    <comment ref="AS3" authorId="0" shapeId="0">
      <text>
        <t>yj2015:
此两列数据为填写数据。
本月发放此前工资不列入本月实发统计（否则欠发会出现错误、负数），
但应汇入累计中，同时备注说明累计中含补发XX月份的XXX元。</t>
      </text>
    </comment>
    <comment ref="AU3" authorId="0" shapeId="0">
      <text>
        <t>yj2015:
此两列数据应为填写数据。
本月发放此前工资不列入本月实发统计（否则欠发会出现错误、负数），
但应汇入累计中，同时备注说明累计中含补发XX月份的XXX元。</t>
      </text>
    </comment>
    <comment ref="AW3" authorId="0" shapeId="0">
      <text>
        <t>yj2015:
本列数据为自动计算所得。
由对应的现金欠发+专户欠发得来。
（此外 此两列：除了汇总数据，项目数据欠发额还应=应发额-实发额）</t>
      </text>
    </comment>
    <comment ref="AY3" authorId="0" shapeId="0">
      <text>
        <t>yj2015:
自动计算得来数据，不需填写。</t>
      </text>
    </comment>
    <comment ref="BA3" authorId="0" shapeId="0">
      <text>
        <t>yj2015:
自动计算得来数据，不需填写。</t>
      </text>
    </comment>
    <comment ref="BC3" authorId="0" shapeId="0">
      <text>
        <t>yj2015:
数据自动计算得来。
发放比例=实发金额/应发金额*100%</t>
      </text>
    </comment>
    <comment ref="BE3" authorId="0" shapeId="0">
      <text>
        <t>yj2015:
数据自动计算得来。</t>
      </text>
    </comment>
    <comment ref="BG3" authorId="0" shapeId="0">
      <text>
        <t>yj2015:
数据自动计算得来。</t>
      </text>
    </comment>
    <comment ref="Y4" authorId="1" shapeId="0">
      <text>
        <t>yjm9500z:
本列自动计算，不需填写，应与现金累计人数+专户累计人数对应一致。</t>
      </text>
    </comment>
    <comment ref="Z4" authorId="1" shapeId="0">
      <text>
        <t>yjm9500z:
本列数据为表格自动计算得出，不需填写。
本单元格数据为按本列各单位合计数自动相加得出，合计人数应与本行 “现金本月人数+专户本月人数”一致，否则填报数据有误。</t>
      </text>
    </comment>
    <comment ref="AI4" authorId="1" shapeId="0">
      <text>
        <t>yjm9500z:
累计包含本月</t>
      </text>
    </comment>
    <comment ref="BD4" authorId="0" shapeId="0">
      <text>
        <t>yj2015:
本月法发放比例低，很大程度上存在：当月发放额度因个税等影响的限制，如发放额不超过5000、不超过20000上限的原因。</t>
      </text>
    </comment>
    <comment ref="BH4" authorId="0" shapeId="0">
      <text>
        <t>yj2015:
本月法发放比例低，很大程度上存在：当月发放额度因个税等影响的限制，如发放额不超过5000、不超过20000上限的原因。</t>
      </text>
    </comment>
  </commentList>
</comments>
</file>

<file path=xl/comments/comment4.xml><?xml version="1.0" encoding="utf-8"?>
<comments xmlns="http://schemas.openxmlformats.org/spreadsheetml/2006/main">
  <authors>
    <author>yj2015</author>
    <author>yjm9500z</author>
  </authors>
  <commentList>
    <comment ref="AE2" authorId="0" shapeId="0">
      <text>
        <t>yj2015:
此两列数据为直接填写数据。结算单上的总数。</t>
      </text>
    </comment>
    <comment ref="C3" authorId="0" shapeId="0">
      <text>
        <t>yj2015:
统计范围为所有未完工项目，包括但不限于生产计划的全部项目（名称应与生产计划一致），其中已停工或收尾项目预储金账户已清账的可不统计，未清账的要统计。</t>
      </text>
    </comment>
    <comment ref="K3" authorId="0" shapeId="0">
      <text>
        <t>yj2015:
请填全：XX省XX市XX区
（若省、市填写不全会影响筛选结果）</t>
      </text>
    </comment>
    <comment ref="M3" authorId="0" shapeId="0">
      <text>
        <t>yj2015:
合同额低于3000万元的项目，劳资专管员原则上也不得兼任。</t>
      </text>
    </comment>
    <comment ref="O3" authorId="0" shapeId="0">
      <text>
        <t>yj2015:
填： 已安装实名制设备填数字“1”，未安装的写明情况</t>
      </text>
    </comment>
    <comment ref="P3" authorId="0" shapeId="0">
      <text>
        <t>yj2015:
广联达/晨丰物联/其他品牌请写明</t>
      </text>
    </comment>
    <comment ref="Q3" authorId="0" shapeId="0">
      <text>
        <t>yj2015:
已对接且数据传输无障碍的填“1”；
未安装、对接，写明计划X月X日完成对接；
不安装、已沟通主管部门不强制要求安装对接、不进行相关检查及处罚的要写明；</t>
      </text>
    </comment>
    <comment ref="Y3" authorId="0" shapeId="0">
      <text>
        <t>yj2015:
本项合计人数，两列均为自动计算数据，不需填写，填写则影响后续数据准确性。</t>
      </text>
    </comment>
    <comment ref="AA3" authorId="0" shapeId="0">
      <text>
        <t>yj2015:
此两列数据为直接填写数据。</t>
      </text>
    </comment>
    <comment ref="AC3" authorId="0" shapeId="0">
      <text>
        <t>yj2015:
此两列数据为直接填写数据。</t>
      </text>
    </comment>
    <comment ref="AG3" authorId="0" shapeId="0">
      <text>
        <t>yj2015:
此两列数据为直接填写数据。</t>
      </text>
    </comment>
    <comment ref="AI3" authorId="0" shapeId="0">
      <text>
        <t>yj2015:
此两列数据为直接填写数据。
若扣税、扣社保，应计入。</t>
      </text>
    </comment>
    <comment ref="AK3" authorId="0" shapeId="0">
      <text>
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</text>
    </comment>
    <comment ref="AM3" authorId="0" shapeId="0">
      <text>
        <t>yj2015:
此两列数据为直接填写数据。
（此外逻辑上此累计应发金额 =累计实发金额+累计欠发金额）</t>
      </text>
    </comment>
    <comment ref="AO3" authorId="0" shapeId="0">
      <text>
        <t>yj2015:
此两列数据为直接填写数据。
（此外逻辑上此累计应发金额 =累计实发金额+累计欠发金额）</t>
      </text>
    </comment>
    <comment ref="AQ3" authorId="0" shapeId="0">
      <text>
        <t>yj2015:
此两列数据为表格自动计算得出。</t>
      </text>
    </comment>
    <comment ref="AS3" authorId="0" shapeId="0">
      <text>
        <t>yj2015:
此两列数据为填写数据。
本月发放此前工资不列入本月实发统计（否则欠发会出现错误、负数），
但应汇入累计中，同时备注说明累计中含补发XX月份的XXX元。</t>
      </text>
    </comment>
    <comment ref="AU3" authorId="0" shapeId="0">
      <text>
        <t>yj2015:
此两列数据应为填写数据。
本月发放此前工资不列入本月实发统计（否则欠发会出现错误、负数），
但应汇入累计中，同时备注说明累计中含补发XX月份的XXX元。</t>
      </text>
    </comment>
    <comment ref="AW3" authorId="0" shapeId="0">
      <text>
        <t>yj2015:
本列数据为自动计算所得。
由对应的现金欠发+专户欠发得来。
（此外 此两列：除了汇总数据，项目数据欠发额还应=应发额-实发额）</t>
      </text>
    </comment>
    <comment ref="AY3" authorId="0" shapeId="0">
      <text>
        <t>yj2015:
自动计算得来数据，不需填写。</t>
      </text>
    </comment>
    <comment ref="BA3" authorId="0" shapeId="0">
      <text>
        <t>yj2015:
自动计算得来数据，不需填写。</t>
      </text>
    </comment>
    <comment ref="BC3" authorId="0" shapeId="0">
      <text>
        <t>yj2015:
数据自动计算得来。
发放比例=实发金额/应发金额*100%</t>
      </text>
    </comment>
    <comment ref="BE3" authorId="0" shapeId="0">
      <text>
        <t>yj2015:
数据自动计算得来。</t>
      </text>
    </comment>
    <comment ref="BG3" authorId="0" shapeId="0">
      <text>
        <t>yj2015:
数据自动计算得来。</t>
      </text>
    </comment>
    <comment ref="Y4" authorId="1" shapeId="0">
      <text>
        <t>yjm9500z:
本列自动计算，不需填写，应与现金累计人数+专户累计人数对应一致。</t>
      </text>
    </comment>
    <comment ref="Z4" authorId="1" shapeId="0">
      <text>
        <t>yjm9500z:
本列数据为表格自动计算得出，不需填写。
本单元格数据为按本列各单位合计数自动相加得出，合计人数应与本行 “现金本月人数+专户本月人数”一致，否则填报数据有误。</t>
      </text>
    </comment>
    <comment ref="AI4" authorId="1" shapeId="0">
      <text>
        <t>yjm9500z:
累计包含本月</t>
      </text>
    </comment>
    <comment ref="BD4" authorId="0" shapeId="0">
      <text>
        <t>yj2015:
本月法发放比例低，很大程度上存在：当月发放额度因个税等影响的限制，如发放额不超过5000、不超过20000上限的原因。</t>
      </text>
    </comment>
    <comment ref="BH4" authorId="0" shapeId="0">
      <text>
        <t>yj2015:
本月法发放比例低，很大程度上存在：当月发放额度因个税等影响的限制，如发放额不超过5000、不超过20000上限的原因。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99"/>
  <sheetViews>
    <sheetView workbookViewId="0">
      <pane ySplit="4" topLeftCell="A5" activePane="bottomLeft" state="frozen"/>
      <selection pane="bottomLeft" activeCell="Q9" sqref="Q9"/>
    </sheetView>
  </sheetViews>
  <sheetFormatPr baseColWidth="8" defaultColWidth="8.875" defaultRowHeight="13.5" outlineLevelCol="0"/>
  <cols>
    <col width="4" customWidth="1" style="202" min="1" max="1"/>
    <col width="11.625" customWidth="1" style="5" min="2" max="2"/>
    <col width="19.5" customWidth="1" style="6" min="3" max="3"/>
    <col width="7.625" customWidth="1" style="7" min="4" max="4"/>
    <col width="10.25" customWidth="1" style="211" min="5" max="5"/>
    <col width="9.25" customWidth="1" style="184" min="6" max="9"/>
    <col width="16.25" customWidth="1" style="9" min="10" max="10"/>
    <col width="12.75" customWidth="1" style="10" min="11" max="11"/>
    <col width="7.875" customWidth="1" style="11" min="12" max="12"/>
    <col width="7.125" customWidth="1" style="11" min="13" max="13"/>
    <col width="14" customWidth="1" style="11" min="14" max="14"/>
    <col width="11.75" customWidth="1" style="184" min="15" max="15"/>
    <col width="7.375" customWidth="1" style="184" min="16" max="16"/>
    <col width="14" customWidth="1" style="184" min="17" max="17"/>
    <col width="10.125" customWidth="1" style="184" min="18" max="18"/>
    <col width="12.375" customWidth="1" style="184" min="19" max="19"/>
    <col width="13.5" customWidth="1" style="184" min="20" max="20"/>
    <col width="12.25" customWidth="1" style="10" min="21" max="21"/>
    <col width="13" customWidth="1" style="10" min="22" max="22"/>
    <col width="13.375" customWidth="1" style="10" min="23" max="23"/>
    <col width="12.125" customWidth="1" style="184" min="24" max="24"/>
    <col width="9.25" customWidth="1" style="184" min="25" max="25"/>
    <col width="10.25" customWidth="1" style="184" min="26" max="26"/>
    <col width="9.25" customWidth="1" style="184" min="27" max="29"/>
    <col width="10.75" customWidth="1" style="184" min="30" max="30"/>
    <col width="12" customWidth="1" style="184" min="31" max="31"/>
    <col width="11.375" customWidth="1" style="184" min="32" max="32"/>
    <col width="11.75" customWidth="1" style="184" min="33" max="33"/>
    <col width="12.25" customWidth="1" style="184" min="34" max="34"/>
    <col width="10.375" customWidth="1" style="184" min="35" max="35"/>
    <col width="9.5" customWidth="1" style="184" min="36" max="36"/>
    <col width="13.125" customWidth="1" style="184" min="37" max="37"/>
    <col width="11.75" customWidth="1" style="184" min="38" max="38"/>
    <col width="13.5" customWidth="1" style="184" min="39" max="39"/>
    <col width="11.75" customWidth="1" style="184" min="40" max="40"/>
    <col width="12.125" customWidth="1" style="184" min="41" max="41"/>
    <col width="13" customWidth="1" style="184" min="42" max="42"/>
    <col width="13.75" customWidth="1" style="184" min="43" max="43"/>
    <col width="11.75" customWidth="1" style="184" min="44" max="44"/>
    <col width="13.25" customWidth="1" style="184" min="45" max="45"/>
    <col width="11.75" customWidth="1" style="184" min="46" max="52"/>
    <col width="12.5" customWidth="1" style="184" min="53" max="54"/>
    <col width="8.25" customWidth="1" style="184" min="55" max="57"/>
    <col width="8.25" customWidth="1" style="212" min="58" max="58"/>
    <col width="8.25" customWidth="1" style="184" min="59" max="60"/>
    <col width="34.25" customWidth="1" style="184" min="61" max="61"/>
  </cols>
  <sheetData>
    <row r="1" ht="29.1" customFormat="1" customHeight="1" s="195">
      <c r="A1" s="160" t="inlineStr">
        <is>
          <t>（试行）未完工项目建筑工人实名制及工资支付管理推进情况表（月报）</t>
        </is>
      </c>
      <c r="B1" s="161" t="n"/>
      <c r="C1" s="161" t="n"/>
      <c r="D1" s="161" t="n"/>
      <c r="E1" s="161" t="n"/>
      <c r="F1" s="161" t="n"/>
      <c r="G1" s="161" t="n"/>
      <c r="H1" s="161" t="n"/>
      <c r="I1" s="161" t="n"/>
      <c r="J1" s="161" t="n"/>
      <c r="K1" s="161" t="n"/>
      <c r="L1" s="161" t="n"/>
      <c r="M1" s="161" t="n"/>
      <c r="N1" s="161" t="n"/>
      <c r="O1" s="161" t="n"/>
      <c r="P1" s="161" t="n"/>
      <c r="Q1" s="161" t="n"/>
      <c r="R1" s="161" t="n"/>
      <c r="S1" s="161" t="n"/>
      <c r="T1" s="161" t="n"/>
      <c r="U1" s="161" t="n"/>
      <c r="V1" s="161" t="n"/>
      <c r="W1" s="161" t="n"/>
      <c r="X1" s="161" t="n"/>
      <c r="Y1" s="161" t="n"/>
      <c r="Z1" s="161" t="n"/>
      <c r="AA1" s="161" t="n"/>
      <c r="AB1" s="161" t="n"/>
      <c r="AC1" s="161" t="n"/>
      <c r="AD1" s="161" t="n"/>
      <c r="AE1" s="161" t="n"/>
      <c r="AF1" s="161" t="n"/>
      <c r="AG1" s="161" t="n"/>
      <c r="AH1" s="161" t="n"/>
      <c r="AI1" s="161" t="n"/>
      <c r="AJ1" s="161" t="n"/>
      <c r="AK1" s="161" t="n"/>
      <c r="AL1" s="161" t="n"/>
      <c r="AM1" s="161" t="n"/>
      <c r="AN1" s="161" t="n"/>
      <c r="AO1" s="161" t="n"/>
      <c r="AP1" s="161" t="n"/>
      <c r="AQ1" s="161" t="n"/>
      <c r="AR1" s="161" t="n"/>
      <c r="AS1" s="161" t="n"/>
      <c r="AT1" s="161" t="n"/>
      <c r="AU1" s="161" t="n"/>
      <c r="AV1" s="161" t="n"/>
      <c r="AW1" s="161" t="n"/>
      <c r="AX1" s="161" t="n"/>
      <c r="AY1" s="161" t="n"/>
      <c r="AZ1" s="161" t="n"/>
      <c r="BA1" s="161" t="n"/>
      <c r="BB1" s="161" t="n"/>
      <c r="BC1" s="161" t="n"/>
      <c r="BD1" s="161" t="n"/>
      <c r="BE1" s="161" t="n"/>
      <c r="BF1" s="161" t="n"/>
      <c r="BG1" s="161" t="n"/>
      <c r="BH1" s="161" t="n"/>
      <c r="BI1" s="162" t="n"/>
    </row>
    <row r="2" ht="20.1" customFormat="1" customHeight="1" s="51">
      <c r="A2" s="167" t="inlineStr">
        <is>
          <t>序号</t>
        </is>
      </c>
      <c r="B2" s="170" t="inlineStr">
        <is>
          <t>施工单位</t>
        </is>
      </c>
      <c r="C2" s="213" t="inlineStr">
        <is>
          <t>项目基本情况（应与生产计划一致，特殊情况应备注说明）</t>
        </is>
      </c>
      <c r="D2" s="161" t="n"/>
      <c r="E2" s="161" t="n"/>
      <c r="F2" s="161" t="n"/>
      <c r="G2" s="161" t="n"/>
      <c r="H2" s="161" t="n"/>
      <c r="I2" s="161" t="n"/>
      <c r="J2" s="161" t="n"/>
      <c r="K2" s="162" t="n"/>
      <c r="L2" s="164" t="inlineStr">
        <is>
          <t>劳资专管员、实名制及专户情况（填写）</t>
        </is>
      </c>
      <c r="M2" s="161" t="n"/>
      <c r="N2" s="161" t="n"/>
      <c r="O2" s="161" t="n"/>
      <c r="P2" s="161" t="n"/>
      <c r="Q2" s="161" t="n"/>
      <c r="R2" s="161" t="n"/>
      <c r="S2" s="161" t="n"/>
      <c r="T2" s="161" t="n"/>
      <c r="U2" s="161" t="n"/>
      <c r="V2" s="161" t="n"/>
      <c r="W2" s="162" t="n"/>
      <c r="X2" s="165" t="inlineStr">
        <is>
          <t>项目农民工累计在册人数
（填写）</t>
        </is>
      </c>
      <c r="Y2" s="165" t="inlineStr">
        <is>
          <t>农民工工资发放人次</t>
        </is>
      </c>
      <c r="Z2" s="161" t="n"/>
      <c r="AA2" s="161" t="n"/>
      <c r="AB2" s="161" t="n"/>
      <c r="AC2" s="161" t="n"/>
      <c r="AD2" s="162" t="n"/>
      <c r="AE2" s="165" t="inlineStr">
        <is>
          <t>分包结算额（元）
（填写）</t>
        </is>
      </c>
      <c r="AF2" s="174" t="n"/>
      <c r="AG2" s="166" t="inlineStr">
        <is>
          <t>工资发放情况（单位：元）</t>
        </is>
      </c>
      <c r="AH2" s="161" t="n"/>
      <c r="AI2" s="161" t="n"/>
      <c r="AJ2" s="161" t="n"/>
      <c r="AK2" s="161" t="n"/>
      <c r="AL2" s="161" t="n"/>
      <c r="AM2" s="161" t="n"/>
      <c r="AN2" s="161" t="n"/>
      <c r="AO2" s="161" t="n"/>
      <c r="AP2" s="161" t="n"/>
      <c r="AQ2" s="161" t="n"/>
      <c r="AR2" s="161" t="n"/>
      <c r="AS2" s="161" t="n"/>
      <c r="AT2" s="161" t="n"/>
      <c r="AU2" s="161" t="n"/>
      <c r="AV2" s="161" t="n"/>
      <c r="AW2" s="161" t="n"/>
      <c r="AX2" s="161" t="n"/>
      <c r="AY2" s="161" t="n"/>
      <c r="AZ2" s="161" t="n"/>
      <c r="BA2" s="161" t="n"/>
      <c r="BB2" s="161" t="n"/>
      <c r="BC2" s="161" t="n"/>
      <c r="BD2" s="161" t="n"/>
      <c r="BE2" s="161" t="n"/>
      <c r="BF2" s="161" t="n"/>
      <c r="BG2" s="161" t="n"/>
      <c r="BH2" s="162" t="n"/>
      <c r="BI2" s="167" t="inlineStr">
        <is>
          <t>备注</t>
        </is>
      </c>
    </row>
    <row r="3" ht="24.95" customFormat="1" customHeight="1" s="52">
      <c r="A3" s="168" t="n"/>
      <c r="B3" s="171" t="n"/>
      <c r="C3" s="165" t="inlineStr">
        <is>
          <t>项目名称（统计未完工项目，其中已停工或收尾项目预储金账户已清账的可不统计，未清账的要统计）</t>
        </is>
      </c>
      <c r="D3" s="165" t="inlineStr">
        <is>
          <t>施工阶段
(基础/主体/装饰/收尾)</t>
        </is>
      </c>
      <c r="E3" s="214" t="inlineStr">
        <is>
          <t>合同额
（万元）</t>
        </is>
      </c>
      <c r="F3" s="167" t="inlineStr">
        <is>
          <t>合同工期</t>
        </is>
      </c>
      <c r="G3" s="162" t="n"/>
      <c r="H3" s="167" t="inlineStr">
        <is>
          <t>实际工期</t>
        </is>
      </c>
      <c r="I3" s="162" t="n"/>
      <c r="J3" s="193" t="inlineStr">
        <is>
          <t>施工许可证号</t>
        </is>
      </c>
      <c r="K3" s="165" t="inlineStr">
        <is>
          <t>项目所在地区
（省/市/区）</t>
        </is>
      </c>
      <c r="L3" s="177" t="inlineStr">
        <is>
          <t>劳资专管员数量(名)</t>
        </is>
      </c>
      <c r="M3" s="177" t="inlineStr">
        <is>
          <t>劳资专管员姓名</t>
        </is>
      </c>
      <c r="N3" s="177" t="inlineStr">
        <is>
          <t>劳资专管员手机号</t>
        </is>
      </c>
      <c r="O3" s="178" t="inlineStr">
        <is>
          <t>实名制设备（安填1，未安写明情况）</t>
        </is>
      </c>
      <c r="P3" s="178" t="inlineStr">
        <is>
          <t>实名制设备品牌</t>
        </is>
      </c>
      <c r="Q3" s="179" t="inlineStr">
        <is>
          <t>对接情况或计划(设备、账户均已对接填1,未对接写明情况)</t>
        </is>
      </c>
      <c r="R3" s="165" t="inlineStr">
        <is>
          <t>开户银行</t>
        </is>
      </c>
      <c r="S3" s="173" t="inlineStr">
        <is>
          <t>专户账号</t>
        </is>
      </c>
      <c r="T3" s="173" t="inlineStr">
        <is>
          <t>是否已通过省平台发放工资（已发放的填 1,未成功发放的写明计划或情况）</t>
        </is>
      </c>
      <c r="U3" s="173" t="inlineStr">
        <is>
          <t>累计存入金额（元）</t>
        </is>
      </c>
      <c r="V3" s="173" t="inlineStr">
        <is>
          <t>本月存入金额（元）</t>
        </is>
      </c>
      <c r="W3" s="173" t="inlineStr">
        <is>
          <t>账户余额
（元）</t>
        </is>
      </c>
      <c r="X3" s="168" t="n"/>
      <c r="Y3" s="165" t="inlineStr">
        <is>
          <t>合计人数（现金+专户）</t>
        </is>
      </c>
      <c r="Z3" s="162" t="n"/>
      <c r="AA3" s="165" t="inlineStr">
        <is>
          <t>现金
（填写）</t>
        </is>
      </c>
      <c r="AB3" s="162" t="n"/>
      <c r="AC3" s="176" t="inlineStr">
        <is>
          <t>专户
（填写）</t>
        </is>
      </c>
      <c r="AD3" s="162" t="n"/>
      <c r="AE3" s="172" t="n"/>
      <c r="AF3" s="175" t="n"/>
      <c r="AG3" s="188" t="inlineStr">
        <is>
          <t>工资结算额（元）
（填写）</t>
        </is>
      </c>
      <c r="AH3" s="162" t="n"/>
      <c r="AI3" s="173" t="inlineStr">
        <is>
          <t>扣款额（现金+专户）
（填写）</t>
        </is>
      </c>
      <c r="AJ3" s="162" t="n"/>
      <c r="AK3" s="189" t="inlineStr">
        <is>
          <t>合计应发额（现金+专户）</t>
        </is>
      </c>
      <c r="AL3" s="162" t="n"/>
      <c r="AM3" s="165" t="inlineStr">
        <is>
          <t>现金应发额
（填写）</t>
        </is>
      </c>
      <c r="AN3" s="162" t="n"/>
      <c r="AO3" s="190" t="inlineStr">
        <is>
          <t>专户应发额
（填写）</t>
        </is>
      </c>
      <c r="AP3" s="162" t="n"/>
      <c r="AQ3" s="185" t="inlineStr">
        <is>
          <t>合计实发额（现金+专户）</t>
        </is>
      </c>
      <c r="AR3" s="162" t="n"/>
      <c r="AS3" s="185" t="inlineStr">
        <is>
          <t>现金实发额
（填写）</t>
        </is>
      </c>
      <c r="AT3" s="162" t="n"/>
      <c r="AU3" s="186" t="inlineStr">
        <is>
          <t>专户实发额
（填写）</t>
        </is>
      </c>
      <c r="AV3" s="162" t="n"/>
      <c r="AW3" s="187" t="inlineStr">
        <is>
          <t>合计欠发额（现金+专户）</t>
        </is>
      </c>
      <c r="AX3" s="162" t="n"/>
      <c r="AY3" s="187" t="inlineStr">
        <is>
          <t>现金欠发额</t>
        </is>
      </c>
      <c r="AZ3" s="162" t="n"/>
      <c r="BA3" s="180" t="inlineStr">
        <is>
          <t>专户欠发金额</t>
        </is>
      </c>
      <c r="BB3" s="162" t="n"/>
      <c r="BC3" s="181" t="inlineStr">
        <is>
          <t>合计发放比例
（现金+专户）</t>
        </is>
      </c>
      <c r="BD3" s="162" t="n"/>
      <c r="BE3" s="181" t="inlineStr">
        <is>
          <t>现金发放比例</t>
        </is>
      </c>
      <c r="BF3" s="162" t="n"/>
      <c r="BG3" s="182" t="inlineStr">
        <is>
          <t>专户发放比例</t>
        </is>
      </c>
      <c r="BH3" s="162" t="n"/>
      <c r="BI3" s="168" t="n"/>
    </row>
    <row r="4" ht="39" customFormat="1" customHeight="1" s="51">
      <c r="A4" s="169" t="n"/>
      <c r="B4" s="172" t="n"/>
      <c r="C4" s="169" t="n"/>
      <c r="D4" s="169" t="n"/>
      <c r="E4" s="169" t="n"/>
      <c r="F4" s="167" t="inlineStr">
        <is>
          <t>开工</t>
        </is>
      </c>
      <c r="G4" s="167" t="inlineStr">
        <is>
          <t>竣工</t>
        </is>
      </c>
      <c r="H4" s="167" t="inlineStr">
        <is>
          <t>开工</t>
        </is>
      </c>
      <c r="I4" s="167" t="inlineStr">
        <is>
          <t>竣工</t>
        </is>
      </c>
      <c r="J4" s="169" t="n"/>
      <c r="K4" s="169" t="n"/>
      <c r="L4" s="169" t="n"/>
      <c r="M4" s="169" t="n"/>
      <c r="N4" s="169" t="n"/>
      <c r="O4" s="169" t="n"/>
      <c r="P4" s="169" t="n"/>
      <c r="Q4" s="169" t="n"/>
      <c r="R4" s="169" t="n"/>
      <c r="S4" s="169" t="n"/>
      <c r="T4" s="169" t="n"/>
      <c r="U4" s="169" t="n"/>
      <c r="V4" s="169" t="n"/>
      <c r="W4" s="169" t="n"/>
      <c r="X4" s="169" t="n"/>
      <c r="Y4" s="167" t="inlineStr">
        <is>
          <t>累计</t>
        </is>
      </c>
      <c r="Z4" s="167" t="inlineStr">
        <is>
          <t>本月</t>
        </is>
      </c>
      <c r="AA4" s="167" t="inlineStr">
        <is>
          <t>累计</t>
        </is>
      </c>
      <c r="AB4" s="167" t="inlineStr">
        <is>
          <t>本月</t>
        </is>
      </c>
      <c r="AC4" s="167" t="inlineStr">
        <is>
          <t>累计</t>
        </is>
      </c>
      <c r="AD4" s="167" t="inlineStr">
        <is>
          <t>本月</t>
        </is>
      </c>
      <c r="AE4" s="165" t="inlineStr">
        <is>
          <t>累计</t>
        </is>
      </c>
      <c r="AF4" s="167" t="inlineStr">
        <is>
          <t>本月</t>
        </is>
      </c>
      <c r="AG4" s="165" t="inlineStr">
        <is>
          <t>累计</t>
        </is>
      </c>
      <c r="AH4" s="167" t="inlineStr">
        <is>
          <t>本月</t>
        </is>
      </c>
      <c r="AI4" s="165" t="inlineStr">
        <is>
          <t>累计</t>
        </is>
      </c>
      <c r="AJ4" s="167" t="inlineStr">
        <is>
          <t>本月</t>
        </is>
      </c>
      <c r="AK4" s="165" t="inlineStr">
        <is>
          <t>累计</t>
        </is>
      </c>
      <c r="AL4" s="167" t="inlineStr">
        <is>
          <t>本月</t>
        </is>
      </c>
      <c r="AM4" s="165" t="inlineStr">
        <is>
          <t>累计</t>
        </is>
      </c>
      <c r="AN4" s="167" t="inlineStr">
        <is>
          <t>本月</t>
        </is>
      </c>
      <c r="AO4" s="165" t="inlineStr">
        <is>
          <t>累计</t>
        </is>
      </c>
      <c r="AP4" s="167" t="inlineStr">
        <is>
          <t>本月</t>
        </is>
      </c>
      <c r="AQ4" s="165" t="inlineStr">
        <is>
          <t>累计</t>
        </is>
      </c>
      <c r="AR4" s="167" t="inlineStr">
        <is>
          <t>本月</t>
        </is>
      </c>
      <c r="AS4" s="165" t="inlineStr">
        <is>
          <t>累计</t>
        </is>
      </c>
      <c r="AT4" s="167" t="inlineStr">
        <is>
          <t>本月</t>
        </is>
      </c>
      <c r="AU4" s="165" t="inlineStr">
        <is>
          <t>累计</t>
        </is>
      </c>
      <c r="AV4" s="167" t="inlineStr">
        <is>
          <t>本月</t>
        </is>
      </c>
      <c r="AW4" s="165" t="inlineStr">
        <is>
          <t>累计</t>
        </is>
      </c>
      <c r="AX4" s="167" t="inlineStr">
        <is>
          <t>本月</t>
        </is>
      </c>
      <c r="AY4" s="165" t="inlineStr">
        <is>
          <t>累计</t>
        </is>
      </c>
      <c r="AZ4" s="167" t="inlineStr">
        <is>
          <t>本月</t>
        </is>
      </c>
      <c r="BA4" s="165" t="inlineStr">
        <is>
          <t>累计</t>
        </is>
      </c>
      <c r="BB4" s="167" t="inlineStr">
        <is>
          <t>本月</t>
        </is>
      </c>
      <c r="BC4" s="165" t="inlineStr">
        <is>
          <t>累计</t>
        </is>
      </c>
      <c r="BD4" s="167" t="inlineStr">
        <is>
          <t>本月</t>
        </is>
      </c>
      <c r="BE4" s="165" t="inlineStr">
        <is>
          <t>累计</t>
        </is>
      </c>
      <c r="BF4" s="215" t="inlineStr">
        <is>
          <t>本月</t>
        </is>
      </c>
      <c r="BG4" s="165" t="inlineStr">
        <is>
          <t>累计</t>
        </is>
      </c>
      <c r="BH4" s="167" t="inlineStr">
        <is>
          <t>本月</t>
        </is>
      </c>
      <c r="BI4" s="169" t="n"/>
    </row>
    <row r="5" ht="27.95" customFormat="1" customHeight="1" s="53">
      <c r="A5" s="55" t="n"/>
      <c r="B5" s="56" t="inlineStr">
        <is>
          <t>十公司</t>
        </is>
      </c>
      <c r="C5" s="216" t="n">
        <v>32</v>
      </c>
      <c r="D5" s="165" t="n"/>
      <c r="E5" s="217">
        <f>SUM(E6:E37)</f>
        <v/>
      </c>
      <c r="F5" s="218" t="n"/>
      <c r="G5" s="57" t="n"/>
      <c r="H5" s="57" t="n"/>
      <c r="I5" s="57" t="n"/>
      <c r="J5" s="65" t="n"/>
      <c r="K5" s="57" t="n"/>
      <c r="L5" s="219">
        <f>SUM(L6:L37)</f>
        <v/>
      </c>
      <c r="M5" s="220" t="inlineStr">
        <is>
          <t>工程分两项目部，另1人兼2项目</t>
        </is>
      </c>
      <c r="N5" s="219" t="n"/>
      <c r="O5" s="221">
        <f>SUM(O6:O37)</f>
        <v/>
      </c>
      <c r="P5" s="221" t="n"/>
      <c r="Q5" s="221">
        <f>SUM(Q6:Q37)</f>
        <v/>
      </c>
      <c r="R5" s="221" t="n"/>
      <c r="S5" s="222" t="n">
        <v>16</v>
      </c>
      <c r="T5" s="221">
        <f>SUM(T6:T37)</f>
        <v/>
      </c>
      <c r="U5" s="223">
        <f>SUM(U6:U37)</f>
        <v/>
      </c>
      <c r="V5" s="223">
        <f>SUM(V6:V37)</f>
        <v/>
      </c>
      <c r="W5" s="223">
        <f>SUM(W6:W37)</f>
        <v/>
      </c>
      <c r="X5" s="223">
        <f>SUM(X6:X37)</f>
        <v/>
      </c>
      <c r="Y5" s="223">
        <f>SUM(Y6:Y37)</f>
        <v/>
      </c>
      <c r="Z5" s="223">
        <f>SUM(Z6:Z37)</f>
        <v/>
      </c>
      <c r="AA5" s="223">
        <f>SUM(AA6:AA37)</f>
        <v/>
      </c>
      <c r="AB5" s="223">
        <f>SUM(AB6:AB37)</f>
        <v/>
      </c>
      <c r="AC5" s="223">
        <f>SUM(AC6:AC37)</f>
        <v/>
      </c>
      <c r="AD5" s="223">
        <f>SUM(AD6:AD37)</f>
        <v/>
      </c>
      <c r="AE5" s="223">
        <f>SUM(AE6:AE37)</f>
        <v/>
      </c>
      <c r="AF5" s="223">
        <f>SUM(AF6:AF37)</f>
        <v/>
      </c>
      <c r="AG5" s="224">
        <f>SUM(AG6:AG37)</f>
        <v/>
      </c>
      <c r="AH5" s="225">
        <f>SUM(AH6:AH37)</f>
        <v/>
      </c>
      <c r="AI5" s="225">
        <f>SUM(AI6:AI37)</f>
        <v/>
      </c>
      <c r="AJ5" s="225">
        <f>SUM(AJ6:AJ37)</f>
        <v/>
      </c>
      <c r="AK5" s="225">
        <f>SUM(AK6:AK37)</f>
        <v/>
      </c>
      <c r="AL5" s="225">
        <f>SUM(AL6:AL37)</f>
        <v/>
      </c>
      <c r="AM5" s="226">
        <f>SUM(AM6:AM37)</f>
        <v/>
      </c>
      <c r="AN5" s="226">
        <f>SUM(AN6:AN37)</f>
        <v/>
      </c>
      <c r="AO5" s="226">
        <f>SUM(AO6:AO37)</f>
        <v/>
      </c>
      <c r="AP5" s="226">
        <f>SUM(AP6:AP37)</f>
        <v/>
      </c>
      <c r="AQ5" s="226">
        <f>SUM(AQ6:AQ37)</f>
        <v/>
      </c>
      <c r="AR5" s="226">
        <f>SUM(AR6:AR37)</f>
        <v/>
      </c>
      <c r="AS5" s="226">
        <f>SUM(AS6:AS37)</f>
        <v/>
      </c>
      <c r="AT5" s="226">
        <f>SUM(AT6:AT37)</f>
        <v/>
      </c>
      <c r="AU5" s="226">
        <f>SUM(AU6:AU37)</f>
        <v/>
      </c>
      <c r="AV5" s="226">
        <f>SUM(AV6:AV37)</f>
        <v/>
      </c>
      <c r="AW5" s="226">
        <f>SUM(AW6:AW37)</f>
        <v/>
      </c>
      <c r="AX5" s="226">
        <f>SUM(AX6:AX37)</f>
        <v/>
      </c>
      <c r="AY5" s="226">
        <f>SUM(AY6:AY37)</f>
        <v/>
      </c>
      <c r="AZ5" s="226">
        <f>SUM(AZ6:AZ37)</f>
        <v/>
      </c>
      <c r="BA5" s="226">
        <f>SUM(BA6:BA37)</f>
        <v/>
      </c>
      <c r="BB5" s="227">
        <f>SUM(BB6:BB37)</f>
        <v/>
      </c>
      <c r="BC5" s="228">
        <f>AQ5/AK5</f>
        <v/>
      </c>
      <c r="BD5" s="228">
        <f>AR5/AL5</f>
        <v/>
      </c>
      <c r="BE5" s="228">
        <f>AS5/AM5</f>
        <v/>
      </c>
      <c r="BF5" s="228">
        <f>AT5/AN5</f>
        <v/>
      </c>
      <c r="BG5" s="228">
        <f>AU5/AO5</f>
        <v/>
      </c>
      <c r="BH5" s="228">
        <f>AV5/AP5</f>
        <v/>
      </c>
      <c r="BI5" s="229" t="n"/>
    </row>
    <row r="6" ht="24.95" customFormat="1" customHeight="1" s="54">
      <c r="A6" s="58" t="n">
        <v>1</v>
      </c>
      <c r="B6" s="191" t="inlineStr">
        <is>
          <t>十公司
劳资专管员：陈坤
13863890781</t>
        </is>
      </c>
      <c r="C6" s="59" t="inlineStr">
        <is>
          <t>烟台第一职业中等专业学校A区工程</t>
        </is>
      </c>
      <c r="D6" s="68" t="inlineStr">
        <is>
          <t>装饰</t>
        </is>
      </c>
      <c r="E6" s="230" t="n">
        <v>22933</v>
      </c>
      <c r="F6" s="231" t="inlineStr">
        <is>
          <t>2018.11.26</t>
        </is>
      </c>
      <c r="G6" s="68" t="inlineStr">
        <is>
          <t>2020.08.30</t>
        </is>
      </c>
      <c r="H6" s="231" t="inlineStr">
        <is>
          <t>2018.11.26</t>
        </is>
      </c>
      <c r="I6" s="68" t="inlineStr">
        <is>
          <t>延期至2021.07.31</t>
        </is>
      </c>
      <c r="J6" s="80" t="inlineStr">
        <is>
          <t>3706012018080890101</t>
        </is>
      </c>
      <c r="K6" s="68" t="inlineStr">
        <is>
          <t>山东省烟台市莱山区</t>
        </is>
      </c>
      <c r="L6" s="62" t="n">
        <v>1</v>
      </c>
      <c r="M6" s="62" t="inlineStr">
        <is>
          <t>孙忠良</t>
        </is>
      </c>
      <c r="N6" s="62" t="n">
        <v>15253527398</v>
      </c>
      <c r="O6" s="68" t="n">
        <v>1</v>
      </c>
      <c r="P6" s="68" t="inlineStr">
        <is>
          <t>广联达</t>
        </is>
      </c>
      <c r="Q6" s="68" t="n">
        <v>1</v>
      </c>
      <c r="R6" s="68" t="inlineStr">
        <is>
          <t>中国建设银行股份有限公司烟台高新支行</t>
        </is>
      </c>
      <c r="S6" s="72" t="inlineStr">
        <is>
          <t>370501101006000000161-3009</t>
        </is>
      </c>
      <c r="T6" s="68" t="n">
        <v>1</v>
      </c>
      <c r="U6" s="231">
        <f>6018159+150350</f>
        <v/>
      </c>
      <c r="V6" s="231" t="n">
        <v>150350</v>
      </c>
      <c r="W6" s="231" t="n">
        <v>0</v>
      </c>
      <c r="X6" s="232" t="n">
        <v>386</v>
      </c>
      <c r="Y6" s="232">
        <f>AA6+AC6</f>
        <v/>
      </c>
      <c r="Z6" s="232">
        <f>AB6+AD6</f>
        <v/>
      </c>
      <c r="AA6" s="230">
        <f>60+1102+29</f>
        <v/>
      </c>
      <c r="AB6" s="230" t="n">
        <v>29</v>
      </c>
      <c r="AC6" s="230">
        <f>526+41</f>
        <v/>
      </c>
      <c r="AD6" s="231" t="n">
        <v>41</v>
      </c>
      <c r="AE6" s="231">
        <f>39362432+2596312</f>
        <v/>
      </c>
      <c r="AF6" s="231" t="n">
        <v>2596312</v>
      </c>
      <c r="AG6" s="233">
        <f>AI6+AK6</f>
        <v/>
      </c>
      <c r="AH6" s="233" t="n">
        <v>1817418</v>
      </c>
      <c r="AI6" s="231" t="n">
        <v>0</v>
      </c>
      <c r="AJ6" s="231" t="n">
        <v>0</v>
      </c>
      <c r="AK6" s="234">
        <f>AM6+AO6</f>
        <v/>
      </c>
      <c r="AL6" s="234" t="n">
        <v>1817417</v>
      </c>
      <c r="AM6" s="231">
        <f>23845335.6+2474007+1667068</f>
        <v/>
      </c>
      <c r="AN6" s="231">
        <f>1817418-150350</f>
        <v/>
      </c>
      <c r="AO6" s="231">
        <f>6018159+150350</f>
        <v/>
      </c>
      <c r="AP6" s="231" t="n">
        <v>150350</v>
      </c>
      <c r="AQ6" s="234">
        <f>AS6+AU6</f>
        <v/>
      </c>
      <c r="AR6" s="234" t="n">
        <v>1817418</v>
      </c>
      <c r="AS6" s="231">
        <f>23845335.6+2474007+1667068</f>
        <v/>
      </c>
      <c r="AT6" s="231" t="n">
        <v>1667068</v>
      </c>
      <c r="AU6" s="231">
        <f>6018159+150350</f>
        <v/>
      </c>
      <c r="AV6" s="231" t="n">
        <v>150350</v>
      </c>
      <c r="AW6" s="234">
        <f>AY6+BA6</f>
        <v/>
      </c>
      <c r="AX6" s="234">
        <f>AZ6+BB6</f>
        <v/>
      </c>
      <c r="AY6" s="234">
        <f>AM6-AS6</f>
        <v/>
      </c>
      <c r="AZ6" s="234">
        <f>AN6-AT6</f>
        <v/>
      </c>
      <c r="BA6" s="234">
        <f>AO6-AU6</f>
        <v/>
      </c>
      <c r="BB6" s="235">
        <f>AP6-AV6</f>
        <v/>
      </c>
      <c r="BC6" s="236">
        <f>AQ6/AK6</f>
        <v/>
      </c>
      <c r="BD6" s="236">
        <f>AR6/AL6</f>
        <v/>
      </c>
      <c r="BE6" s="236">
        <f>AS6/AM6</f>
        <v/>
      </c>
      <c r="BF6" s="236">
        <f>AT6/AN6</f>
        <v/>
      </c>
      <c r="BG6" s="236">
        <f>AU6/AO6</f>
        <v/>
      </c>
      <c r="BH6" s="236">
        <f>AV6/AP6</f>
        <v/>
      </c>
      <c r="BI6" s="237" t="n"/>
    </row>
    <row r="7" ht="24.95" customFormat="1" customHeight="1" s="203">
      <c r="A7" s="165" t="n">
        <v>2</v>
      </c>
      <c r="B7" s="171" t="n"/>
      <c r="C7" s="60" t="inlineStr">
        <is>
          <t>招商东岸C地块二期工程</t>
        </is>
      </c>
      <c r="D7" s="61" t="inlineStr">
        <is>
          <t>装饰</t>
        </is>
      </c>
      <c r="E7" s="238" t="n">
        <v>17511.2</v>
      </c>
      <c r="F7" s="239" t="inlineStr">
        <is>
          <t>2019.4.22</t>
        </is>
      </c>
      <c r="G7" s="61" t="inlineStr">
        <is>
          <t>2020.9.10</t>
        </is>
      </c>
      <c r="H7" s="61" t="inlineStr">
        <is>
          <t>2019.4.30</t>
        </is>
      </c>
      <c r="I7" s="61" t="inlineStr">
        <is>
          <t>2020.9.10</t>
        </is>
      </c>
      <c r="J7" s="81" t="inlineStr">
        <is>
          <t>330206201906140101</t>
        </is>
      </c>
      <c r="K7" s="61" t="inlineStr">
        <is>
          <t>山东省烟台市牟平区滨海东路</t>
        </is>
      </c>
      <c r="L7" s="66" t="n">
        <v>1</v>
      </c>
      <c r="M7" s="66" t="inlineStr">
        <is>
          <t>姜琛</t>
        </is>
      </c>
      <c r="N7" s="66" t="n">
        <v>15253548589</v>
      </c>
      <c r="O7" s="61" t="n">
        <v>1</v>
      </c>
      <c r="P7" s="61" t="inlineStr">
        <is>
          <t>广联达</t>
        </is>
      </c>
      <c r="Q7" s="61" t="n">
        <v>1</v>
      </c>
      <c r="R7" s="61" t="inlineStr">
        <is>
          <t>牟平中信银行</t>
        </is>
      </c>
      <c r="S7" s="73" t="inlineStr">
        <is>
          <t>33150198414300000332</t>
        </is>
      </c>
      <c r="T7" s="74" t="n">
        <v>1</v>
      </c>
      <c r="U7" s="239" t="n">
        <v>24317180</v>
      </c>
      <c r="V7" s="239" t="n">
        <v>1236086</v>
      </c>
      <c r="W7" s="239" t="n">
        <v>2257673</v>
      </c>
      <c r="X7" s="240" t="n">
        <v>671</v>
      </c>
      <c r="Y7" s="240">
        <f>AA7+AC7</f>
        <v/>
      </c>
      <c r="Z7" s="240">
        <f>AB7+AD7</f>
        <v/>
      </c>
      <c r="AA7" s="238" t="n">
        <v>34</v>
      </c>
      <c r="AB7" s="238" t="n">
        <v>0</v>
      </c>
      <c r="AC7" s="238" t="n">
        <v>644</v>
      </c>
      <c r="AD7" s="239" t="n">
        <v>114</v>
      </c>
      <c r="AE7" s="239" t="n">
        <v>47158544</v>
      </c>
      <c r="AF7" s="239" t="n">
        <v>2749031</v>
      </c>
      <c r="AG7" s="239" t="n">
        <v>27095680</v>
      </c>
      <c r="AH7" s="239" t="n">
        <v>1171340</v>
      </c>
      <c r="AI7" s="239" t="n">
        <v>0</v>
      </c>
      <c r="AJ7" s="239" t="n">
        <v>0</v>
      </c>
      <c r="AK7" s="241">
        <f>AM7+AO7</f>
        <v/>
      </c>
      <c r="AL7" s="241">
        <f>AN7+AP7</f>
        <v/>
      </c>
      <c r="AM7" s="239" t="n">
        <v>1187000</v>
      </c>
      <c r="AN7" s="239" t="n">
        <v>0</v>
      </c>
      <c r="AO7" s="239" t="n">
        <v>25908680</v>
      </c>
      <c r="AP7" s="239" t="n">
        <v>1171340</v>
      </c>
      <c r="AQ7" s="241">
        <f>AS7+AU7</f>
        <v/>
      </c>
      <c r="AR7" s="241">
        <f>AT7+AV7</f>
        <v/>
      </c>
      <c r="AS7" s="239" t="n">
        <v>1187000</v>
      </c>
      <c r="AT7" s="239" t="n">
        <v>0</v>
      </c>
      <c r="AU7" s="239" t="n">
        <v>25908680</v>
      </c>
      <c r="AV7" s="239" t="n">
        <v>1171340</v>
      </c>
      <c r="AW7" s="241">
        <f>AY7+BA7</f>
        <v/>
      </c>
      <c r="AX7" s="241">
        <f>AZ7+BB7</f>
        <v/>
      </c>
      <c r="AY7" s="241">
        <f>AM7-AS7</f>
        <v/>
      </c>
      <c r="AZ7" s="241">
        <f>AN7-AT7</f>
        <v/>
      </c>
      <c r="BA7" s="241">
        <f>AO7-AU7</f>
        <v/>
      </c>
      <c r="BB7" s="242">
        <f>AP7-AV7</f>
        <v/>
      </c>
      <c r="BC7" s="243">
        <f>AQ7/AK7</f>
        <v/>
      </c>
      <c r="BD7" s="243">
        <f>AR7/AL7</f>
        <v/>
      </c>
      <c r="BE7" s="243">
        <f>AS7/AM7</f>
        <v/>
      </c>
      <c r="BF7" s="243">
        <f>AT7/AN7</f>
        <v/>
      </c>
      <c r="BG7" s="243">
        <f>AU7/AO7</f>
        <v/>
      </c>
      <c r="BH7" s="243">
        <f>AV7/AP7</f>
        <v/>
      </c>
      <c r="BI7" s="79" t="n"/>
    </row>
    <row r="8" ht="24.95" customFormat="1" customHeight="1" s="203">
      <c r="A8" s="165" t="n">
        <v>3</v>
      </c>
      <c r="B8" s="171" t="n"/>
      <c r="C8" s="60" t="inlineStr">
        <is>
          <t>招商·西岸71#-83#楼、88#-125#楼、3#4#地库、幼儿园</t>
        </is>
      </c>
      <c r="D8" s="61" t="inlineStr">
        <is>
          <t>主体/装饰</t>
        </is>
      </c>
      <c r="E8" s="238" t="n">
        <v>38395</v>
      </c>
      <c r="F8" s="239" t="inlineStr">
        <is>
          <t>2019.6.5</t>
        </is>
      </c>
      <c r="G8" s="239" t="inlineStr">
        <is>
          <t xml:space="preserve">2021.1.15   </t>
        </is>
      </c>
      <c r="H8" s="239" t="inlineStr">
        <is>
          <t>2019.7.2</t>
        </is>
      </c>
      <c r="I8" s="239" t="inlineStr">
        <is>
          <t>2021.1.15</t>
        </is>
      </c>
      <c r="J8" s="81" t="inlineStr">
        <is>
          <t>370603201907020101</t>
        </is>
      </c>
      <c r="K8" s="61" t="inlineStr">
        <is>
          <t>山东省烟台市开发区八角黄庄填海</t>
        </is>
      </c>
      <c r="L8" s="66" t="n">
        <v>2</v>
      </c>
      <c r="M8" s="66" t="inlineStr">
        <is>
          <t>李权
林鹏</t>
        </is>
      </c>
      <c r="N8" s="66" t="inlineStr">
        <is>
          <t>18863851328
13562520855</t>
        </is>
      </c>
      <c r="O8" s="61" t="n">
        <v>1</v>
      </c>
      <c r="P8" s="61" t="inlineStr">
        <is>
          <t>广联达</t>
        </is>
      </c>
      <c r="Q8" s="61" t="n">
        <v>1</v>
      </c>
      <c r="R8" s="61" t="inlineStr">
        <is>
          <t>烟台农商银行</t>
        </is>
      </c>
      <c r="S8" s="81" t="inlineStr">
        <is>
          <t>2290023614205000011118-30001</t>
        </is>
      </c>
      <c r="T8" s="238" t="inlineStr">
        <is>
          <t>（开发区未列本项目进专户考核）</t>
        </is>
      </c>
      <c r="U8" s="239" t="n">
        <v>36859336</v>
      </c>
      <c r="V8" s="239" t="n">
        <v>4607417</v>
      </c>
      <c r="W8" s="239" t="n">
        <v>11614406.95</v>
      </c>
      <c r="X8" s="240" t="n">
        <v>805</v>
      </c>
      <c r="Y8" s="240">
        <f>AA8+AC8</f>
        <v/>
      </c>
      <c r="Z8" s="240">
        <f>AB8+AD8</f>
        <v/>
      </c>
      <c r="AA8" s="238" t="n">
        <v>800</v>
      </c>
      <c r="AB8" s="238" t="n">
        <v>500</v>
      </c>
      <c r="AC8" s="238" t="n">
        <v>560</v>
      </c>
      <c r="AD8" s="239" t="n">
        <v>300</v>
      </c>
      <c r="AE8" s="239" t="n">
        <v>92426938.83</v>
      </c>
      <c r="AF8" s="239" t="n">
        <v>14719727.532</v>
      </c>
      <c r="AG8" s="244">
        <f>AI8+AK8</f>
        <v/>
      </c>
      <c r="AH8" s="245" t="n">
        <v>10298539.65</v>
      </c>
      <c r="AI8" s="239" t="n">
        <v>0</v>
      </c>
      <c r="AJ8" s="239" t="n">
        <v>0</v>
      </c>
      <c r="AK8" s="241">
        <f>AM8+AO8</f>
        <v/>
      </c>
      <c r="AL8" s="241">
        <f>AN8+AP8</f>
        <v/>
      </c>
      <c r="AM8" s="239" t="n">
        <v>60246024.44</v>
      </c>
      <c r="AN8" s="239" t="n">
        <v>400000</v>
      </c>
      <c r="AO8" s="239" t="n">
        <v>25089864.21</v>
      </c>
      <c r="AP8" s="239" t="n">
        <v>9898539.65</v>
      </c>
      <c r="AQ8" s="241">
        <f>AS8+AU8</f>
        <v/>
      </c>
      <c r="AR8" s="241">
        <f>AT8+AV8</f>
        <v/>
      </c>
      <c r="AS8" s="239" t="n">
        <v>59846024.4376</v>
      </c>
      <c r="AT8" s="239" t="n">
        <v>0</v>
      </c>
      <c r="AU8" s="239" t="n">
        <v>10555397.5</v>
      </c>
      <c r="AV8" s="239" t="n">
        <v>0</v>
      </c>
      <c r="AW8" s="241">
        <f>AY8+BA8</f>
        <v/>
      </c>
      <c r="AX8" s="241">
        <f>AZ8+BB8</f>
        <v/>
      </c>
      <c r="AY8" s="241">
        <f>AM8-AS8</f>
        <v/>
      </c>
      <c r="AZ8" s="241">
        <f>AN8-AT8</f>
        <v/>
      </c>
      <c r="BA8" s="241">
        <f>AO8-AU8</f>
        <v/>
      </c>
      <c r="BB8" s="242">
        <f>AP8-AV8</f>
        <v/>
      </c>
      <c r="BC8" s="243">
        <f>AQ8/AK8</f>
        <v/>
      </c>
      <c r="BD8" s="243">
        <f>AR8/AL8</f>
        <v/>
      </c>
      <c r="BE8" s="243">
        <f>AS8/AM8</f>
        <v/>
      </c>
      <c r="BF8" s="243">
        <f>AT8/AN8</f>
        <v/>
      </c>
      <c r="BG8" s="243">
        <f>AU8/AO8</f>
        <v/>
      </c>
      <c r="BH8" s="243">
        <f>AV8/AP8</f>
        <v/>
      </c>
      <c r="BI8" s="79" t="n"/>
    </row>
    <row r="9" ht="24.95" customFormat="1" customHeight="1" s="203">
      <c r="A9" s="165" t="n">
        <v>4</v>
      </c>
      <c r="B9" s="171" t="n"/>
      <c r="C9" s="60" t="inlineStr">
        <is>
          <t>万华宁波高性能材料研究院项目</t>
        </is>
      </c>
      <c r="D9" s="61" t="inlineStr">
        <is>
          <t>装饰</t>
        </is>
      </c>
      <c r="E9" s="238" t="n">
        <v>20300</v>
      </c>
      <c r="F9" s="239" t="inlineStr">
        <is>
          <t>2019.2.18</t>
        </is>
      </c>
      <c r="G9" s="61" t="inlineStr">
        <is>
          <t>2020.9.30</t>
        </is>
      </c>
      <c r="H9" s="61" t="inlineStr">
        <is>
          <t>2019.6.15</t>
        </is>
      </c>
      <c r="I9" s="61" t="inlineStr">
        <is>
          <t>2021.3.29</t>
        </is>
      </c>
      <c r="J9" s="61" t="inlineStr">
        <is>
          <t>330206201906140101</t>
        </is>
      </c>
      <c r="K9" s="61" t="inlineStr">
        <is>
          <t>浙江省宁波市大榭开发区</t>
        </is>
      </c>
      <c r="L9" s="66" t="n">
        <v>1</v>
      </c>
      <c r="M9" s="66" t="inlineStr">
        <is>
          <t>赵洋</t>
        </is>
      </c>
      <c r="N9" s="66" t="n">
        <v>15668013236</v>
      </c>
      <c r="O9" s="61" t="n">
        <v>1</v>
      </c>
      <c r="P9" s="61" t="inlineStr">
        <is>
          <t>广联达</t>
        </is>
      </c>
      <c r="Q9" s="61" t="n">
        <v>1</v>
      </c>
      <c r="R9" s="61" t="inlineStr">
        <is>
          <t>中国建设银行股份有限公司宁波大榭支行</t>
        </is>
      </c>
      <c r="S9" s="73" t="inlineStr">
        <is>
          <t>33150198414300000332</t>
        </is>
      </c>
      <c r="T9" s="74" t="n">
        <v>1</v>
      </c>
      <c r="U9" s="239" t="n">
        <v>6469768.97</v>
      </c>
      <c r="V9" s="239" t="n">
        <v>1600000</v>
      </c>
      <c r="W9" s="239" t="n">
        <v>446913.970000001</v>
      </c>
      <c r="X9" s="240" t="n">
        <v>476</v>
      </c>
      <c r="Y9" s="240">
        <f>AA9+AC9</f>
        <v/>
      </c>
      <c r="Z9" s="240">
        <f>AB9+AD9</f>
        <v/>
      </c>
      <c r="AA9" s="238" t="n">
        <v>0</v>
      </c>
      <c r="AB9" s="238" t="n">
        <v>0</v>
      </c>
      <c r="AC9" s="238" t="n">
        <v>576</v>
      </c>
      <c r="AD9" s="239" t="n">
        <v>114</v>
      </c>
      <c r="AE9" s="239" t="n">
        <v>48299135</v>
      </c>
      <c r="AF9" s="239" t="n">
        <v>4913307</v>
      </c>
      <c r="AG9" s="239" t="n">
        <v>6022855</v>
      </c>
      <c r="AH9" s="239" t="n">
        <v>1171340</v>
      </c>
      <c r="AI9" s="245" t="n">
        <v>0</v>
      </c>
      <c r="AJ9" s="239" t="n">
        <v>0</v>
      </c>
      <c r="AK9" s="241">
        <f>AM9+AO9</f>
        <v/>
      </c>
      <c r="AL9" s="241">
        <f>AN9+AP9</f>
        <v/>
      </c>
      <c r="AM9" s="239" t="n">
        <v>0</v>
      </c>
      <c r="AN9" s="239" t="n">
        <v>0</v>
      </c>
      <c r="AO9" s="239" t="n">
        <v>6022855</v>
      </c>
      <c r="AP9" s="239" t="n">
        <v>1171340</v>
      </c>
      <c r="AQ9" s="241">
        <f>AS9+AU9</f>
        <v/>
      </c>
      <c r="AR9" s="241">
        <f>AT9+AV9</f>
        <v/>
      </c>
      <c r="AS9" s="239" t="n">
        <v>0</v>
      </c>
      <c r="AT9" s="239" t="n">
        <v>0</v>
      </c>
      <c r="AU9" s="239" t="n">
        <v>6022855</v>
      </c>
      <c r="AV9" s="239" t="n">
        <v>1171340</v>
      </c>
      <c r="AW9" s="241">
        <f>AY9+BA9</f>
        <v/>
      </c>
      <c r="AX9" s="241">
        <f>AZ9+BB9</f>
        <v/>
      </c>
      <c r="AY9" s="241">
        <f>AM9-AS9</f>
        <v/>
      </c>
      <c r="AZ9" s="241">
        <f>AN9-AT9</f>
        <v/>
      </c>
      <c r="BA9" s="241">
        <f>AO9-AU9</f>
        <v/>
      </c>
      <c r="BB9" s="242">
        <f>AP9-AV9</f>
        <v/>
      </c>
      <c r="BC9" s="243">
        <f>AQ9/AK9</f>
        <v/>
      </c>
      <c r="BD9" s="243">
        <f>AR9/AL9</f>
        <v/>
      </c>
      <c r="BE9" s="243">
        <f>AS9/AM9</f>
        <v/>
      </c>
      <c r="BF9" s="243">
        <f>AT9/AN9</f>
        <v/>
      </c>
      <c r="BG9" s="243">
        <f>AU9/AO9</f>
        <v/>
      </c>
      <c r="BH9" s="243">
        <f>AV9/AP9</f>
        <v/>
      </c>
      <c r="BI9" s="246" t="n"/>
    </row>
    <row r="10" ht="24.95" customFormat="1" customHeight="1" s="203">
      <c r="A10" s="165" t="n">
        <v>5</v>
      </c>
      <c r="B10" s="171" t="n"/>
      <c r="C10" s="60" t="inlineStr">
        <is>
          <t>中梁华府1#-10#住宅楼、1#-3#商业网点及地下车库</t>
        </is>
      </c>
      <c r="D10" s="61" t="inlineStr">
        <is>
          <t>收尾</t>
        </is>
      </c>
      <c r="E10" s="238" t="n">
        <v>16708.722293</v>
      </c>
      <c r="F10" s="61" t="inlineStr">
        <is>
          <t>2019.01.11</t>
        </is>
      </c>
      <c r="G10" s="61" t="inlineStr">
        <is>
          <t>2021.01.15</t>
        </is>
      </c>
      <c r="H10" s="61" t="inlineStr">
        <is>
          <t>2018.12.15</t>
        </is>
      </c>
      <c r="I10" s="61" t="inlineStr">
        <is>
          <t>2021.01.15</t>
        </is>
      </c>
      <c r="J10" s="61" t="inlineStr">
        <is>
          <t>370682201901110101</t>
        </is>
      </c>
      <c r="K10" s="61" t="inlineStr">
        <is>
          <t>山东省烟台市莱阳市马山路以北建设一路以西</t>
        </is>
      </c>
      <c r="L10" s="66" t="n">
        <v>2</v>
      </c>
      <c r="M10" s="66" t="inlineStr">
        <is>
          <t>翟伟桐
陈祉霖</t>
        </is>
      </c>
      <c r="N10" s="66" t="inlineStr">
        <is>
          <t>17852178380 13625355027</t>
        </is>
      </c>
      <c r="O10" s="61" t="n">
        <v>1</v>
      </c>
      <c r="P10" s="61" t="inlineStr">
        <is>
          <t>广联达</t>
        </is>
      </c>
      <c r="Q10" s="61" t="n">
        <v>1</v>
      </c>
      <c r="R10" s="61" t="inlineStr">
        <is>
          <t>中国银行</t>
        </is>
      </c>
      <c r="S10" s="73" t="inlineStr">
        <is>
          <t>224737922681</t>
        </is>
      </c>
      <c r="T10" s="238" t="n">
        <v>1</v>
      </c>
      <c r="U10" s="239" t="n">
        <v>23047016.6</v>
      </c>
      <c r="V10" s="239" t="n">
        <v>704592</v>
      </c>
      <c r="W10" s="239" t="n">
        <v>657098.65</v>
      </c>
      <c r="X10" s="240" t="n">
        <v>542</v>
      </c>
      <c r="Y10" s="240">
        <f>AA10+AC10</f>
        <v/>
      </c>
      <c r="Z10" s="240">
        <f>AB10+AD10</f>
        <v/>
      </c>
      <c r="AA10" s="238" t="n">
        <v>139</v>
      </c>
      <c r="AB10" s="238" t="n">
        <v>0</v>
      </c>
      <c r="AC10" s="238" t="n">
        <v>403</v>
      </c>
      <c r="AD10" s="239" t="n">
        <v>36</v>
      </c>
      <c r="AE10" s="239" t="n">
        <v>42120000</v>
      </c>
      <c r="AF10" s="239" t="n">
        <v>592339.88</v>
      </c>
      <c r="AG10" s="239" t="n">
        <v>22494635.68</v>
      </c>
      <c r="AH10" s="239" t="n">
        <v>293200</v>
      </c>
      <c r="AI10" s="239" t="n">
        <v>0</v>
      </c>
      <c r="AJ10" s="239" t="n">
        <v>0</v>
      </c>
      <c r="AK10" s="241">
        <f>AM10+AO10</f>
        <v/>
      </c>
      <c r="AL10" s="241">
        <f>AN10+AP10</f>
        <v/>
      </c>
      <c r="AM10" s="239" t="n">
        <v>98365</v>
      </c>
      <c r="AN10" s="239" t="n">
        <v>0</v>
      </c>
      <c r="AO10" s="239" t="n">
        <v>22396270.68</v>
      </c>
      <c r="AP10" s="239" t="n">
        <v>293200</v>
      </c>
      <c r="AQ10" s="241">
        <f>AS10+AU10</f>
        <v/>
      </c>
      <c r="AR10" s="241">
        <f>AT10+AV10</f>
        <v/>
      </c>
      <c r="AS10" s="239" t="n">
        <v>98365</v>
      </c>
      <c r="AT10" s="239" t="n">
        <v>0</v>
      </c>
      <c r="AU10" s="239" t="n">
        <v>22396270.68</v>
      </c>
      <c r="AV10" s="239" t="n">
        <v>293200</v>
      </c>
      <c r="AW10" s="241">
        <f>AY10+BA10</f>
        <v/>
      </c>
      <c r="AX10" s="241">
        <f>AZ10+BB10</f>
        <v/>
      </c>
      <c r="AY10" s="241">
        <f>AM10-AS10</f>
        <v/>
      </c>
      <c r="AZ10" s="241">
        <f>AN10-AT10</f>
        <v/>
      </c>
      <c r="BA10" s="241">
        <f>AO10-AU10</f>
        <v/>
      </c>
      <c r="BB10" s="242">
        <f>AP10-AV10</f>
        <v/>
      </c>
      <c r="BC10" s="243">
        <f>AQ10/AK10</f>
        <v/>
      </c>
      <c r="BD10" s="243">
        <f>AR10/AL10</f>
        <v/>
      </c>
      <c r="BE10" s="243">
        <f>AS10/AM10</f>
        <v/>
      </c>
      <c r="BF10" s="243">
        <f>AT10/AN10</f>
        <v/>
      </c>
      <c r="BG10" s="243">
        <f>AU10/AO10</f>
        <v/>
      </c>
      <c r="BH10" s="243">
        <f>AV10/AP10</f>
        <v/>
      </c>
      <c r="BI10" s="246" t="n"/>
    </row>
    <row r="11" ht="24.95" customFormat="1" customHeight="1" s="203">
      <c r="A11" s="165" t="n">
        <v>6</v>
      </c>
      <c r="B11" s="171" t="n"/>
      <c r="C11" s="60" t="inlineStr">
        <is>
          <t>哈尔滨工程大学（烟台）研究生院工程</t>
        </is>
      </c>
      <c r="D11" s="61" t="inlineStr">
        <is>
          <t>装饰</t>
        </is>
      </c>
      <c r="E11" s="238" t="n">
        <v>40000</v>
      </c>
      <c r="F11" s="61" t="inlineStr">
        <is>
          <t>2018.08.20</t>
        </is>
      </c>
      <c r="G11" s="61" t="inlineStr">
        <is>
          <t>2020.08.17</t>
        </is>
      </c>
      <c r="H11" s="61" t="inlineStr">
        <is>
          <t>2018.08.20</t>
        </is>
      </c>
      <c r="I11" s="61" t="inlineStr">
        <is>
          <t>2020.08.17</t>
        </is>
      </c>
      <c r="J11" s="61" t="inlineStr">
        <is>
          <t>370603201810170101</t>
        </is>
      </c>
      <c r="K11" s="61" t="inlineStr">
        <is>
          <t>山东省烟台市开发区B-11小区</t>
        </is>
      </c>
      <c r="L11" s="66" t="n">
        <v>1</v>
      </c>
      <c r="M11" s="66" t="inlineStr">
        <is>
          <t>贾忠昌</t>
        </is>
      </c>
      <c r="N11" s="66" t="n">
        <v>18766533527</v>
      </c>
      <c r="O11" s="61" t="n">
        <v>1</v>
      </c>
      <c r="P11" s="61" t="inlineStr">
        <is>
          <t>广联达</t>
        </is>
      </c>
      <c r="Q11" s="61" t="n">
        <v>1</v>
      </c>
      <c r="R11" s="61" t="inlineStr">
        <is>
          <t>烟台农商银行开发区金沙江路分理处</t>
        </is>
      </c>
      <c r="S11" s="73" t="inlineStr">
        <is>
          <t>2290023614205000011118-30002</t>
        </is>
      </c>
      <c r="T11" s="238" t="inlineStr">
        <is>
          <t>（开发区未列本项目进专户考核）</t>
        </is>
      </c>
      <c r="U11" s="239" t="n">
        <v>5000000</v>
      </c>
      <c r="V11" s="239" t="n">
        <v>500000</v>
      </c>
      <c r="W11" s="239" t="n">
        <v>0</v>
      </c>
      <c r="X11" s="240" t="n">
        <v>1449</v>
      </c>
      <c r="Y11" s="240">
        <f>AA11+AC11</f>
        <v/>
      </c>
      <c r="Z11" s="240">
        <f>AB11+AD11</f>
        <v/>
      </c>
      <c r="AA11" s="238" t="n">
        <v>936</v>
      </c>
      <c r="AB11" s="238" t="n">
        <v>427</v>
      </c>
      <c r="AC11" s="238" t="n">
        <v>513</v>
      </c>
      <c r="AD11" s="239" t="n">
        <v>114</v>
      </c>
      <c r="AE11" s="239" t="n">
        <v>147785155</v>
      </c>
      <c r="AF11" s="239" t="n">
        <v>31085502</v>
      </c>
      <c r="AG11" s="239" t="n">
        <v>95037699</v>
      </c>
      <c r="AH11" s="239" t="n">
        <v>15834300</v>
      </c>
      <c r="AI11" s="239" t="n">
        <v>0</v>
      </c>
      <c r="AJ11" s="239" t="n">
        <v>0</v>
      </c>
      <c r="AK11" s="241">
        <f>AM11+AO11</f>
        <v/>
      </c>
      <c r="AL11" s="241">
        <f>AN11+AP11</f>
        <v/>
      </c>
      <c r="AM11" s="239" t="n">
        <v>85250218</v>
      </c>
      <c r="AN11" s="239" t="n">
        <v>15334300</v>
      </c>
      <c r="AO11" s="239" t="n">
        <v>9787481</v>
      </c>
      <c r="AP11" s="239" t="n">
        <v>500000</v>
      </c>
      <c r="AQ11" s="241">
        <f>AS11+AU11</f>
        <v/>
      </c>
      <c r="AR11" s="241">
        <f>AT11+AV11</f>
        <v/>
      </c>
      <c r="AS11" s="239" t="n">
        <v>85250218</v>
      </c>
      <c r="AT11" s="239" t="n">
        <v>15334300</v>
      </c>
      <c r="AU11" s="239" t="n">
        <v>9787481</v>
      </c>
      <c r="AV11" s="239" t="n">
        <v>500000</v>
      </c>
      <c r="AW11" s="241">
        <f>AY11+BA11</f>
        <v/>
      </c>
      <c r="AX11" s="241">
        <f>AZ11+BB11</f>
        <v/>
      </c>
      <c r="AY11" s="241">
        <f>AM11-AS11</f>
        <v/>
      </c>
      <c r="AZ11" s="241">
        <f>AN11-AT11</f>
        <v/>
      </c>
      <c r="BA11" s="241">
        <f>AO11-AU11</f>
        <v/>
      </c>
      <c r="BB11" s="242">
        <f>AP11-AV11</f>
        <v/>
      </c>
      <c r="BC11" s="243">
        <f>AQ11/AK11</f>
        <v/>
      </c>
      <c r="BD11" s="243">
        <f>AR11/AL11</f>
        <v/>
      </c>
      <c r="BE11" s="243">
        <f>AS11/AM11</f>
        <v/>
      </c>
      <c r="BF11" s="243">
        <f>AT11/AN11</f>
        <v/>
      </c>
      <c r="BG11" s="243">
        <f>AU11/AO11</f>
        <v/>
      </c>
      <c r="BH11" s="243">
        <f>AV11/AP11</f>
        <v/>
      </c>
      <c r="BI11" s="246" t="n"/>
    </row>
    <row r="12" ht="24.95" customFormat="1" customHeight="1" s="203">
      <c r="A12" s="165" t="n">
        <v>7</v>
      </c>
      <c r="B12" s="171" t="n"/>
      <c r="C12" s="60" t="inlineStr">
        <is>
          <t>博源名都二期</t>
        </is>
      </c>
      <c r="D12" s="61" t="inlineStr">
        <is>
          <t>主体/装饰</t>
        </is>
      </c>
      <c r="E12" s="238" t="n">
        <v>47807</v>
      </c>
      <c r="F12" s="61" t="inlineStr">
        <is>
          <t>2018.10.25</t>
        </is>
      </c>
      <c r="G12" s="61" t="inlineStr">
        <is>
          <t>2020.11.15</t>
        </is>
      </c>
      <c r="H12" s="61" t="inlineStr">
        <is>
          <t>2018.10.25</t>
        </is>
      </c>
      <c r="I12" s="61" t="inlineStr">
        <is>
          <t>2020.11.15</t>
        </is>
      </c>
      <c r="J12" s="81" t="inlineStr">
        <is>
          <t>370604201903270101</t>
        </is>
      </c>
      <c r="K12" s="61" t="inlineStr">
        <is>
          <t>山东省烟台市高新区滨河西路10号</t>
        </is>
      </c>
      <c r="L12" s="66" t="n">
        <v>1</v>
      </c>
      <c r="M12" s="66" t="inlineStr">
        <is>
          <t>郑凯文</t>
        </is>
      </c>
      <c r="N12" s="66" t="n">
        <v>15866383671</v>
      </c>
      <c r="O12" s="61" t="n">
        <v>1</v>
      </c>
      <c r="P12" s="61" t="inlineStr">
        <is>
          <t>广联达</t>
        </is>
      </c>
      <c r="Q12" s="61" t="n">
        <v>1</v>
      </c>
      <c r="R12" s="61" t="inlineStr">
        <is>
          <t>中国建设银行股份有限公司烟台高新支行</t>
        </is>
      </c>
      <c r="S12" s="73" t="inlineStr">
        <is>
          <t>37050110100600000161-3007</t>
        </is>
      </c>
      <c r="T12" s="238" t="n">
        <v>1</v>
      </c>
      <c r="U12" s="239" t="n">
        <v>15000000</v>
      </c>
      <c r="V12" s="239" t="n">
        <v>0</v>
      </c>
      <c r="W12" s="239" t="n">
        <v>3635.68</v>
      </c>
      <c r="X12" s="240" t="n">
        <v>760</v>
      </c>
      <c r="Y12" s="240">
        <f>AA12+AC12</f>
        <v/>
      </c>
      <c r="Z12" s="240">
        <f>AB12+AD12</f>
        <v/>
      </c>
      <c r="AA12" s="238" t="n">
        <v>390</v>
      </c>
      <c r="AB12" s="238" t="n">
        <v>0</v>
      </c>
      <c r="AC12" s="238" t="n">
        <v>270</v>
      </c>
      <c r="AD12" s="239" t="n">
        <v>0</v>
      </c>
      <c r="AE12" s="239" t="n">
        <v>92427790.45</v>
      </c>
      <c r="AF12" s="239" t="n">
        <v>1967716.46</v>
      </c>
      <c r="AG12" s="239" t="n">
        <v>60105251.4</v>
      </c>
      <c r="AH12" s="239" t="n">
        <v>1392367.34</v>
      </c>
      <c r="AI12" s="239" t="n">
        <v>0</v>
      </c>
      <c r="AJ12" s="239" t="n">
        <v>0</v>
      </c>
      <c r="AK12" s="241">
        <f>AM12+AO12</f>
        <v/>
      </c>
      <c r="AL12" s="241">
        <f>AN12+AP12</f>
        <v/>
      </c>
      <c r="AM12" s="239" t="n">
        <v>45108887.1</v>
      </c>
      <c r="AN12" s="239" t="n">
        <v>1392367.34</v>
      </c>
      <c r="AO12" s="239" t="n">
        <v>14996364.32</v>
      </c>
      <c r="AP12" s="239" t="n">
        <v>0</v>
      </c>
      <c r="AQ12" s="241">
        <f>AS12+AU12</f>
        <v/>
      </c>
      <c r="AR12" s="241">
        <f>AT12+AV12</f>
        <v/>
      </c>
      <c r="AS12" s="239" t="n">
        <v>45108887.1</v>
      </c>
      <c r="AT12" s="239" t="n">
        <v>0</v>
      </c>
      <c r="AU12" s="239" t="n">
        <v>14996364.32</v>
      </c>
      <c r="AV12" s="239" t="n">
        <v>0</v>
      </c>
      <c r="AW12" s="241">
        <f>AY12+BA12</f>
        <v/>
      </c>
      <c r="AX12" s="241">
        <f>AZ12+BB12</f>
        <v/>
      </c>
      <c r="AY12" s="241">
        <f>AM12-AS12</f>
        <v/>
      </c>
      <c r="AZ12" s="241">
        <f>AN12-AT12</f>
        <v/>
      </c>
      <c r="BA12" s="241">
        <f>AO12-AU12</f>
        <v/>
      </c>
      <c r="BB12" s="242">
        <f>AP12-AV12</f>
        <v/>
      </c>
      <c r="BC12" s="243">
        <f>AQ12/AK12</f>
        <v/>
      </c>
      <c r="BD12" s="243">
        <f>AR12/AL12</f>
        <v/>
      </c>
      <c r="BE12" s="243">
        <f>AS12/AM12</f>
        <v/>
      </c>
      <c r="BF12" s="243">
        <f>AT12/AN12</f>
        <v/>
      </c>
      <c r="BG12" s="243">
        <f>AU12/AO12</f>
        <v/>
      </c>
      <c r="BH12" s="243">
        <f>AV12/AP12</f>
        <v/>
      </c>
      <c r="BI12" s="246" t="n"/>
    </row>
    <row r="13" ht="24.95" customFormat="1" customHeight="1" s="203">
      <c r="A13" s="165" t="n">
        <v>8</v>
      </c>
      <c r="B13" s="171" t="n"/>
      <c r="C13" s="63" t="inlineStr">
        <is>
          <t>上海绿叶爱丽美医疗美容医院项目</t>
        </is>
      </c>
      <c r="D13" s="77" t="inlineStr">
        <is>
          <t>装饰</t>
        </is>
      </c>
      <c r="E13" s="247" t="n">
        <v>26480</v>
      </c>
      <c r="F13" s="248" t="inlineStr">
        <is>
          <t>2017.9.30</t>
        </is>
      </c>
      <c r="G13" s="77" t="inlineStr">
        <is>
          <t>2020.1.6</t>
        </is>
      </c>
      <c r="H13" s="77" t="inlineStr">
        <is>
          <t>2017.12.06</t>
        </is>
      </c>
      <c r="I13" s="77" t="inlineStr">
        <is>
          <t>2021.9.30</t>
        </is>
      </c>
      <c r="J13" s="61" t="inlineStr">
        <is>
          <t>1602MH0420</t>
        </is>
      </c>
      <c r="K13" s="77" t="inlineStr">
        <is>
          <t>上海市闵行区闵北路</t>
        </is>
      </c>
      <c r="L13" s="67" t="n">
        <v>1</v>
      </c>
      <c r="M13" s="67" t="inlineStr">
        <is>
          <t>张凯</t>
        </is>
      </c>
      <c r="N13" s="67" t="n">
        <v>17621209687</v>
      </c>
      <c r="O13" s="68" t="n">
        <v>1</v>
      </c>
      <c r="P13" s="77" t="inlineStr">
        <is>
          <t>Potevio</t>
        </is>
      </c>
      <c r="Q13" s="68" t="n">
        <v>1</v>
      </c>
      <c r="R13" s="77" t="inlineStr">
        <is>
          <t>中国建设银行</t>
        </is>
      </c>
      <c r="S13" s="76" t="inlineStr">
        <is>
          <t>31050178450000000622</t>
        </is>
      </c>
      <c r="T13" s="75" t="inlineStr">
        <is>
          <t>执行上海要求</t>
        </is>
      </c>
      <c r="U13" s="239" t="n">
        <v>10100000</v>
      </c>
      <c r="V13" s="239" t="n">
        <v>0</v>
      </c>
      <c r="W13" s="239" t="n">
        <v>3100</v>
      </c>
      <c r="X13" s="240" t="n">
        <v>446</v>
      </c>
      <c r="Y13" s="240">
        <f>AA13+AC13</f>
        <v/>
      </c>
      <c r="Z13" s="240">
        <f>AB13+AD13</f>
        <v/>
      </c>
      <c r="AA13" s="238" t="n">
        <v>285</v>
      </c>
      <c r="AB13" s="238" t="n">
        <v>0</v>
      </c>
      <c r="AC13" s="238" t="n">
        <v>161</v>
      </c>
      <c r="AD13" s="239" t="n">
        <v>0</v>
      </c>
      <c r="AE13" s="239" t="n">
        <v>86589304.51000001</v>
      </c>
      <c r="AF13" s="239" t="n">
        <v>699524.5</v>
      </c>
      <c r="AG13" s="239" t="n">
        <v>58715201.25</v>
      </c>
      <c r="AH13" s="239" t="n">
        <v>699524.5</v>
      </c>
      <c r="AI13" s="239" t="n">
        <v>0</v>
      </c>
      <c r="AJ13" s="239" t="n">
        <v>0</v>
      </c>
      <c r="AK13" s="241">
        <f>AM13+AO13</f>
        <v/>
      </c>
      <c r="AL13" s="241">
        <f>AN13+AP13</f>
        <v/>
      </c>
      <c r="AM13" s="239" t="n">
        <v>52915201.25</v>
      </c>
      <c r="AN13" s="239" t="n">
        <v>699524.5</v>
      </c>
      <c r="AO13" s="239" t="n">
        <v>5800000</v>
      </c>
      <c r="AP13" s="239" t="n">
        <v>0</v>
      </c>
      <c r="AQ13" s="241">
        <f>AS13+AU13</f>
        <v/>
      </c>
      <c r="AR13" s="241">
        <f>AT13+AV13</f>
        <v/>
      </c>
      <c r="AS13" s="239" t="n">
        <v>52915201.25</v>
      </c>
      <c r="AT13" s="239" t="n">
        <v>699524.5</v>
      </c>
      <c r="AU13" s="239" t="n">
        <v>5800000</v>
      </c>
      <c r="AV13" s="239" t="n">
        <v>0</v>
      </c>
      <c r="AW13" s="241">
        <f>AY13+BA13</f>
        <v/>
      </c>
      <c r="AX13" s="241">
        <f>AZ13+BB13</f>
        <v/>
      </c>
      <c r="AY13" s="241">
        <f>AM13-AS13</f>
        <v/>
      </c>
      <c r="AZ13" s="241">
        <f>AN13-AT13</f>
        <v/>
      </c>
      <c r="BA13" s="241">
        <f>AO13-AU13</f>
        <v/>
      </c>
      <c r="BB13" s="242">
        <f>AP13-AV13</f>
        <v/>
      </c>
      <c r="BC13" s="243">
        <f>AQ13/AK13</f>
        <v/>
      </c>
      <c r="BD13" s="243">
        <f>AR13/AL13</f>
        <v/>
      </c>
      <c r="BE13" s="243">
        <f>AS13/AM13</f>
        <v/>
      </c>
      <c r="BF13" s="243">
        <f>AT13/AN13</f>
        <v/>
      </c>
      <c r="BG13" s="243">
        <f>AU13/AO13</f>
        <v/>
      </c>
      <c r="BH13" s="243">
        <f>AV13/AP13</f>
        <v/>
      </c>
      <c r="BI13" s="246" t="n"/>
    </row>
    <row r="14" ht="24.95" customFormat="1" customHeight="1" s="203">
      <c r="A14" s="165" t="n">
        <v>9</v>
      </c>
      <c r="B14" s="171" t="n"/>
      <c r="C14" s="63" t="inlineStr">
        <is>
          <t>周村区永安办郑家社区片区棚户区改造项目</t>
        </is>
      </c>
      <c r="D14" s="77" t="inlineStr">
        <is>
          <t>主体/装饰</t>
        </is>
      </c>
      <c r="E14" s="247" t="n">
        <v>29211.74</v>
      </c>
      <c r="F14" s="248" t="inlineStr">
        <is>
          <t>开工令</t>
        </is>
      </c>
      <c r="G14" s="248" t="inlineStr">
        <is>
          <t>616日历天</t>
        </is>
      </c>
      <c r="H14" s="248" t="inlineStr">
        <is>
          <t>2019.5.25</t>
        </is>
      </c>
      <c r="I14" s="248" t="inlineStr">
        <is>
          <t>2021.1.30</t>
        </is>
      </c>
      <c r="J14" s="81" t="inlineStr">
        <is>
          <t>370306201909300901
'370306201909300801
'370306201909300701
'370306201909300601
'370306201909300501
'370306201909300401
'370306201909300301
'370306201909300201
'370306201909300101</t>
        </is>
      </c>
      <c r="K14" s="77" t="inlineStr">
        <is>
          <t>山东省淄博市周村区永安南路与青年西路交叉口</t>
        </is>
      </c>
      <c r="L14" s="67" t="n">
        <v>1</v>
      </c>
      <c r="M14" s="67" t="inlineStr">
        <is>
          <t>孙焕洲</t>
        </is>
      </c>
      <c r="N14" s="67" t="n">
        <v>15553332085</v>
      </c>
      <c r="O14" s="68" t="n">
        <v>1</v>
      </c>
      <c r="P14" s="77" t="inlineStr">
        <is>
          <t>宇泛（当地要求）</t>
        </is>
      </c>
      <c r="Q14" s="68" t="n">
        <v>1</v>
      </c>
      <c r="R14" s="77" t="inlineStr">
        <is>
          <t>中国银行淄博周村古商城支行</t>
        </is>
      </c>
      <c r="S14" s="76" t="inlineStr">
        <is>
          <t>233840629224</t>
        </is>
      </c>
      <c r="T14" s="247" t="n">
        <v>1</v>
      </c>
      <c r="U14" s="239" t="n">
        <v>14000000</v>
      </c>
      <c r="V14" s="239" t="n">
        <v>0</v>
      </c>
      <c r="W14" s="239" t="n">
        <v>2400000</v>
      </c>
      <c r="X14" s="240" t="n">
        <v>618</v>
      </c>
      <c r="Y14" s="240">
        <f>AA14+AC14</f>
        <v/>
      </c>
      <c r="Z14" s="240">
        <f>AB14+AD14</f>
        <v/>
      </c>
      <c r="AA14" s="238" t="n">
        <v>322</v>
      </c>
      <c r="AB14" s="238" t="n">
        <v>5</v>
      </c>
      <c r="AC14" s="238" t="n">
        <v>948</v>
      </c>
      <c r="AD14" s="239" t="n">
        <v>140</v>
      </c>
      <c r="AE14" s="239" t="n">
        <v>45633016.96</v>
      </c>
      <c r="AF14" s="239" t="n">
        <v>4249911.7</v>
      </c>
      <c r="AG14" s="239" t="n">
        <v>39808254</v>
      </c>
      <c r="AH14" s="245" t="n">
        <v>2961335.8</v>
      </c>
      <c r="AI14" s="239" t="n">
        <v>0</v>
      </c>
      <c r="AJ14" s="239" t="n">
        <v>0</v>
      </c>
      <c r="AK14" s="241">
        <f>AM14+AO14</f>
        <v/>
      </c>
      <c r="AL14" s="241">
        <f>AN14+AP14</f>
        <v/>
      </c>
      <c r="AM14" s="239" t="n">
        <v>28005354</v>
      </c>
      <c r="AN14" s="239" t="n">
        <v>40000</v>
      </c>
      <c r="AO14" s="239" t="n">
        <v>11802900</v>
      </c>
      <c r="AP14" s="239" t="n">
        <v>2921335.8</v>
      </c>
      <c r="AQ14" s="241">
        <f>AS14+AU14</f>
        <v/>
      </c>
      <c r="AR14" s="241">
        <f>AT14+AV14</f>
        <v/>
      </c>
      <c r="AS14" s="239" t="n">
        <v>28005354</v>
      </c>
      <c r="AT14" s="239" t="n">
        <v>40000</v>
      </c>
      <c r="AU14" s="239" t="n">
        <v>11802900</v>
      </c>
      <c r="AV14" s="239" t="n">
        <v>2921335.8</v>
      </c>
      <c r="AW14" s="241">
        <f>AY14+BA14</f>
        <v/>
      </c>
      <c r="AX14" s="241">
        <f>AZ14+BB14</f>
        <v/>
      </c>
      <c r="AY14" s="241">
        <f>AM14-AS14</f>
        <v/>
      </c>
      <c r="AZ14" s="241">
        <f>AN14-AT14</f>
        <v/>
      </c>
      <c r="BA14" s="241">
        <f>AO14-AU14</f>
        <v/>
      </c>
      <c r="BB14" s="242">
        <f>AP14-AV14</f>
        <v/>
      </c>
      <c r="BC14" s="243">
        <f>AQ14/AK14</f>
        <v/>
      </c>
      <c r="BD14" s="243">
        <f>AR14/AL14</f>
        <v/>
      </c>
      <c r="BE14" s="243">
        <f>AS14/AM14</f>
        <v/>
      </c>
      <c r="BF14" s="243">
        <f>AT14/AN14</f>
        <v/>
      </c>
      <c r="BG14" s="243">
        <f>AU14/AO14</f>
        <v/>
      </c>
      <c r="BH14" s="243">
        <f>AV14/AP14</f>
        <v/>
      </c>
      <c r="BI14" s="79" t="n"/>
    </row>
    <row r="15" ht="24.95" customFormat="1" customHeight="1" s="203">
      <c r="A15" s="165" t="n">
        <v>10</v>
      </c>
      <c r="B15" s="171" t="n"/>
      <c r="C15" s="63" t="inlineStr">
        <is>
          <t>上海大郡动力控制技术有限公司新能源汽车驱动系统产业化项目</t>
        </is>
      </c>
      <c r="D15" s="77" t="inlineStr">
        <is>
          <t>收尾</t>
        </is>
      </c>
      <c r="E15" s="247" t="n">
        <v>7950</v>
      </c>
      <c r="F15" s="62" t="inlineStr">
        <is>
          <t>2018.10.5</t>
        </is>
      </c>
      <c r="G15" s="62" t="inlineStr">
        <is>
          <t>2019.11.07</t>
        </is>
      </c>
      <c r="H15" s="62" t="inlineStr">
        <is>
          <t>2018.10.5</t>
        </is>
      </c>
      <c r="I15" s="62" t="inlineStr">
        <is>
          <t>2020.5.31</t>
        </is>
      </c>
      <c r="J15" s="238" t="inlineStr">
        <is>
          <t>1802MH0098D01</t>
        </is>
      </c>
      <c r="K15" s="77" t="inlineStr">
        <is>
          <t>上海市闵行区</t>
        </is>
      </c>
      <c r="L15" s="67" t="n">
        <v>1</v>
      </c>
      <c r="M15" s="67" t="inlineStr">
        <is>
          <t>吴笛</t>
        </is>
      </c>
      <c r="N15" s="67" t="n">
        <v>13917976924</v>
      </c>
      <c r="O15" s="68" t="inlineStr">
        <is>
          <t>设备已拆除</t>
        </is>
      </c>
      <c r="P15" s="77" t="inlineStr">
        <is>
          <t>/</t>
        </is>
      </c>
      <c r="Q15" s="77" t="n">
        <v>1</v>
      </c>
      <c r="R15" s="77" t="inlineStr">
        <is>
          <t>建设银行</t>
        </is>
      </c>
      <c r="S15" s="76" t="inlineStr">
        <is>
          <t>31050178450000000622</t>
        </is>
      </c>
      <c r="T15" s="247" t="n">
        <v>1</v>
      </c>
      <c r="U15" s="239" t="n">
        <v>2390000</v>
      </c>
      <c r="V15" s="239" t="n">
        <v>0</v>
      </c>
      <c r="W15" s="239" t="n">
        <v>3110.96</v>
      </c>
      <c r="X15" s="240" t="n">
        <v>367</v>
      </c>
      <c r="Y15" s="240">
        <f>AA15+AC15</f>
        <v/>
      </c>
      <c r="Z15" s="240">
        <f>AB15+AD15</f>
        <v/>
      </c>
      <c r="AA15" s="238" t="n">
        <v>367</v>
      </c>
      <c r="AB15" s="238" t="n">
        <v>33</v>
      </c>
      <c r="AC15" s="238" t="n">
        <v>135</v>
      </c>
      <c r="AD15" s="239" t="n">
        <v>0</v>
      </c>
      <c r="AE15" s="239" t="n">
        <v>40367300</v>
      </c>
      <c r="AF15" s="239" t="n">
        <v>1650000</v>
      </c>
      <c r="AG15" s="239" t="n">
        <v>23864000</v>
      </c>
      <c r="AH15" s="244">
        <f>AJ15+AL15</f>
        <v/>
      </c>
      <c r="AI15" s="239" t="n">
        <v>2000</v>
      </c>
      <c r="AJ15" s="239" t="n">
        <v>0</v>
      </c>
      <c r="AK15" s="241">
        <f>AM15+AO15</f>
        <v/>
      </c>
      <c r="AL15" s="241">
        <f>AN15+AP15</f>
        <v/>
      </c>
      <c r="AM15" s="239" t="n">
        <v>21475000</v>
      </c>
      <c r="AN15" s="239" t="n">
        <v>165000</v>
      </c>
      <c r="AO15" s="239" t="n">
        <v>2387000</v>
      </c>
      <c r="AP15" s="239" t="n">
        <v>0</v>
      </c>
      <c r="AQ15" s="241">
        <f>AS15+AU15</f>
        <v/>
      </c>
      <c r="AR15" s="241">
        <f>AT15+AV15</f>
        <v/>
      </c>
      <c r="AS15" s="239" t="n">
        <v>21475000</v>
      </c>
      <c r="AT15" s="239" t="n">
        <v>165000</v>
      </c>
      <c r="AU15" s="239" t="n">
        <v>2387000</v>
      </c>
      <c r="AV15" s="239" t="n">
        <v>0</v>
      </c>
      <c r="AW15" s="241">
        <f>AY15+BA15</f>
        <v/>
      </c>
      <c r="AX15" s="241">
        <f>AZ15+BB15</f>
        <v/>
      </c>
      <c r="AY15" s="241">
        <f>AM15-AS15</f>
        <v/>
      </c>
      <c r="AZ15" s="241">
        <f>AN15-AT15</f>
        <v/>
      </c>
      <c r="BA15" s="241">
        <f>AO15-AU15</f>
        <v/>
      </c>
      <c r="BB15" s="242">
        <f>AP15-AV15</f>
        <v/>
      </c>
      <c r="BC15" s="243">
        <f>AQ15/AK15</f>
        <v/>
      </c>
      <c r="BD15" s="243">
        <f>AR15/AL15</f>
        <v/>
      </c>
      <c r="BE15" s="243">
        <f>AS15/AM15</f>
        <v/>
      </c>
      <c r="BF15" s="243">
        <f>AT15/AN15</f>
        <v/>
      </c>
      <c r="BG15" s="243">
        <f>AU15/AO15</f>
        <v/>
      </c>
      <c r="BH15" s="243">
        <f>AV15/AP15</f>
        <v/>
      </c>
      <c r="BI15" s="79" t="n"/>
    </row>
    <row r="16" ht="24.95" customFormat="1" customHeight="1" s="203">
      <c r="A16" s="165" t="n">
        <v>11</v>
      </c>
      <c r="B16" s="171" t="n"/>
      <c r="C16" s="63" t="inlineStr">
        <is>
          <t>烟台国际肿瘤医学中心</t>
        </is>
      </c>
      <c r="D16" s="77" t="inlineStr">
        <is>
          <t>装饰</t>
        </is>
      </c>
      <c r="E16" s="247" t="n">
        <v>63209</v>
      </c>
      <c r="F16" s="77" t="inlineStr">
        <is>
          <t>2018.3.20</t>
        </is>
      </c>
      <c r="G16" s="77" t="inlineStr">
        <is>
          <t>2020.10.15</t>
        </is>
      </c>
      <c r="H16" s="77" t="inlineStr">
        <is>
          <t>2018.3.20</t>
        </is>
      </c>
      <c r="I16" s="77" t="inlineStr">
        <is>
          <t>2020.10.15</t>
        </is>
      </c>
      <c r="J16" s="81" t="inlineStr">
        <is>
          <t>370601201803190101</t>
        </is>
      </c>
      <c r="K16" s="77" t="inlineStr">
        <is>
          <t>山东省烟台市莱山区凤凰西路以东，市政规划路以南，双河西路以北、万光福园西侧规划路以西区域</t>
        </is>
      </c>
      <c r="L16" s="67" t="n">
        <v>1</v>
      </c>
      <c r="M16" s="67" t="inlineStr">
        <is>
          <t>王晓菲</t>
        </is>
      </c>
      <c r="N16" s="67" t="n">
        <v>18306451778</v>
      </c>
      <c r="O16" s="68" t="n">
        <v>1</v>
      </c>
      <c r="P16" s="77" t="inlineStr">
        <is>
          <t>华讯通</t>
        </is>
      </c>
      <c r="Q16" s="68" t="n">
        <v>1</v>
      </c>
      <c r="R16" s="77" t="inlineStr">
        <is>
          <t>中国建设银行</t>
        </is>
      </c>
      <c r="S16" s="76" t="inlineStr">
        <is>
          <t>37050110100600000161-3003</t>
        </is>
      </c>
      <c r="T16" s="75" t="n">
        <v>1</v>
      </c>
      <c r="U16" s="239" t="n">
        <v>61665142.84</v>
      </c>
      <c r="V16" s="239" t="n">
        <v>682689.2</v>
      </c>
      <c r="W16" s="239" t="n">
        <v>460689.27</v>
      </c>
      <c r="X16" s="240" t="n">
        <v>1336</v>
      </c>
      <c r="Y16" s="240">
        <f>AA16+AC16</f>
        <v/>
      </c>
      <c r="Z16" s="240">
        <f>AB16+AD16</f>
        <v/>
      </c>
      <c r="AA16" s="238" t="n">
        <v>299</v>
      </c>
      <c r="AB16" s="238" t="n">
        <v>35</v>
      </c>
      <c r="AC16" s="238" t="n">
        <v>1065</v>
      </c>
      <c r="AD16" s="239" t="n">
        <v>96</v>
      </c>
      <c r="AE16" s="239" t="n">
        <v>279233239.38</v>
      </c>
      <c r="AF16" s="239" t="n">
        <v>1371966.5</v>
      </c>
      <c r="AG16" s="239" t="n">
        <v>155282219.08</v>
      </c>
      <c r="AH16" s="244">
        <f>AJ16+AL16</f>
        <v/>
      </c>
      <c r="AI16" s="239" t="n">
        <v>0</v>
      </c>
      <c r="AJ16" s="239" t="n">
        <v>0</v>
      </c>
      <c r="AK16" s="241">
        <f>AM16+AO16</f>
        <v/>
      </c>
      <c r="AL16" s="241">
        <f>AN16+AP16</f>
        <v/>
      </c>
      <c r="AM16" s="239" t="n">
        <v>94324172.3</v>
      </c>
      <c r="AN16" s="239" t="n">
        <v>350000</v>
      </c>
      <c r="AO16" s="239" t="n">
        <v>60958046.78</v>
      </c>
      <c r="AP16" s="239" t="n">
        <v>370000</v>
      </c>
      <c r="AQ16" s="241">
        <f>AS16+AU16</f>
        <v/>
      </c>
      <c r="AR16" s="241">
        <f>AT16+AV16</f>
        <v/>
      </c>
      <c r="AS16" s="239" t="n">
        <v>94324172.3</v>
      </c>
      <c r="AT16" s="239" t="n">
        <v>350000</v>
      </c>
      <c r="AU16" s="239" t="n">
        <v>60958046.78</v>
      </c>
      <c r="AV16" s="239" t="n">
        <v>370000</v>
      </c>
      <c r="AW16" s="241">
        <f>AY16+BA16</f>
        <v/>
      </c>
      <c r="AX16" s="241">
        <f>AZ16+BB16</f>
        <v/>
      </c>
      <c r="AY16" s="241">
        <f>AM16-AS16</f>
        <v/>
      </c>
      <c r="AZ16" s="241">
        <f>AN16-AT16</f>
        <v/>
      </c>
      <c r="BA16" s="241">
        <f>AO16-AU16</f>
        <v/>
      </c>
      <c r="BB16" s="242">
        <f>AP16-AV16</f>
        <v/>
      </c>
      <c r="BC16" s="243">
        <f>AQ16/AK16</f>
        <v/>
      </c>
      <c r="BD16" s="243">
        <f>AR16/AL16</f>
        <v/>
      </c>
      <c r="BE16" s="243">
        <f>AS16/AM16</f>
        <v/>
      </c>
      <c r="BF16" s="243">
        <f>AT16/AN16</f>
        <v/>
      </c>
      <c r="BG16" s="243">
        <f>AU16/AO16</f>
        <v/>
      </c>
      <c r="BH16" s="243">
        <f>AV16/AP16</f>
        <v/>
      </c>
      <c r="BI16" s="246" t="n"/>
    </row>
    <row r="17" ht="24.95" customFormat="1" customHeight="1" s="203">
      <c r="A17" s="165" t="n">
        <v>12</v>
      </c>
      <c r="B17" s="171" t="n"/>
      <c r="C17" s="63" t="inlineStr">
        <is>
          <t>南阳骨科医院迁建项目一标段</t>
        </is>
      </c>
      <c r="D17" s="77" t="inlineStr">
        <is>
          <t>收尾</t>
        </is>
      </c>
      <c r="E17" s="247" t="n">
        <v>7400</v>
      </c>
      <c r="F17" s="248" t="inlineStr">
        <is>
          <t>2016.4.26</t>
        </is>
      </c>
      <c r="G17" s="77" t="inlineStr">
        <is>
          <t>2018.11.2</t>
        </is>
      </c>
      <c r="H17" s="77" t="inlineStr">
        <is>
          <t>2017.2.25</t>
        </is>
      </c>
      <c r="I17" s="77" t="inlineStr">
        <is>
          <t>2020.12.31</t>
        </is>
      </c>
      <c r="J17" s="81" t="inlineStr">
        <is>
          <t>411300201612120101</t>
        </is>
      </c>
      <c r="K17" s="77" t="inlineStr">
        <is>
          <t>河南省南阳市卧龙区</t>
        </is>
      </c>
      <c r="L17" s="67" t="n">
        <v>1</v>
      </c>
      <c r="M17" s="67" t="inlineStr">
        <is>
          <t>张际钊</t>
        </is>
      </c>
      <c r="N17" s="67" t="n">
        <v>15854568709</v>
      </c>
      <c r="O17" s="68" t="inlineStr">
        <is>
          <t>设备已拆除</t>
        </is>
      </c>
      <c r="P17" s="77" t="inlineStr">
        <is>
          <t>/</t>
        </is>
      </c>
      <c r="Q17" s="68" t="inlineStr">
        <is>
          <t>设备已拆除</t>
        </is>
      </c>
      <c r="R17" s="77" t="n"/>
      <c r="S17" s="76" t="inlineStr">
        <is>
          <t>/</t>
        </is>
      </c>
      <c r="T17" s="249" t="inlineStr">
        <is>
          <t>老项目当地政府不需要对接</t>
        </is>
      </c>
      <c r="U17" s="239" t="n">
        <v>0</v>
      </c>
      <c r="V17" s="239" t="n">
        <v>0</v>
      </c>
      <c r="W17" s="239" t="n">
        <v>0</v>
      </c>
      <c r="X17" s="240" t="n">
        <v>689</v>
      </c>
      <c r="Y17" s="240">
        <f>AA17+AC17</f>
        <v/>
      </c>
      <c r="Z17" s="240">
        <f>AB17+AD17</f>
        <v/>
      </c>
      <c r="AA17" s="238" t="n">
        <v>689</v>
      </c>
      <c r="AB17" s="238" t="n">
        <v>12</v>
      </c>
      <c r="AC17" s="238" t="n">
        <v>0</v>
      </c>
      <c r="AD17" s="239" t="n">
        <v>0</v>
      </c>
      <c r="AE17" s="239" t="n">
        <v>22271773.44</v>
      </c>
      <c r="AF17" s="239" t="n">
        <v>176929.15</v>
      </c>
      <c r="AG17" s="239" t="n">
        <v>15961392</v>
      </c>
      <c r="AH17" s="239" t="n">
        <v>143579</v>
      </c>
      <c r="AI17" s="239" t="n">
        <v>0</v>
      </c>
      <c r="AJ17" s="239" t="n">
        <v>0</v>
      </c>
      <c r="AK17" s="241">
        <f>AM17+AO17</f>
        <v/>
      </c>
      <c r="AL17" s="241">
        <f>AN17+AP17</f>
        <v/>
      </c>
      <c r="AM17" s="239" t="n">
        <v>15961392</v>
      </c>
      <c r="AN17" s="239" t="n">
        <v>143579</v>
      </c>
      <c r="AO17" s="239" t="n">
        <v>0</v>
      </c>
      <c r="AP17" s="239" t="n">
        <v>0</v>
      </c>
      <c r="AQ17" s="241">
        <f>AS17+AU17</f>
        <v/>
      </c>
      <c r="AR17" s="241">
        <f>AT17+AV17</f>
        <v/>
      </c>
      <c r="AS17" s="239" t="n">
        <v>15961392</v>
      </c>
      <c r="AT17" s="239" t="n">
        <v>143579</v>
      </c>
      <c r="AU17" s="239" t="n">
        <v>0</v>
      </c>
      <c r="AV17" s="239" t="n">
        <v>0</v>
      </c>
      <c r="AW17" s="241">
        <f>AY17+BA17</f>
        <v/>
      </c>
      <c r="AX17" s="241">
        <f>AZ17+BB17</f>
        <v/>
      </c>
      <c r="AY17" s="241">
        <f>AM17-AS17</f>
        <v/>
      </c>
      <c r="AZ17" s="241">
        <f>AN17-AT17</f>
        <v/>
      </c>
      <c r="BA17" s="241">
        <f>AO17-AU17</f>
        <v/>
      </c>
      <c r="BB17" s="242">
        <f>AP17-AV17</f>
        <v/>
      </c>
      <c r="BC17" s="243">
        <f>AQ17/AK17</f>
        <v/>
      </c>
      <c r="BD17" s="243">
        <f>AR17/AL17</f>
        <v/>
      </c>
      <c r="BE17" s="243">
        <f>AS17/AM17</f>
        <v/>
      </c>
      <c r="BF17" s="243">
        <f>AT17/AN17</f>
        <v/>
      </c>
      <c r="BG17" s="243">
        <f>AU17/AO17</f>
        <v/>
      </c>
      <c r="BH17" s="243">
        <f>AV17/AP17</f>
        <v/>
      </c>
      <c r="BI17" s="79" t="n"/>
    </row>
    <row r="18" ht="24.95" customFormat="1" customHeight="1" s="203">
      <c r="A18" s="165" t="n">
        <v>13</v>
      </c>
      <c r="B18" s="171" t="n"/>
      <c r="C18" s="63" t="inlineStr">
        <is>
          <t>南阳骨科医院迁建项目病房楼</t>
        </is>
      </c>
      <c r="D18" s="77" t="inlineStr">
        <is>
          <t>收尾</t>
        </is>
      </c>
      <c r="E18" s="247" t="n">
        <v>9600</v>
      </c>
      <c r="F18" s="248" t="inlineStr">
        <is>
          <t>2017.6.10</t>
        </is>
      </c>
      <c r="G18" s="77" t="inlineStr">
        <is>
          <t>2019.11.27</t>
        </is>
      </c>
      <c r="H18" s="77" t="inlineStr">
        <is>
          <t>2017.6.23</t>
        </is>
      </c>
      <c r="I18" s="77" t="inlineStr">
        <is>
          <t>2020.12.31</t>
        </is>
      </c>
      <c r="J18" s="81" t="inlineStr">
        <is>
          <t>411300202170921000</t>
        </is>
      </c>
      <c r="K18" s="77" t="inlineStr">
        <is>
          <t>河南省南阳市卧龙区</t>
        </is>
      </c>
      <c r="L18" s="67" t="n">
        <v>1</v>
      </c>
      <c r="M18" s="67" t="inlineStr">
        <is>
          <t>张际钊</t>
        </is>
      </c>
      <c r="N18" s="67" t="n">
        <v>15854568709</v>
      </c>
      <c r="O18" s="68" t="inlineStr">
        <is>
          <t>设备已拆除</t>
        </is>
      </c>
      <c r="P18" s="77" t="inlineStr">
        <is>
          <t>/</t>
        </is>
      </c>
      <c r="Q18" s="68" t="inlineStr">
        <is>
          <t>设备已拆除</t>
        </is>
      </c>
      <c r="R18" s="77" t="n"/>
      <c r="S18" s="76" t="inlineStr">
        <is>
          <t>/</t>
        </is>
      </c>
      <c r="T18" s="249" t="inlineStr">
        <is>
          <t>老项目当地政府不需要对接</t>
        </is>
      </c>
      <c r="U18" s="239" t="n">
        <v>0</v>
      </c>
      <c r="V18" s="239" t="n">
        <v>0</v>
      </c>
      <c r="W18" s="239" t="n">
        <v>0</v>
      </c>
      <c r="X18" s="240" t="n">
        <v>759</v>
      </c>
      <c r="Y18" s="240">
        <f>AA18+AC18</f>
        <v/>
      </c>
      <c r="Z18" s="240">
        <f>AB18+AD18</f>
        <v/>
      </c>
      <c r="AA18" s="238" t="n">
        <v>759</v>
      </c>
      <c r="AB18" s="238" t="n">
        <v>26</v>
      </c>
      <c r="AC18" s="238" t="n">
        <v>0</v>
      </c>
      <c r="AD18" s="239" t="n">
        <v>0</v>
      </c>
      <c r="AE18" s="239" t="n">
        <v>18215790.58</v>
      </c>
      <c r="AF18" s="239" t="n">
        <v>196340.1</v>
      </c>
      <c r="AG18" s="239" t="n">
        <v>13143711</v>
      </c>
      <c r="AH18" s="239" t="n">
        <v>172930</v>
      </c>
      <c r="AI18" s="239" t="n">
        <v>0</v>
      </c>
      <c r="AJ18" s="239" t="n">
        <v>0</v>
      </c>
      <c r="AK18" s="241">
        <f>AM18+AO18</f>
        <v/>
      </c>
      <c r="AL18" s="241">
        <f>AN18+AP18</f>
        <v/>
      </c>
      <c r="AM18" s="239" t="n">
        <v>13143711</v>
      </c>
      <c r="AN18" s="239" t="n">
        <v>172930</v>
      </c>
      <c r="AO18" s="239" t="n">
        <v>0</v>
      </c>
      <c r="AP18" s="239" t="n">
        <v>0</v>
      </c>
      <c r="AQ18" s="241">
        <f>AS18+AU18</f>
        <v/>
      </c>
      <c r="AR18" s="241">
        <f>AT18+AV18</f>
        <v/>
      </c>
      <c r="AS18" s="239" t="n">
        <v>13143711</v>
      </c>
      <c r="AT18" s="239" t="n">
        <v>172930</v>
      </c>
      <c r="AU18" s="239" t="n">
        <v>0</v>
      </c>
      <c r="AV18" s="239" t="n">
        <v>0</v>
      </c>
      <c r="AW18" s="241">
        <f>AY18+BA18</f>
        <v/>
      </c>
      <c r="AX18" s="241">
        <f>AZ18+BB18</f>
        <v/>
      </c>
      <c r="AY18" s="241">
        <f>AM18-AS18</f>
        <v/>
      </c>
      <c r="AZ18" s="241">
        <f>AN18-AT18</f>
        <v/>
      </c>
      <c r="BA18" s="241">
        <f>AO18-AU18</f>
        <v/>
      </c>
      <c r="BB18" s="242">
        <f>AP18-AV18</f>
        <v/>
      </c>
      <c r="BC18" s="243">
        <f>AQ18/AK18</f>
        <v/>
      </c>
      <c r="BD18" s="243">
        <f>AR18/AL18</f>
        <v/>
      </c>
      <c r="BE18" s="243">
        <f>AS18/AM18</f>
        <v/>
      </c>
      <c r="BF18" s="243">
        <f>AT18/AN18</f>
        <v/>
      </c>
      <c r="BG18" s="243">
        <f>AU18/AO18</f>
        <v/>
      </c>
      <c r="BH18" s="243">
        <f>AV18/AP18</f>
        <v/>
      </c>
      <c r="BI18" s="79" t="n"/>
    </row>
    <row r="19" ht="24.95" customFormat="1" customHeight="1" s="203">
      <c r="A19" s="165" t="n">
        <v>14</v>
      </c>
      <c r="B19" s="171" t="n"/>
      <c r="C19" s="63" t="inlineStr">
        <is>
          <t>总部经济基地橙色科技大厦行政公寓精装修工程</t>
        </is>
      </c>
      <c r="D19" s="77" t="inlineStr">
        <is>
          <t>装饰</t>
        </is>
      </c>
      <c r="E19" s="247" t="n">
        <v>665</v>
      </c>
      <c r="F19" s="248" t="inlineStr">
        <is>
          <t>2019.10.28</t>
        </is>
      </c>
      <c r="G19" s="77" t="inlineStr">
        <is>
          <t>2020.4.15</t>
        </is>
      </c>
      <c r="H19" s="77" t="inlineStr">
        <is>
          <t>2019.11.8</t>
        </is>
      </c>
      <c r="I19" s="77" t="inlineStr">
        <is>
          <t>2020.6.30</t>
        </is>
      </c>
      <c r="J19" s="61" t="inlineStr">
        <is>
          <t>装饰工程</t>
        </is>
      </c>
      <c r="K19" s="77" t="inlineStr">
        <is>
          <t>山东省烟台市莱山区总部经济基地</t>
        </is>
      </c>
      <c r="L19" s="67" t="n">
        <v>1</v>
      </c>
      <c r="M19" s="67" t="inlineStr">
        <is>
          <t>亓金鑫</t>
        </is>
      </c>
      <c r="N19" s="67" t="n">
        <v>17853509700</v>
      </c>
      <c r="O19" s="77" t="inlineStr">
        <is>
          <t>装饰项目用总包设备</t>
        </is>
      </c>
      <c r="P19" s="77" t="inlineStr">
        <is>
          <t>无</t>
        </is>
      </c>
      <c r="Q19" s="77" t="inlineStr">
        <is>
          <t>根据总包实名制管理</t>
        </is>
      </c>
      <c r="R19" s="77" t="n"/>
      <c r="S19" s="76" t="inlineStr">
        <is>
          <t>/</t>
        </is>
      </c>
      <c r="T19" s="77" t="inlineStr">
        <is>
          <t>总包未有要求</t>
        </is>
      </c>
      <c r="U19" s="239" t="n">
        <v>0</v>
      </c>
      <c r="V19" s="239" t="n">
        <v>0</v>
      </c>
      <c r="W19" s="239" t="n">
        <v>0</v>
      </c>
      <c r="X19" s="240" t="n">
        <v>210</v>
      </c>
      <c r="Y19" s="240">
        <f>AA19+AC19</f>
        <v/>
      </c>
      <c r="Z19" s="240">
        <f>AB19+AD19</f>
        <v/>
      </c>
      <c r="AA19" s="238" t="n">
        <v>210</v>
      </c>
      <c r="AB19" s="238" t="n">
        <v>24</v>
      </c>
      <c r="AC19" s="238" t="n">
        <v>0</v>
      </c>
      <c r="AD19" s="239" t="n">
        <v>0</v>
      </c>
      <c r="AE19" s="239" t="n">
        <v>1990900</v>
      </c>
      <c r="AF19" s="239" t="n">
        <v>643000</v>
      </c>
      <c r="AG19" s="244">
        <f>AI19+AK19</f>
        <v/>
      </c>
      <c r="AH19" s="244">
        <f>AJ19+AL19</f>
        <v/>
      </c>
      <c r="AI19" s="239" t="n">
        <v>0</v>
      </c>
      <c r="AJ19" s="239" t="n">
        <v>0</v>
      </c>
      <c r="AK19" s="241">
        <f>AM19+AO19</f>
        <v/>
      </c>
      <c r="AL19" s="241">
        <f>AN19+AP19</f>
        <v/>
      </c>
      <c r="AM19" s="239" t="n">
        <v>1018300</v>
      </c>
      <c r="AN19" s="239" t="n">
        <v>420000</v>
      </c>
      <c r="AO19" s="239" t="n">
        <v>0</v>
      </c>
      <c r="AP19" s="239" t="n">
        <v>0</v>
      </c>
      <c r="AQ19" s="241">
        <f>AS19+AU19</f>
        <v/>
      </c>
      <c r="AR19" s="241">
        <f>AT19+AV19</f>
        <v/>
      </c>
      <c r="AS19" s="239" t="n">
        <v>1018300</v>
      </c>
      <c r="AT19" s="239" t="n">
        <v>420000</v>
      </c>
      <c r="AU19" s="239" t="n">
        <v>0</v>
      </c>
      <c r="AV19" s="239" t="n">
        <v>0</v>
      </c>
      <c r="AW19" s="241">
        <f>AY19+BA19</f>
        <v/>
      </c>
      <c r="AX19" s="241">
        <f>AZ19+BB19</f>
        <v/>
      </c>
      <c r="AY19" s="241">
        <f>AM19-AS19</f>
        <v/>
      </c>
      <c r="AZ19" s="241">
        <f>AN19-AT19</f>
        <v/>
      </c>
      <c r="BA19" s="241">
        <f>AO19-AU19</f>
        <v/>
      </c>
      <c r="BB19" s="242">
        <f>AP19-AV19</f>
        <v/>
      </c>
      <c r="BC19" s="243">
        <f>AQ19/AK19</f>
        <v/>
      </c>
      <c r="BD19" s="243">
        <f>AR19/AL19</f>
        <v/>
      </c>
      <c r="BE19" s="243">
        <f>AS19/AM19</f>
        <v/>
      </c>
      <c r="BF19" s="243">
        <f>AT19/AN19</f>
        <v/>
      </c>
      <c r="BG19" s="243">
        <f>AU19/AO19</f>
        <v/>
      </c>
      <c r="BH19" s="243">
        <f>AV19/AP19</f>
        <v/>
      </c>
      <c r="BI19" s="246" t="n"/>
    </row>
    <row r="20" ht="24.95" customFormat="1" customHeight="1" s="203">
      <c r="A20" s="165" t="n">
        <v>15</v>
      </c>
      <c r="B20" s="171" t="n"/>
      <c r="C20" s="63" t="inlineStr">
        <is>
          <t>万华化学磁山总部基地停车楼、2号餐厅、高性能3号楼</t>
        </is>
      </c>
      <c r="D20" s="77" t="inlineStr">
        <is>
          <t>基础/主体</t>
        </is>
      </c>
      <c r="E20" s="247" t="n">
        <v>22403</v>
      </c>
      <c r="F20" s="248" t="inlineStr">
        <is>
          <t>未签</t>
        </is>
      </c>
      <c r="G20" s="248" t="inlineStr">
        <is>
          <t>未签</t>
        </is>
      </c>
      <c r="H20" s="248" t="inlineStr">
        <is>
          <t>未签</t>
        </is>
      </c>
      <c r="I20" s="248" t="inlineStr">
        <is>
          <t>未签</t>
        </is>
      </c>
      <c r="J20" s="61" t="inlineStr">
        <is>
          <t>正在办理</t>
        </is>
      </c>
      <c r="K20" s="77" t="inlineStr">
        <is>
          <t>山东省烟台市福山区万华化学集团全球研发中心及总部基地</t>
        </is>
      </c>
      <c r="L20" s="67" t="n">
        <v>1</v>
      </c>
      <c r="M20" s="67" t="inlineStr">
        <is>
          <t>徐晓东</t>
        </is>
      </c>
      <c r="N20" s="67" t="n">
        <v>13792547732</v>
      </c>
      <c r="O20" s="68" t="n">
        <v>1</v>
      </c>
      <c r="P20" s="77" t="inlineStr">
        <is>
          <t>华讯通</t>
        </is>
      </c>
      <c r="Q20" s="68" t="inlineStr">
        <is>
          <t>无法办理施工许可证无法上报专户。</t>
        </is>
      </c>
      <c r="R20" s="77" t="inlineStr">
        <is>
          <t>中国建设银行烟台高新支行</t>
        </is>
      </c>
      <c r="S20" s="76" t="inlineStr">
        <is>
          <t>37050110100600000161-3012</t>
        </is>
      </c>
      <c r="T20" s="247" t="inlineStr">
        <is>
          <t>（开发区未列本项目进专户考核）</t>
        </is>
      </c>
      <c r="U20" s="239" t="n">
        <v>0</v>
      </c>
      <c r="V20" s="239" t="n">
        <v>0</v>
      </c>
      <c r="W20" s="239" t="n">
        <v>0</v>
      </c>
      <c r="X20" s="240" t="n">
        <v>41</v>
      </c>
      <c r="Y20" s="240">
        <f>AA20+AC20</f>
        <v/>
      </c>
      <c r="Z20" s="240">
        <f>AB20+AD20</f>
        <v/>
      </c>
      <c r="AA20" s="238" t="n">
        <v>0</v>
      </c>
      <c r="AB20" s="238" t="n">
        <v>0</v>
      </c>
      <c r="AC20" s="238" t="n">
        <v>0</v>
      </c>
      <c r="AD20" s="239" t="n">
        <v>0</v>
      </c>
      <c r="AE20" s="239" t="n">
        <v>0</v>
      </c>
      <c r="AF20" s="239" t="n">
        <v>0</v>
      </c>
      <c r="AG20" s="239" t="n">
        <v>953993</v>
      </c>
      <c r="AH20" s="239" t="n">
        <v>453993</v>
      </c>
      <c r="AI20" s="239" t="n">
        <v>0</v>
      </c>
      <c r="AJ20" s="239" t="n">
        <v>0</v>
      </c>
      <c r="AK20" s="241">
        <f>AM20+AO20</f>
        <v/>
      </c>
      <c r="AL20" s="241">
        <f>AN20+AP20</f>
        <v/>
      </c>
      <c r="AM20" s="239" t="n">
        <v>953993</v>
      </c>
      <c r="AN20" s="239" t="n">
        <v>453993</v>
      </c>
      <c r="AO20" s="239" t="n">
        <v>0</v>
      </c>
      <c r="AP20" s="239" t="n">
        <v>0</v>
      </c>
      <c r="AQ20" s="241">
        <f>AS20+AU20</f>
        <v/>
      </c>
      <c r="AR20" s="241">
        <f>AT20+AV20</f>
        <v/>
      </c>
      <c r="AS20" s="239" t="n">
        <v>0</v>
      </c>
      <c r="AT20" s="239" t="n">
        <v>0</v>
      </c>
      <c r="AU20" s="239" t="n">
        <v>0</v>
      </c>
      <c r="AV20" s="239" t="n">
        <v>0</v>
      </c>
      <c r="AW20" s="241">
        <f>AY20+BA20</f>
        <v/>
      </c>
      <c r="AX20" s="241">
        <f>AZ20+BB20</f>
        <v/>
      </c>
      <c r="AY20" s="241">
        <f>AM20-AS20</f>
        <v/>
      </c>
      <c r="AZ20" s="241">
        <f>AN20-AT20</f>
        <v/>
      </c>
      <c r="BA20" s="241">
        <f>AO20-AU20</f>
        <v/>
      </c>
      <c r="BB20" s="242">
        <f>AP20-AV20</f>
        <v/>
      </c>
      <c r="BC20" s="243">
        <f>AQ20/AK20</f>
        <v/>
      </c>
      <c r="BD20" s="243">
        <f>AR20/AL20</f>
        <v/>
      </c>
      <c r="BE20" s="243">
        <f>AS20/AM20</f>
        <v/>
      </c>
      <c r="BF20" s="243">
        <f>AT20/AN20</f>
        <v/>
      </c>
      <c r="BG20" s="243">
        <f>AU20/AO20</f>
        <v/>
      </c>
      <c r="BH20" s="243">
        <f>AV20/AP20</f>
        <v/>
      </c>
      <c r="BI20" s="246" t="n"/>
    </row>
    <row r="21" ht="24.95" customFormat="1" customHeight="1" s="203">
      <c r="A21" s="165" t="n">
        <v>16</v>
      </c>
      <c r="B21" s="171" t="n"/>
      <c r="C21" s="63" t="inlineStr">
        <is>
          <t>峰山水库周边地块起步区安置房项目（一标段）</t>
        </is>
      </c>
      <c r="D21" s="77" t="inlineStr">
        <is>
          <t>装饰/主体</t>
        </is>
      </c>
      <c r="E21" s="247" t="n">
        <v>39736.3532</v>
      </c>
      <c r="F21" s="77" t="inlineStr">
        <is>
          <t>2018.11.30</t>
        </is>
      </c>
      <c r="G21" s="77" t="inlineStr">
        <is>
          <t>2020.11.30</t>
        </is>
      </c>
      <c r="H21" s="77" t="inlineStr">
        <is>
          <t>2019.05.30</t>
        </is>
      </c>
      <c r="I21" s="77" t="inlineStr">
        <is>
          <t>2021.05.30</t>
        </is>
      </c>
      <c r="J21" s="82" t="inlineStr">
        <is>
          <t>370601201910170301</t>
        </is>
      </c>
      <c r="K21" s="77" t="inlineStr">
        <is>
          <t>山东省烟台市胜利南路和塔山南路交叉口东南地块</t>
        </is>
      </c>
      <c r="L21" s="67" t="n">
        <v>1</v>
      </c>
      <c r="M21" s="67" t="inlineStr">
        <is>
          <t>高亚冰</t>
        </is>
      </c>
      <c r="N21" s="67" t="n">
        <v>18253533707</v>
      </c>
      <c r="O21" s="68" t="n">
        <v>1</v>
      </c>
      <c r="P21" s="77" t="inlineStr">
        <is>
          <t>广联达</t>
        </is>
      </c>
      <c r="Q21" s="68" t="n">
        <v>1</v>
      </c>
      <c r="R21" s="77" t="inlineStr">
        <is>
          <t>中国建设银行</t>
        </is>
      </c>
      <c r="S21" s="76" t="inlineStr">
        <is>
          <t>37050110100600000161-3013</t>
        </is>
      </c>
      <c r="T21" s="247" t="inlineStr">
        <is>
          <t>未通过发放（未有专用账户）</t>
        </is>
      </c>
      <c r="U21" s="239" t="n">
        <v>3865870</v>
      </c>
      <c r="V21" s="239" t="n">
        <v>280550</v>
      </c>
      <c r="W21" s="239" t="n">
        <v>0</v>
      </c>
      <c r="X21" s="240" t="n">
        <v>1017</v>
      </c>
      <c r="Y21" s="240">
        <f>AA21+AC21</f>
        <v/>
      </c>
      <c r="Z21" s="240">
        <f>AB21+AD21</f>
        <v/>
      </c>
      <c r="AA21" s="238" t="n">
        <v>1453</v>
      </c>
      <c r="AB21" s="238" t="n">
        <v>146</v>
      </c>
      <c r="AC21" s="238" t="n">
        <v>1307</v>
      </c>
      <c r="AD21" s="239" t="n">
        <v>75</v>
      </c>
      <c r="AE21" s="239" t="n">
        <v>54477657</v>
      </c>
      <c r="AF21" s="239" t="n">
        <v>1945217</v>
      </c>
      <c r="AG21" s="239" t="n">
        <v>35453043</v>
      </c>
      <c r="AH21" s="239" t="n">
        <v>702769</v>
      </c>
      <c r="AI21" s="239" t="n">
        <v>0</v>
      </c>
      <c r="AJ21" s="239" t="n">
        <v>0</v>
      </c>
      <c r="AK21" s="241">
        <f>AM21+AO21</f>
        <v/>
      </c>
      <c r="AL21" s="241">
        <f>AN21+AP21</f>
        <v/>
      </c>
      <c r="AM21" s="239" t="n">
        <v>31587173</v>
      </c>
      <c r="AN21" s="239" t="n">
        <v>422219</v>
      </c>
      <c r="AO21" s="239" t="n">
        <v>3865870</v>
      </c>
      <c r="AP21" s="239" t="n">
        <v>280550</v>
      </c>
      <c r="AQ21" s="241">
        <f>AS21+AU21</f>
        <v/>
      </c>
      <c r="AR21" s="241">
        <f>AT21+AV21</f>
        <v/>
      </c>
      <c r="AS21" s="239" t="n">
        <v>31587173</v>
      </c>
      <c r="AT21" s="239" t="n">
        <v>422219</v>
      </c>
      <c r="AU21" s="239" t="n">
        <v>3865870</v>
      </c>
      <c r="AV21" s="239" t="n">
        <v>280550</v>
      </c>
      <c r="AW21" s="241">
        <f>AY21+BA21</f>
        <v/>
      </c>
      <c r="AX21" s="241">
        <f>AZ21+BB21</f>
        <v/>
      </c>
      <c r="AY21" s="241">
        <f>AM21-AS21</f>
        <v/>
      </c>
      <c r="AZ21" s="241">
        <f>AN21-AT21</f>
        <v/>
      </c>
      <c r="BA21" s="241">
        <f>AO21-AU21</f>
        <v/>
      </c>
      <c r="BB21" s="242">
        <f>AP21-AV21</f>
        <v/>
      </c>
      <c r="BC21" s="243">
        <f>AQ21/AK21</f>
        <v/>
      </c>
      <c r="BD21" s="243">
        <f>AR21/AL21</f>
        <v/>
      </c>
      <c r="BE21" s="243">
        <f>AS21/AM21</f>
        <v/>
      </c>
      <c r="BF21" s="243">
        <f>AT21/AN21</f>
        <v/>
      </c>
      <c r="BG21" s="243">
        <f>AU21/AO21</f>
        <v/>
      </c>
      <c r="BH21" s="243">
        <f>AV21/AP21</f>
        <v/>
      </c>
      <c r="BI21" s="246" t="n"/>
    </row>
    <row r="22" ht="24.95" customFormat="1" customHeight="1" s="203">
      <c r="A22" s="165" t="n">
        <v>17</v>
      </c>
      <c r="B22" s="171" t="n"/>
      <c r="C22" s="63" t="inlineStr">
        <is>
          <t>莱山公交调度中心</t>
        </is>
      </c>
      <c r="D22" s="77" t="inlineStr">
        <is>
          <t>收尾</t>
        </is>
      </c>
      <c r="E22" s="247" t="n">
        <v>5367.69</v>
      </c>
      <c r="F22" s="77" t="inlineStr">
        <is>
          <t>2018.09.15</t>
        </is>
      </c>
      <c r="G22" s="77" t="inlineStr">
        <is>
          <t>2020.01.15</t>
        </is>
      </c>
      <c r="H22" s="77" t="inlineStr">
        <is>
          <t>2018.09.15</t>
        </is>
      </c>
      <c r="I22" s="249" t="inlineStr">
        <is>
          <t>另行协商</t>
        </is>
      </c>
      <c r="J22" s="81" t="inlineStr">
        <is>
          <t>370601201811210101</t>
        </is>
      </c>
      <c r="K22" s="77" t="inlineStr">
        <is>
          <t>山东省烟台市莱山区金都路以西，轸大路以南</t>
        </is>
      </c>
      <c r="L22" s="67" t="n">
        <v>1</v>
      </c>
      <c r="M22" s="67" t="inlineStr">
        <is>
          <t xml:space="preserve">
卫广涛</t>
        </is>
      </c>
      <c r="N22" s="67" t="inlineStr">
        <is>
          <t>15269599589
13808903708</t>
        </is>
      </c>
      <c r="O22" s="68" t="n">
        <v>1</v>
      </c>
      <c r="P22" s="77" t="inlineStr">
        <is>
          <t>广联达</t>
        </is>
      </c>
      <c r="Q22" s="77" t="n">
        <v>1</v>
      </c>
      <c r="R22" s="77" t="inlineStr">
        <is>
          <t>中国建设银行股份有限公司烟台高新支行</t>
        </is>
      </c>
      <c r="S22" s="76" t="inlineStr">
        <is>
          <t>37050110100600000161-3006</t>
        </is>
      </c>
      <c r="T22" s="247" t="inlineStr">
        <is>
          <t>快竣工与主管部门沟通不与平台对接</t>
        </is>
      </c>
      <c r="U22" s="239" t="n">
        <v>3273538</v>
      </c>
      <c r="V22" s="239" t="n">
        <v>0</v>
      </c>
      <c r="W22" s="239" t="n">
        <v>59654</v>
      </c>
      <c r="X22" s="240" t="n">
        <v>297</v>
      </c>
      <c r="Y22" s="240">
        <f>AA22+AC22</f>
        <v/>
      </c>
      <c r="Z22" s="240">
        <f>AB22+AD22</f>
        <v/>
      </c>
      <c r="AA22" s="238" t="n">
        <v>124</v>
      </c>
      <c r="AB22" s="238" t="n">
        <v>0</v>
      </c>
      <c r="AC22" s="238" t="n">
        <v>173</v>
      </c>
      <c r="AD22" s="239" t="n">
        <v>0</v>
      </c>
      <c r="AE22" s="239" t="n">
        <v>20433400</v>
      </c>
      <c r="AF22" s="239" t="n">
        <v>170421.72</v>
      </c>
      <c r="AG22" s="239" t="n">
        <v>16654332.75</v>
      </c>
      <c r="AH22" s="239" t="n">
        <v>127816.29</v>
      </c>
      <c r="AI22" s="239" t="n">
        <v>0</v>
      </c>
      <c r="AJ22" s="239" t="n">
        <v>0</v>
      </c>
      <c r="AK22" s="241">
        <f>AM22+AO22</f>
        <v/>
      </c>
      <c r="AL22" s="241">
        <f>AN22+AP22</f>
        <v/>
      </c>
      <c r="AM22" s="239" t="n">
        <v>13440448.75</v>
      </c>
      <c r="AN22" s="239" t="n">
        <v>127816.29</v>
      </c>
      <c r="AO22" s="239" t="n">
        <v>3213884</v>
      </c>
      <c r="AP22" s="239" t="n">
        <v>0</v>
      </c>
      <c r="AQ22" s="241">
        <f>AS22+AU22</f>
        <v/>
      </c>
      <c r="AR22" s="241">
        <f>AT22+AV22</f>
        <v/>
      </c>
      <c r="AS22" s="239" t="n">
        <v>13312632.46</v>
      </c>
      <c r="AT22" s="239" t="n">
        <v>0</v>
      </c>
      <c r="AU22" s="239" t="n">
        <v>3213884</v>
      </c>
      <c r="AV22" s="239" t="n">
        <v>0</v>
      </c>
      <c r="AW22" s="241">
        <f>AY22+BA22</f>
        <v/>
      </c>
      <c r="AX22" s="241">
        <f>AZ22+BB22</f>
        <v/>
      </c>
      <c r="AY22" s="241">
        <f>AM22-AS22</f>
        <v/>
      </c>
      <c r="AZ22" s="241">
        <f>AN22-AT22</f>
        <v/>
      </c>
      <c r="BA22" s="241">
        <f>AO22-AU22</f>
        <v/>
      </c>
      <c r="BB22" s="242">
        <f>AP22-AV22</f>
        <v/>
      </c>
      <c r="BC22" s="243">
        <f>AQ22/AK22</f>
        <v/>
      </c>
      <c r="BD22" s="243">
        <f>AR22/AL22</f>
        <v/>
      </c>
      <c r="BE22" s="243">
        <f>AS22/AM22</f>
        <v/>
      </c>
      <c r="BF22" s="243">
        <f>AT22/AN22</f>
        <v/>
      </c>
      <c r="BG22" s="243">
        <f>AU22/AO22</f>
        <v/>
      </c>
      <c r="BH22" s="243">
        <f>AV22/AP22</f>
        <v/>
      </c>
      <c r="BI22" s="246" t="n"/>
    </row>
    <row r="23" ht="24.95" customFormat="1" customHeight="1" s="203">
      <c r="A23" s="165" t="n">
        <v>18</v>
      </c>
      <c r="B23" s="171" t="n"/>
      <c r="C23" s="250" t="inlineStr">
        <is>
          <t>芝罘区建昌110kV输变电工程配套电力管线工程</t>
        </is>
      </c>
      <c r="D23" s="77" t="inlineStr">
        <is>
          <t>收尾</t>
        </is>
      </c>
      <c r="E23" s="249" t="n">
        <v>693</v>
      </c>
      <c r="F23" s="249" t="inlineStr">
        <is>
          <t>以实际开工令起60日内</t>
        </is>
      </c>
      <c r="G23" s="249" t="inlineStr">
        <is>
          <t>以实际开工令起60日内</t>
        </is>
      </c>
      <c r="H23" s="249" t="inlineStr">
        <is>
          <t>2019.10.08</t>
        </is>
      </c>
      <c r="I23" s="249" t="inlineStr">
        <is>
          <t>另行协商</t>
        </is>
      </c>
      <c r="J23" s="251" t="inlineStr">
        <is>
          <t>370602201705310101</t>
        </is>
      </c>
      <c r="K23" s="249" t="inlineStr">
        <is>
          <t>山东省烟台市芝罘区文化中心西侧</t>
        </is>
      </c>
      <c r="L23" s="67" t="n">
        <v>1</v>
      </c>
      <c r="M23" s="252" t="inlineStr">
        <is>
          <t>贾海柱</t>
        </is>
      </c>
      <c r="N23" s="252" t="n">
        <v>13853551958</v>
      </c>
      <c r="O23" s="68" t="inlineStr">
        <is>
          <t>老项目无实名制</t>
        </is>
      </c>
      <c r="P23" s="249" t="inlineStr">
        <is>
          <t>/</t>
        </is>
      </c>
      <c r="Q23" s="68" t="inlineStr">
        <is>
          <t>设备已拆除</t>
        </is>
      </c>
      <c r="R23" s="249" t="inlineStr">
        <is>
          <t>/</t>
        </is>
      </c>
      <c r="S23" s="249" t="inlineStr">
        <is>
          <t>/</t>
        </is>
      </c>
      <c r="T23" s="249" t="inlineStr">
        <is>
          <t>老项目不需要对接</t>
        </is>
      </c>
      <c r="U23" s="239" t="n">
        <v>0</v>
      </c>
      <c r="V23" s="239" t="n">
        <v>0</v>
      </c>
      <c r="W23" s="239" t="n">
        <v>0</v>
      </c>
      <c r="X23" s="240" t="n">
        <v>36</v>
      </c>
      <c r="Y23" s="240">
        <f>AA23+AC23</f>
        <v/>
      </c>
      <c r="Z23" s="240">
        <f>AB23+AD23</f>
        <v/>
      </c>
      <c r="AA23" s="238" t="n">
        <v>36</v>
      </c>
      <c r="AB23" s="238" t="n">
        <v>14</v>
      </c>
      <c r="AC23" s="238" t="n">
        <v>0</v>
      </c>
      <c r="AD23" s="239" t="n">
        <v>0</v>
      </c>
      <c r="AE23" s="239" t="n">
        <v>2716658.99</v>
      </c>
      <c r="AF23" s="239" t="n">
        <v>197906.94</v>
      </c>
      <c r="AG23" s="239" t="n">
        <v>1358329.5</v>
      </c>
      <c r="AH23" s="239" t="n">
        <v>98953.47</v>
      </c>
      <c r="AI23" s="239" t="n">
        <v>0</v>
      </c>
      <c r="AJ23" s="239" t="n">
        <v>0</v>
      </c>
      <c r="AK23" s="241">
        <f>AM23+AO23</f>
        <v/>
      </c>
      <c r="AL23" s="241">
        <f>AN23+AP23</f>
        <v/>
      </c>
      <c r="AM23" s="239" t="n">
        <v>1358329.5</v>
      </c>
      <c r="AN23" s="239" t="n">
        <v>98953.47</v>
      </c>
      <c r="AO23" s="239" t="n">
        <v>0</v>
      </c>
      <c r="AP23" s="239" t="n">
        <v>0</v>
      </c>
      <c r="AQ23" s="241">
        <f>AS23+AU23</f>
        <v/>
      </c>
      <c r="AR23" s="241">
        <f>AT23+AV23</f>
        <v/>
      </c>
      <c r="AS23" s="239" t="n">
        <v>1358329.5</v>
      </c>
      <c r="AT23" s="239" t="n">
        <v>98953.47</v>
      </c>
      <c r="AU23" s="239" t="n">
        <v>0</v>
      </c>
      <c r="AV23" s="239" t="n">
        <v>0</v>
      </c>
      <c r="AW23" s="241">
        <f>AY23+BA23</f>
        <v/>
      </c>
      <c r="AX23" s="241">
        <f>AZ23+BB23</f>
        <v/>
      </c>
      <c r="AY23" s="241">
        <f>AM23-AS23</f>
        <v/>
      </c>
      <c r="AZ23" s="241">
        <f>AN23-AT23</f>
        <v/>
      </c>
      <c r="BA23" s="241">
        <f>AO23-AU23</f>
        <v/>
      </c>
      <c r="BB23" s="242">
        <f>AP23-AV23</f>
        <v/>
      </c>
      <c r="BC23" s="243">
        <f>AQ23/AK23</f>
        <v/>
      </c>
      <c r="BD23" s="243">
        <f>AR23/AL23</f>
        <v/>
      </c>
      <c r="BE23" s="243">
        <f>AS23/AM23</f>
        <v/>
      </c>
      <c r="BF23" s="243">
        <f>AT23/AN23</f>
        <v/>
      </c>
      <c r="BG23" s="243">
        <f>AU23/AO23</f>
        <v/>
      </c>
      <c r="BH23" s="243">
        <f>AV23/AP23</f>
        <v/>
      </c>
      <c r="BI23" s="79" t="inlineStr">
        <is>
          <t>4月份62.9万元，手续正在办理。尚未发放</t>
        </is>
      </c>
    </row>
    <row r="24" ht="24.95" customFormat="1" customHeight="1" s="203">
      <c r="A24" s="165" t="n">
        <v>19</v>
      </c>
      <c r="B24" s="171" t="n"/>
      <c r="C24" s="250" t="inlineStr">
        <is>
          <t>文化中心电缆隧道及变电站工程</t>
        </is>
      </c>
      <c r="D24" s="77" t="inlineStr">
        <is>
          <t>收尾</t>
        </is>
      </c>
      <c r="E24" s="249" t="n">
        <v>5444</v>
      </c>
      <c r="F24" s="249" t="inlineStr">
        <is>
          <t>以实际开工令起210日内</t>
        </is>
      </c>
      <c r="G24" s="249" t="inlineStr">
        <is>
          <t>以实际开工令起210日内</t>
        </is>
      </c>
      <c r="H24" s="249" t="inlineStr">
        <is>
          <t>2017.10.26</t>
        </is>
      </c>
      <c r="I24" s="249" t="inlineStr">
        <is>
          <t>另行协商</t>
        </is>
      </c>
      <c r="J24" s="251" t="inlineStr">
        <is>
          <t>'370602201705310101</t>
        </is>
      </c>
      <c r="K24" s="249" t="inlineStr">
        <is>
          <t>山东省烟台市芝罘区文化中心西侧</t>
        </is>
      </c>
      <c r="L24" s="67" t="n">
        <v>1</v>
      </c>
      <c r="M24" s="252" t="inlineStr">
        <is>
          <t>贾海柱</t>
        </is>
      </c>
      <c r="N24" s="252" t="n">
        <v>13853551958</v>
      </c>
      <c r="O24" s="68" t="inlineStr">
        <is>
          <t>老项目无实名制</t>
        </is>
      </c>
      <c r="P24" s="249" t="inlineStr">
        <is>
          <t>/</t>
        </is>
      </c>
      <c r="Q24" s="68" t="inlineStr">
        <is>
          <t>设备已拆除</t>
        </is>
      </c>
      <c r="R24" s="249" t="inlineStr">
        <is>
          <t>/</t>
        </is>
      </c>
      <c r="S24" s="76" t="inlineStr">
        <is>
          <t>/</t>
        </is>
      </c>
      <c r="T24" s="249" t="inlineStr">
        <is>
          <t>老项目不需要对接</t>
        </is>
      </c>
      <c r="U24" s="239" t="n">
        <v>0</v>
      </c>
      <c r="V24" s="239" t="n">
        <v>0</v>
      </c>
      <c r="W24" s="239" t="n">
        <v>0</v>
      </c>
      <c r="X24" s="240" t="n">
        <v>120</v>
      </c>
      <c r="Y24" s="240">
        <f>AA24+AC24</f>
        <v/>
      </c>
      <c r="Z24" s="240">
        <f>AB24+AD24</f>
        <v/>
      </c>
      <c r="AA24" s="238" t="n">
        <v>120</v>
      </c>
      <c r="AB24" s="238" t="n">
        <v>20</v>
      </c>
      <c r="AC24" s="238" t="n">
        <v>0</v>
      </c>
      <c r="AD24" s="239" t="n">
        <v>0</v>
      </c>
      <c r="AE24" s="239" t="n">
        <v>22962457.71</v>
      </c>
      <c r="AF24" s="239" t="n">
        <v>1499572.99</v>
      </c>
      <c r="AG24" s="239" t="n">
        <v>16203081.56</v>
      </c>
      <c r="AH24" s="239" t="n">
        <v>749786.5</v>
      </c>
      <c r="AI24" s="239" t="n">
        <v>0</v>
      </c>
      <c r="AJ24" s="239" t="n">
        <v>0</v>
      </c>
      <c r="AK24" s="241">
        <f>AM24+AO24</f>
        <v/>
      </c>
      <c r="AL24" s="241">
        <f>AN24+AP24</f>
        <v/>
      </c>
      <c r="AM24" s="239" t="n">
        <v>16203081.56</v>
      </c>
      <c r="AN24" s="239" t="n">
        <v>749786.5</v>
      </c>
      <c r="AO24" s="239" t="n">
        <v>0</v>
      </c>
      <c r="AP24" s="239" t="n">
        <v>0</v>
      </c>
      <c r="AQ24" s="241">
        <f>AS24+AU24</f>
        <v/>
      </c>
      <c r="AR24" s="241">
        <f>AT24+AV24</f>
        <v/>
      </c>
      <c r="AS24" s="239" t="n">
        <v>16203081.56</v>
      </c>
      <c r="AT24" s="239" t="n">
        <v>749786.5</v>
      </c>
      <c r="AU24" s="239" t="n">
        <v>0</v>
      </c>
      <c r="AV24" s="239" t="n">
        <v>0</v>
      </c>
      <c r="AW24" s="241">
        <f>AY24+BA24</f>
        <v/>
      </c>
      <c r="AX24" s="241">
        <f>AZ24+BB24</f>
        <v/>
      </c>
      <c r="AY24" s="241">
        <f>AM24-AS24</f>
        <v/>
      </c>
      <c r="AZ24" s="241">
        <f>AN24-AT24</f>
        <v/>
      </c>
      <c r="BA24" s="241">
        <f>AO24-AU24</f>
        <v/>
      </c>
      <c r="BB24" s="242">
        <f>AP24-AV24</f>
        <v/>
      </c>
      <c r="BC24" s="243">
        <f>AQ24/AK24</f>
        <v/>
      </c>
      <c r="BD24" s="243">
        <f>AR24/AL24</f>
        <v/>
      </c>
      <c r="BE24" s="243">
        <f>AS24/AM24</f>
        <v/>
      </c>
      <c r="BF24" s="243">
        <f>AT24/AN24</f>
        <v/>
      </c>
      <c r="BG24" s="243">
        <f>AU24/AO24</f>
        <v/>
      </c>
      <c r="BH24" s="243">
        <f>AV24/AP24</f>
        <v/>
      </c>
      <c r="BI24" s="79" t="n"/>
    </row>
    <row r="25" ht="24.95" customFormat="1" customHeight="1" s="203">
      <c r="A25" s="165" t="n">
        <v>20</v>
      </c>
      <c r="B25" s="171" t="n"/>
      <c r="C25" s="253" t="inlineStr">
        <is>
          <t>南山公园东侧安置房项目</t>
        </is>
      </c>
      <c r="D25" s="249" t="inlineStr">
        <is>
          <t>收尾</t>
        </is>
      </c>
      <c r="E25" s="249" t="n">
        <v>58900</v>
      </c>
      <c r="F25" s="249" t="inlineStr">
        <is>
          <t>2018.3.31</t>
        </is>
      </c>
      <c r="G25" s="249" t="inlineStr">
        <is>
          <t>2020.3.31</t>
        </is>
      </c>
      <c r="H25" s="249" t="inlineStr">
        <is>
          <t>2018.3.31</t>
        </is>
      </c>
      <c r="I25" s="249" t="inlineStr">
        <is>
          <t>2020.12.31</t>
        </is>
      </c>
      <c r="J25" s="254" t="inlineStr">
        <is>
          <t>‘370601201811300000</t>
        </is>
      </c>
      <c r="K25" s="249" t="inlineStr">
        <is>
          <t>山东省烟台市芝罘区</t>
        </is>
      </c>
      <c r="L25" s="67" t="n">
        <v>1</v>
      </c>
      <c r="M25" s="252" t="inlineStr">
        <is>
          <t>宋修芹</t>
        </is>
      </c>
      <c r="N25" s="252" t="n">
        <v>15954505129</v>
      </c>
      <c r="O25" s="68" t="n">
        <v>1</v>
      </c>
      <c r="P25" s="249" t="inlineStr">
        <is>
          <t>广联达</t>
        </is>
      </c>
      <c r="Q25" s="249" t="inlineStr">
        <is>
          <t>未对接（工程即将竣工）</t>
        </is>
      </c>
      <c r="R25" s="249" t="inlineStr">
        <is>
          <t>中国建设银行</t>
        </is>
      </c>
      <c r="S25" s="73" t="inlineStr">
        <is>
          <t>370501101006000000161-3008</t>
        </is>
      </c>
      <c r="T25" s="249" t="inlineStr">
        <is>
          <t>否（工程即将竣工）</t>
        </is>
      </c>
      <c r="U25" s="239" t="n">
        <v>5122036.32</v>
      </c>
      <c r="V25" s="239" t="n">
        <v>0</v>
      </c>
      <c r="W25" s="239" t="n">
        <v>0</v>
      </c>
      <c r="X25" s="240" t="n">
        <v>1398</v>
      </c>
      <c r="Y25" s="240">
        <f>AA25+AC25</f>
        <v/>
      </c>
      <c r="Z25" s="240">
        <f>AB25+AD25</f>
        <v/>
      </c>
      <c r="AA25" s="238" t="n">
        <v>1078</v>
      </c>
      <c r="AB25" s="238" t="n">
        <v>1042</v>
      </c>
      <c r="AC25" s="238" t="n">
        <v>320</v>
      </c>
      <c r="AD25" s="239" t="n">
        <v>82</v>
      </c>
      <c r="AE25" s="239" t="n">
        <v>284205691.48</v>
      </c>
      <c r="AF25" s="239" t="n">
        <v>7434952.77</v>
      </c>
      <c r="AG25" s="239" t="n">
        <v>166349801.37</v>
      </c>
      <c r="AH25" s="241">
        <f>AJ25+AL25</f>
        <v/>
      </c>
      <c r="AI25" s="239" t="n">
        <v>0</v>
      </c>
      <c r="AJ25" s="239" t="n">
        <v>0</v>
      </c>
      <c r="AK25" s="241">
        <f>AM25+AO25</f>
        <v/>
      </c>
      <c r="AL25" s="241">
        <f>AN25+AP25</f>
        <v/>
      </c>
      <c r="AM25" s="239" t="n">
        <v>160562435.05</v>
      </c>
      <c r="AN25" s="239" t="n">
        <v>7434952.77</v>
      </c>
      <c r="AO25" s="239" t="n">
        <v>5787366.32</v>
      </c>
      <c r="AP25" s="239" t="n">
        <v>279140</v>
      </c>
      <c r="AQ25" s="241">
        <f>AS25+AU25</f>
        <v/>
      </c>
      <c r="AR25" s="241">
        <f>AT25+AV25</f>
        <v/>
      </c>
      <c r="AS25" s="239" t="n">
        <v>148444995.84</v>
      </c>
      <c r="AT25" s="239" t="n">
        <v>0</v>
      </c>
      <c r="AU25" s="239" t="n">
        <v>5122036.32</v>
      </c>
      <c r="AV25" s="239" t="n">
        <v>0</v>
      </c>
      <c r="AW25" s="241">
        <f>AY25+BA25</f>
        <v/>
      </c>
      <c r="AX25" s="241">
        <f>AZ25+BB25</f>
        <v/>
      </c>
      <c r="AY25" s="241">
        <f>AM25-AS25</f>
        <v/>
      </c>
      <c r="AZ25" s="241">
        <f>AN25-AT25</f>
        <v/>
      </c>
      <c r="BA25" s="241">
        <f>AO25-AU25</f>
        <v/>
      </c>
      <c r="BB25" s="242">
        <f>AP25-AV25</f>
        <v/>
      </c>
      <c r="BC25" s="243">
        <f>AQ25/AK25</f>
        <v/>
      </c>
      <c r="BD25" s="243">
        <f>AR25/AL25</f>
        <v/>
      </c>
      <c r="BE25" s="243">
        <f>AS25/AM25</f>
        <v/>
      </c>
      <c r="BF25" s="243">
        <f>AT25/AN25</f>
        <v/>
      </c>
      <c r="BG25" s="243">
        <f>AU25/AO25</f>
        <v/>
      </c>
      <c r="BH25" s="243">
        <f>AV25/AP25</f>
        <v/>
      </c>
      <c r="BI25" s="79" t="n"/>
    </row>
    <row r="26" ht="24.95" customFormat="1" customHeight="1" s="203">
      <c r="A26" s="165" t="n">
        <v>21</v>
      </c>
      <c r="B26" s="171" t="n"/>
      <c r="C26" s="63" t="inlineStr">
        <is>
          <t>烟台海上世界项目展示中心工程</t>
        </is>
      </c>
      <c r="D26" s="77" t="inlineStr">
        <is>
          <t>竣工收尾</t>
        </is>
      </c>
      <c r="E26" s="247" t="n">
        <v>5560.2</v>
      </c>
      <c r="F26" s="248" t="inlineStr">
        <is>
          <t>以监理开工令为准</t>
        </is>
      </c>
      <c r="G26" s="77" t="inlineStr">
        <is>
          <t>2020.05.31</t>
        </is>
      </c>
      <c r="H26" s="248" t="inlineStr">
        <is>
          <t>2019.09.17</t>
        </is>
      </c>
      <c r="I26" s="77" t="inlineStr">
        <is>
          <t>2020.05.31</t>
        </is>
      </c>
      <c r="J26" s="61" t="inlineStr">
        <is>
          <t>-</t>
        </is>
      </c>
      <c r="K26" s="77" t="inlineStr">
        <is>
          <t>山东省烟台市芝罘区</t>
        </is>
      </c>
      <c r="L26" s="67" t="n">
        <v>1</v>
      </c>
      <c r="M26" s="67" t="inlineStr">
        <is>
          <t>吴增新</t>
        </is>
      </c>
      <c r="N26" s="67" t="n">
        <v>17616138661</v>
      </c>
      <c r="O26" s="68" t="inlineStr">
        <is>
          <t>已拆除</t>
        </is>
      </c>
      <c r="P26" s="77" t="inlineStr">
        <is>
          <t>广联达</t>
        </is>
      </c>
      <c r="Q26" s="68" t="inlineStr">
        <is>
          <t>因无施工许可证暂未对接</t>
        </is>
      </c>
      <c r="R26" s="77" t="inlineStr">
        <is>
          <t>/</t>
        </is>
      </c>
      <c r="S26" s="76" t="inlineStr">
        <is>
          <t>/</t>
        </is>
      </c>
      <c r="T26" s="77" t="inlineStr">
        <is>
          <t>近三个月完工项目不需对接</t>
        </is>
      </c>
      <c r="U26" s="239" t="n">
        <v>0</v>
      </c>
      <c r="V26" s="239" t="n">
        <v>0</v>
      </c>
      <c r="W26" s="239" t="n">
        <v>0</v>
      </c>
      <c r="X26" s="240" t="n">
        <v>272</v>
      </c>
      <c r="Y26" s="240">
        <f>AA26+AC26</f>
        <v/>
      </c>
      <c r="Z26" s="240">
        <f>AB26+AD26</f>
        <v/>
      </c>
      <c r="AA26" s="238" t="n">
        <v>348</v>
      </c>
      <c r="AB26" s="238" t="n">
        <v>42</v>
      </c>
      <c r="AC26" s="238" t="n">
        <v>0</v>
      </c>
      <c r="AD26" s="239" t="n">
        <v>0</v>
      </c>
      <c r="AE26" s="239" t="n">
        <v>24540727</v>
      </c>
      <c r="AF26" s="255" t="n">
        <v>2945889</v>
      </c>
      <c r="AG26" s="239" t="n">
        <v>18357433</v>
      </c>
      <c r="AH26" s="239" t="n">
        <v>2062122</v>
      </c>
      <c r="AI26" s="239" t="n">
        <v>0</v>
      </c>
      <c r="AJ26" s="239" t="n">
        <v>0</v>
      </c>
      <c r="AK26" s="241">
        <f>AM26+AO26</f>
        <v/>
      </c>
      <c r="AL26" s="241">
        <f>AN26+AP26</f>
        <v/>
      </c>
      <c r="AM26" s="239" t="n">
        <v>18357433</v>
      </c>
      <c r="AN26" s="239" t="n">
        <v>2062122</v>
      </c>
      <c r="AO26" s="239" t="n">
        <v>0</v>
      </c>
      <c r="AP26" s="239" t="n">
        <v>0</v>
      </c>
      <c r="AQ26" s="241">
        <f>AS26+AU26</f>
        <v/>
      </c>
      <c r="AR26" s="241">
        <f>AT26+AV26</f>
        <v/>
      </c>
      <c r="AS26" s="239" t="n">
        <v>15501861.07</v>
      </c>
      <c r="AT26" s="239" t="n">
        <v>0</v>
      </c>
      <c r="AU26" s="239" t="n">
        <v>0</v>
      </c>
      <c r="AV26" s="239" t="n">
        <v>0</v>
      </c>
      <c r="AW26" s="241">
        <f>AY26+BA26</f>
        <v/>
      </c>
      <c r="AX26" s="241">
        <f>AZ26+BB26</f>
        <v/>
      </c>
      <c r="AY26" s="241">
        <f>AM26-AS26</f>
        <v/>
      </c>
      <c r="AZ26" s="241">
        <f>AN26-AT26</f>
        <v/>
      </c>
      <c r="BA26" s="241">
        <f>AO26-AU26</f>
        <v/>
      </c>
      <c r="BB26" s="242">
        <f>AP26-AV26</f>
        <v/>
      </c>
      <c r="BC26" s="243">
        <f>AQ26/AK26</f>
        <v/>
      </c>
      <c r="BD26" s="243">
        <f>AR26/AL26</f>
        <v/>
      </c>
      <c r="BE26" s="243">
        <f>AS26/AM26</f>
        <v/>
      </c>
      <c r="BF26" s="243">
        <f>AT26/AN26</f>
        <v/>
      </c>
      <c r="BG26" s="243">
        <f>AU26/AO26</f>
        <v/>
      </c>
      <c r="BH26" s="243">
        <f>AV26/AP26</f>
        <v/>
      </c>
      <c r="BI26" s="79" t="n"/>
    </row>
    <row r="27" ht="24.95" customFormat="1" customHeight="1" s="203">
      <c r="A27" s="165" t="n">
        <v>22</v>
      </c>
      <c r="B27" s="171" t="n"/>
      <c r="C27" s="63" t="inlineStr">
        <is>
          <t>烟台海上世界规划展示中心景观工程</t>
        </is>
      </c>
      <c r="D27" s="77" t="inlineStr">
        <is>
          <t>竣工收尾</t>
        </is>
      </c>
      <c r="E27" s="247" t="n">
        <v>953</v>
      </c>
      <c r="F27" s="248" t="inlineStr">
        <is>
          <t>以监理开工令为准</t>
        </is>
      </c>
      <c r="G27" s="77" t="inlineStr">
        <is>
          <t>2020.05.20</t>
        </is>
      </c>
      <c r="H27" s="77" t="inlineStr">
        <is>
          <t>2020.01.14</t>
        </is>
      </c>
      <c r="I27" s="77" t="inlineStr">
        <is>
          <t>2020.05.31</t>
        </is>
      </c>
      <c r="J27" s="61" t="inlineStr">
        <is>
          <t>-</t>
        </is>
      </c>
      <c r="K27" s="77" t="inlineStr">
        <is>
          <t>山东省烟台市芝罘区</t>
        </is>
      </c>
      <c r="L27" s="67" t="n">
        <v>1</v>
      </c>
      <c r="M27" s="67" t="inlineStr">
        <is>
          <t>吴增新</t>
        </is>
      </c>
      <c r="N27" s="67" t="n">
        <v>17616138661</v>
      </c>
      <c r="O27" s="68" t="inlineStr">
        <is>
          <t>已拆除</t>
        </is>
      </c>
      <c r="P27" s="77" t="inlineStr">
        <is>
          <t>广联达</t>
        </is>
      </c>
      <c r="Q27" s="68" t="inlineStr">
        <is>
          <t>因无施工许可证暂未对接</t>
        </is>
      </c>
      <c r="R27" s="77" t="inlineStr">
        <is>
          <t>/</t>
        </is>
      </c>
      <c r="S27" s="76" t="inlineStr">
        <is>
          <t>/</t>
        </is>
      </c>
      <c r="T27" s="247" t="inlineStr">
        <is>
          <t>未通过发放（未有专用账户）</t>
        </is>
      </c>
      <c r="U27" s="239" t="n">
        <v>0</v>
      </c>
      <c r="V27" s="239" t="n">
        <v>0</v>
      </c>
      <c r="W27" s="239" t="n">
        <v>0</v>
      </c>
      <c r="X27" s="240" t="n">
        <v>75</v>
      </c>
      <c r="Y27" s="240">
        <f>AA27+AC27</f>
        <v/>
      </c>
      <c r="Z27" s="240">
        <f>AB27+AD27</f>
        <v/>
      </c>
      <c r="AA27" s="238" t="n">
        <v>203</v>
      </c>
      <c r="AB27" s="238" t="n">
        <v>30</v>
      </c>
      <c r="AC27" s="238" t="n">
        <v>0</v>
      </c>
      <c r="AD27" s="239" t="n">
        <v>0</v>
      </c>
      <c r="AE27" s="239" t="n">
        <v>3920817</v>
      </c>
      <c r="AF27" s="239" t="n">
        <v>1967842</v>
      </c>
      <c r="AG27" s="239" t="n">
        <v>2352490</v>
      </c>
      <c r="AH27" s="245" t="n">
        <v>1180705.2</v>
      </c>
      <c r="AI27" s="239" t="n">
        <v>0</v>
      </c>
      <c r="AJ27" s="239" t="n">
        <v>0</v>
      </c>
      <c r="AK27" s="241">
        <f>AM27+AO27</f>
        <v/>
      </c>
      <c r="AL27" s="241">
        <f>AN27+AP27</f>
        <v/>
      </c>
      <c r="AM27" s="239" t="n">
        <v>2352490.2</v>
      </c>
      <c r="AN27" s="239" t="n">
        <v>1180705.2</v>
      </c>
      <c r="AO27" s="239" t="n">
        <v>0</v>
      </c>
      <c r="AP27" s="239" t="n">
        <v>0</v>
      </c>
      <c r="AQ27" s="241">
        <f>AS27+AU27</f>
        <v/>
      </c>
      <c r="AR27" s="241">
        <f>AT27+AV27</f>
        <v/>
      </c>
      <c r="AS27" s="239" t="n">
        <v>2352490</v>
      </c>
      <c r="AT27" s="239" t="n">
        <v>0</v>
      </c>
      <c r="AU27" s="239" t="n">
        <v>0</v>
      </c>
      <c r="AV27" s="239" t="n">
        <v>0</v>
      </c>
      <c r="AW27" s="241">
        <f>AY27+BA27</f>
        <v/>
      </c>
      <c r="AX27" s="241">
        <f>AZ27+BB27</f>
        <v/>
      </c>
      <c r="AY27" s="241">
        <f>AM27-AS27</f>
        <v/>
      </c>
      <c r="AZ27" s="241">
        <f>AN27-AT27</f>
        <v/>
      </c>
      <c r="BA27" s="241">
        <f>AO27-AU27</f>
        <v/>
      </c>
      <c r="BB27" s="242">
        <f>AP27-AV27</f>
        <v/>
      </c>
      <c r="BC27" s="243">
        <f>AQ27/AK27</f>
        <v/>
      </c>
      <c r="BD27" s="243">
        <f>AR27/AL27</f>
        <v/>
      </c>
      <c r="BE27" s="243">
        <f>AS27/AM27</f>
        <v/>
      </c>
      <c r="BF27" s="243">
        <f>AT27/AN27</f>
        <v/>
      </c>
      <c r="BG27" s="243">
        <f>AU27/AO27</f>
        <v/>
      </c>
      <c r="BH27" s="243">
        <f>AV27/AP27</f>
        <v/>
      </c>
      <c r="BI27" s="79" t="n"/>
    </row>
    <row r="28" ht="24.95" customFormat="1" customHeight="1" s="203">
      <c r="A28" s="165" t="n">
        <v>23</v>
      </c>
      <c r="B28" s="171" t="n"/>
      <c r="C28" s="63" t="inlineStr">
        <is>
          <t>芝罘湾广场项目</t>
        </is>
      </c>
      <c r="D28" s="77" t="inlineStr">
        <is>
          <t>在建</t>
        </is>
      </c>
      <c r="E28" s="256" t="n">
        <v>43500.6078</v>
      </c>
      <c r="F28" s="248" t="inlineStr">
        <is>
          <t>以发包人开工令为准</t>
        </is>
      </c>
      <c r="G28" s="248" t="inlineStr">
        <is>
          <t>365天完工。完工后180天交付使用</t>
        </is>
      </c>
      <c r="H28" s="77" t="inlineStr">
        <is>
          <t>2020.3.15</t>
        </is>
      </c>
      <c r="I28" s="77" t="inlineStr">
        <is>
          <t>2021.3.15</t>
        </is>
      </c>
      <c r="J28" s="61" t="inlineStr">
        <is>
          <t>正在办理</t>
        </is>
      </c>
      <c r="K28" s="77" t="inlineStr">
        <is>
          <t>山东省烟台市芝罘区</t>
        </is>
      </c>
      <c r="L28" s="67" t="n">
        <v>1</v>
      </c>
      <c r="M28" s="67" t="inlineStr">
        <is>
          <t>胡伟舰</t>
        </is>
      </c>
      <c r="N28" s="67" t="n">
        <v>15628992650</v>
      </c>
      <c r="O28" s="68" t="n">
        <v>1</v>
      </c>
      <c r="P28" s="77" t="inlineStr">
        <is>
          <t>广联达</t>
        </is>
      </c>
      <c r="Q28" s="68" t="inlineStr">
        <is>
          <t>未对接（未办理出施工许可证）</t>
        </is>
      </c>
      <c r="R28" s="77" t="inlineStr">
        <is>
          <t>/</t>
        </is>
      </c>
      <c r="S28" s="76" t="inlineStr">
        <is>
          <t>/</t>
        </is>
      </c>
      <c r="T28" s="77" t="inlineStr">
        <is>
          <t>未有施工许可证无法对接</t>
        </is>
      </c>
      <c r="U28" s="239" t="n">
        <v>0</v>
      </c>
      <c r="V28" s="239" t="n">
        <v>0</v>
      </c>
      <c r="W28" s="239" t="n">
        <v>0</v>
      </c>
      <c r="X28" s="240" t="n">
        <v>340</v>
      </c>
      <c r="Y28" s="240">
        <f>AA28+AC28</f>
        <v/>
      </c>
      <c r="Z28" s="240">
        <f>AB28+AD28</f>
        <v/>
      </c>
      <c r="AA28" s="238" t="n">
        <v>340</v>
      </c>
      <c r="AB28" s="238" t="n">
        <v>200</v>
      </c>
      <c r="AC28" s="238" t="n">
        <v>0</v>
      </c>
      <c r="AD28" s="239" t="n">
        <v>0</v>
      </c>
      <c r="AE28" s="239" t="n">
        <v>19085001.34</v>
      </c>
      <c r="AF28" s="239" t="n">
        <v>19085001.34</v>
      </c>
      <c r="AG28" s="239" t="n">
        <v>19085001.34</v>
      </c>
      <c r="AH28" s="239" t="n">
        <v>11451000.8</v>
      </c>
      <c r="AI28" s="239" t="n">
        <v>0</v>
      </c>
      <c r="AJ28" s="239" t="n">
        <v>0</v>
      </c>
      <c r="AK28" s="241">
        <f>AM28+AO28</f>
        <v/>
      </c>
      <c r="AL28" s="241">
        <f>AN28+AP28</f>
        <v/>
      </c>
      <c r="AM28" s="239" t="n">
        <v>19085001.34</v>
      </c>
      <c r="AN28" s="239" t="n">
        <v>11451000.8</v>
      </c>
      <c r="AO28" s="239" t="n">
        <v>0</v>
      </c>
      <c r="AP28" s="239" t="n">
        <v>0</v>
      </c>
      <c r="AQ28" s="241">
        <f>AS28+AU28</f>
        <v/>
      </c>
      <c r="AR28" s="241">
        <f>AT28+AV28</f>
        <v/>
      </c>
      <c r="AS28" s="239" t="n">
        <v>19085001.34</v>
      </c>
      <c r="AT28" s="239" t="n">
        <v>11451000.8</v>
      </c>
      <c r="AU28" s="239" t="n">
        <v>0</v>
      </c>
      <c r="AV28" s="239" t="n">
        <v>0</v>
      </c>
      <c r="AW28" s="241">
        <f>AY28+BA28</f>
        <v/>
      </c>
      <c r="AX28" s="241">
        <f>AZ28+BB28</f>
        <v/>
      </c>
      <c r="AY28" s="241">
        <f>AM28-AS28</f>
        <v/>
      </c>
      <c r="AZ28" s="241">
        <f>AN28-AT28</f>
        <v/>
      </c>
      <c r="BA28" s="241">
        <f>AO28-AU28</f>
        <v/>
      </c>
      <c r="BB28" s="242">
        <f>AP28-AV28</f>
        <v/>
      </c>
      <c r="BC28" s="243">
        <f>AQ28/AK28</f>
        <v/>
      </c>
      <c r="BD28" s="243">
        <f>AR28/AL28</f>
        <v/>
      </c>
      <c r="BE28" s="243">
        <f>AS28/AM28</f>
        <v/>
      </c>
      <c r="BF28" s="243">
        <f>AT28/AN28</f>
        <v/>
      </c>
      <c r="BG28" s="243">
        <f>AU28/AO28</f>
        <v/>
      </c>
      <c r="BH28" s="243">
        <f>AV28/AP28</f>
        <v/>
      </c>
      <c r="BI28" s="79" t="n"/>
    </row>
    <row r="29" ht="24.95" customFormat="1" customHeight="1" s="203">
      <c r="A29" s="165" t="n">
        <v>24</v>
      </c>
      <c r="B29" s="171" t="n"/>
      <c r="C29" s="63" t="inlineStr">
        <is>
          <t>烟台蓬莱国际机场二期场地平整项目</t>
        </is>
      </c>
      <c r="D29" s="77" t="inlineStr">
        <is>
          <t>挖运土方</t>
        </is>
      </c>
      <c r="E29" s="247" t="n">
        <v>102934</v>
      </c>
      <c r="F29" s="248" t="inlineStr">
        <is>
          <t>2020.5.5</t>
        </is>
      </c>
      <c r="G29" s="77" t="inlineStr">
        <is>
          <t>2020.11.31</t>
        </is>
      </c>
      <c r="H29" s="248" t="inlineStr">
        <is>
          <t>2020.5.5</t>
        </is>
      </c>
      <c r="I29" s="77" t="inlineStr">
        <is>
          <t>另行协商</t>
        </is>
      </c>
      <c r="J29" s="61" t="inlineStr">
        <is>
          <t>在办理中</t>
        </is>
      </c>
      <c r="K29" s="77" t="inlineStr">
        <is>
          <t>山东省烟台市蓬莱国际机场</t>
        </is>
      </c>
      <c r="L29" s="67" t="n">
        <v>1</v>
      </c>
      <c r="M29" s="67" t="inlineStr">
        <is>
          <t>吴保方</t>
        </is>
      </c>
      <c r="N29" s="67" t="n">
        <v>17853524025</v>
      </c>
      <c r="O29" s="68" t="inlineStr">
        <is>
          <t>无法完全封闭施工现场，已向集团递交相关申请</t>
        </is>
      </c>
      <c r="P29" s="77" t="inlineStr">
        <is>
          <t>/</t>
        </is>
      </c>
      <c r="Q29" s="68" t="inlineStr">
        <is>
          <t>无法办理施工许可证无法上报专户。</t>
        </is>
      </c>
      <c r="R29" s="77" t="inlineStr">
        <is>
          <t>/</t>
        </is>
      </c>
      <c r="S29" s="76" t="inlineStr">
        <is>
          <t>/</t>
        </is>
      </c>
      <c r="T29" s="77" t="inlineStr">
        <is>
          <t>未有施工许可证无法对接</t>
        </is>
      </c>
      <c r="U29" s="239" t="n"/>
      <c r="V29" s="239" t="n"/>
      <c r="W29" s="239" t="n">
        <v>0</v>
      </c>
      <c r="X29" s="240" t="n">
        <v>90</v>
      </c>
      <c r="Y29" s="240">
        <f>AA29+AC29</f>
        <v/>
      </c>
      <c r="Z29" s="240">
        <f>AB29+AD29</f>
        <v/>
      </c>
      <c r="AA29" s="238" t="n">
        <v>90</v>
      </c>
      <c r="AB29" s="238" t="n">
        <v>90</v>
      </c>
      <c r="AC29" s="238" t="n">
        <v>0</v>
      </c>
      <c r="AD29" s="239" t="n">
        <v>0</v>
      </c>
      <c r="AE29" s="239" t="n">
        <v>1812741.6</v>
      </c>
      <c r="AF29" s="239" t="n">
        <v>0</v>
      </c>
      <c r="AG29" s="239" t="n">
        <v>1812741.6</v>
      </c>
      <c r="AH29" s="239" t="n">
        <v>0</v>
      </c>
      <c r="AI29" s="239" t="n">
        <v>0</v>
      </c>
      <c r="AJ29" s="239" t="n">
        <v>0</v>
      </c>
      <c r="AK29" s="241">
        <f>AM29+AO29</f>
        <v/>
      </c>
      <c r="AL29" s="241">
        <f>AN29+AP29</f>
        <v/>
      </c>
      <c r="AM29" s="239" t="n">
        <v>1812741.6</v>
      </c>
      <c r="AN29" s="239" t="n">
        <v>0</v>
      </c>
      <c r="AO29" s="239" t="n">
        <v>0</v>
      </c>
      <c r="AP29" s="239" t="n">
        <v>0</v>
      </c>
      <c r="AQ29" s="241">
        <f>AS29+AU29</f>
        <v/>
      </c>
      <c r="AR29" s="241">
        <f>AT29+AV29</f>
        <v/>
      </c>
      <c r="AS29" s="239" t="n">
        <v>0</v>
      </c>
      <c r="AT29" s="239" t="n">
        <v>0</v>
      </c>
      <c r="AU29" s="239" t="n">
        <v>0</v>
      </c>
      <c r="AV29" s="239" t="n">
        <v>0</v>
      </c>
      <c r="AW29" s="241">
        <f>AY29+BA29</f>
        <v/>
      </c>
      <c r="AX29" s="241">
        <f>AZ29+BB29</f>
        <v/>
      </c>
      <c r="AY29" s="241">
        <f>AM29-AS29</f>
        <v/>
      </c>
      <c r="AZ29" s="241">
        <f>AN29-AT29</f>
        <v/>
      </c>
      <c r="BA29" s="241">
        <f>AO29-AU29</f>
        <v/>
      </c>
      <c r="BB29" s="242">
        <f>AP29-AV29</f>
        <v/>
      </c>
      <c r="BC29" s="243">
        <f>AQ29/AK29</f>
        <v/>
      </c>
      <c r="BD29" s="243">
        <f>AR29/AL29</f>
        <v/>
      </c>
      <c r="BE29" s="243">
        <f>AS29/AM29</f>
        <v/>
      </c>
      <c r="BF29" s="243">
        <f>AT29/AN29</f>
        <v/>
      </c>
      <c r="BG29" s="243">
        <f>AU29/AO29</f>
        <v/>
      </c>
      <c r="BH29" s="243">
        <f>AV29/AP29</f>
        <v/>
      </c>
      <c r="BI29" s="79" t="n"/>
    </row>
    <row r="30" ht="24.95" customFormat="1" customHeight="1" s="203">
      <c r="A30" s="165" t="n">
        <v>25</v>
      </c>
      <c r="B30" s="171" t="n"/>
      <c r="C30" s="63" t="inlineStr">
        <is>
          <t>烟台万科翡翠长安正式售楼处、社区大堂及下沉会所精装修工程</t>
        </is>
      </c>
      <c r="D30" s="77" t="inlineStr">
        <is>
          <t>装饰</t>
        </is>
      </c>
      <c r="E30" s="247" t="n">
        <v>2080</v>
      </c>
      <c r="F30" s="77" t="inlineStr">
        <is>
          <t>2020.04.23</t>
        </is>
      </c>
      <c r="G30" s="77" t="inlineStr">
        <is>
          <t>2020.07.10</t>
        </is>
      </c>
      <c r="H30" s="77" t="inlineStr">
        <is>
          <t>2020.04.23</t>
        </is>
      </c>
      <c r="I30" s="77" t="inlineStr">
        <is>
          <t>2020.07.10</t>
        </is>
      </c>
      <c r="J30" s="61" t="inlineStr">
        <is>
          <t>装饰工程</t>
        </is>
      </c>
      <c r="K30" s="77" t="inlineStr">
        <is>
          <t>山东省烟台市莱山区</t>
        </is>
      </c>
      <c r="L30" s="67" t="n">
        <v>1</v>
      </c>
      <c r="M30" s="67" t="inlineStr">
        <is>
          <t>刘顺东</t>
        </is>
      </c>
      <c r="N30" s="67" t="n">
        <v>13864515431</v>
      </c>
      <c r="O30" s="77" t="inlineStr">
        <is>
          <t>装饰项目用总包设备</t>
        </is>
      </c>
      <c r="P30" s="77" t="n"/>
      <c r="Q30" s="77" t="inlineStr">
        <is>
          <t>未对接</t>
        </is>
      </c>
      <c r="R30" s="77" t="n"/>
      <c r="S30" s="76" t="inlineStr">
        <is>
          <t>/</t>
        </is>
      </c>
      <c r="T30" s="247" t="inlineStr">
        <is>
          <t>根据总包要求不需单独对接</t>
        </is>
      </c>
      <c r="U30" s="239" t="n">
        <v>0</v>
      </c>
      <c r="V30" s="239" t="n">
        <v>0</v>
      </c>
      <c r="W30" s="239" t="n">
        <v>0</v>
      </c>
      <c r="X30" s="240" t="n">
        <v>300</v>
      </c>
      <c r="Y30" s="240">
        <f>AA30+AC30</f>
        <v/>
      </c>
      <c r="Z30" s="240">
        <f>AB30+AD30</f>
        <v/>
      </c>
      <c r="AA30" s="238" t="n">
        <v>300</v>
      </c>
      <c r="AB30" s="238" t="n">
        <v>100</v>
      </c>
      <c r="AC30" s="238" t="n">
        <v>0</v>
      </c>
      <c r="AD30" s="239" t="n">
        <v>0</v>
      </c>
      <c r="AE30" s="239" t="n">
        <v>674416.0600000001</v>
      </c>
      <c r="AF30" s="239" t="n">
        <v>674416.0600000001</v>
      </c>
      <c r="AG30" s="239" t="n">
        <v>472091.24</v>
      </c>
      <c r="AH30" s="239" t="n">
        <v>472091.24</v>
      </c>
      <c r="AI30" s="239" t="n">
        <v>0</v>
      </c>
      <c r="AJ30" s="239" t="n">
        <v>0</v>
      </c>
      <c r="AK30" s="241">
        <f>AM30+AO30</f>
        <v/>
      </c>
      <c r="AL30" s="241">
        <f>AN30+AP30</f>
        <v/>
      </c>
      <c r="AM30" s="239" t="n">
        <v>472091.24</v>
      </c>
      <c r="AN30" s="239" t="n">
        <v>472091.24</v>
      </c>
      <c r="AO30" s="239" t="n">
        <v>0</v>
      </c>
      <c r="AP30" s="239" t="n">
        <v>0</v>
      </c>
      <c r="AQ30" s="241">
        <f>AS30+AU30</f>
        <v/>
      </c>
      <c r="AR30" s="241">
        <f>AT30+AV30</f>
        <v/>
      </c>
      <c r="AS30" s="239" t="n">
        <v>0</v>
      </c>
      <c r="AT30" s="239" t="n">
        <v>0</v>
      </c>
      <c r="AU30" s="239" t="n">
        <v>0</v>
      </c>
      <c r="AV30" s="239" t="n">
        <v>0</v>
      </c>
      <c r="AW30" s="241">
        <f>AY30+BA30</f>
        <v/>
      </c>
      <c r="AX30" s="241">
        <f>AZ30+BB30</f>
        <v/>
      </c>
      <c r="AY30" s="241">
        <f>AM30-AS30</f>
        <v/>
      </c>
      <c r="AZ30" s="241">
        <f>AN30-AT30</f>
        <v/>
      </c>
      <c r="BA30" s="241">
        <f>AO30-AU30</f>
        <v/>
      </c>
      <c r="BB30" s="242">
        <f>AP30-AV30</f>
        <v/>
      </c>
      <c r="BC30" s="243">
        <f>AQ30/AK30</f>
        <v/>
      </c>
      <c r="BD30" s="243">
        <f>AR30/AL30</f>
        <v/>
      </c>
      <c r="BE30" s="243">
        <f>AS30/AM30</f>
        <v/>
      </c>
      <c r="BF30" s="243">
        <f>AT30/AN30</f>
        <v/>
      </c>
      <c r="BG30" s="243">
        <f>AU30/AO30</f>
        <v/>
      </c>
      <c r="BH30" s="243">
        <f>AV30/AP30</f>
        <v/>
      </c>
      <c r="BI30" s="79" t="n"/>
    </row>
    <row r="31" ht="24.95" customFormat="1" customHeight="1" s="203">
      <c r="A31" s="165" t="n">
        <v>26</v>
      </c>
      <c r="B31" s="171" t="n"/>
      <c r="C31" s="63" t="inlineStr">
        <is>
          <t>福山战勤保障消防站</t>
        </is>
      </c>
      <c r="D31" s="77" t="inlineStr">
        <is>
          <t>装饰</t>
        </is>
      </c>
      <c r="E31" s="247" t="n">
        <v>3342.28</v>
      </c>
      <c r="F31" s="248" t="inlineStr">
        <is>
          <t>300天</t>
        </is>
      </c>
      <c r="G31" s="77" t="n"/>
      <c r="H31" s="77" t="inlineStr">
        <is>
          <t>2019.10.28</t>
        </is>
      </c>
      <c r="I31" s="77" t="inlineStr">
        <is>
          <t>2020.8.23</t>
        </is>
      </c>
      <c r="J31" s="81" t="inlineStr">
        <is>
          <t>370611201910160101</t>
        </is>
      </c>
      <c r="K31" s="77" t="inlineStr">
        <is>
          <t>山东省烟台市福山区</t>
        </is>
      </c>
      <c r="L31" s="67" t="n">
        <v>1</v>
      </c>
      <c r="M31" s="67" t="inlineStr">
        <is>
          <t>宋乐本</t>
        </is>
      </c>
      <c r="N31" s="67" t="n">
        <v>13808908626</v>
      </c>
      <c r="O31" s="68" t="n">
        <v>1</v>
      </c>
      <c r="P31" s="77" t="inlineStr">
        <is>
          <t>广联达</t>
        </is>
      </c>
      <c r="Q31" s="68" t="n">
        <v>1</v>
      </c>
      <c r="R31" s="77" t="inlineStr">
        <is>
          <t>交通银行福山支行</t>
        </is>
      </c>
      <c r="S31" s="76" t="inlineStr">
        <is>
          <t>376899991013000065407</t>
        </is>
      </c>
      <c r="T31" s="77" t="n">
        <v>1</v>
      </c>
      <c r="U31" s="239" t="n">
        <v>1831710</v>
      </c>
      <c r="V31" s="239" t="n">
        <v>10010</v>
      </c>
      <c r="W31" s="239" t="n">
        <v>11010</v>
      </c>
      <c r="X31" s="240" t="n">
        <v>392</v>
      </c>
      <c r="Y31" s="240">
        <f>AA31+AC31</f>
        <v/>
      </c>
      <c r="Z31" s="240">
        <f>AB31+AD31</f>
        <v/>
      </c>
      <c r="AA31" s="238" t="n">
        <v>0</v>
      </c>
      <c r="AB31" s="238" t="n">
        <v>0</v>
      </c>
      <c r="AC31" s="238" t="n">
        <v>392</v>
      </c>
      <c r="AD31" s="239" t="n">
        <v>2</v>
      </c>
      <c r="AE31" s="239" t="n">
        <v>3101400</v>
      </c>
      <c r="AF31" s="255" t="n">
        <v>484430</v>
      </c>
      <c r="AG31" s="239" t="n">
        <v>2050700</v>
      </c>
      <c r="AH31" s="239" t="n">
        <v>230000</v>
      </c>
      <c r="AI31" s="239" t="n">
        <v>0</v>
      </c>
      <c r="AJ31" s="239" t="n">
        <v>0</v>
      </c>
      <c r="AK31" s="241">
        <f>AM31+AO31</f>
        <v/>
      </c>
      <c r="AL31" s="241">
        <f>AN31+AP31</f>
        <v/>
      </c>
      <c r="AM31" s="239" t="n">
        <v>0</v>
      </c>
      <c r="AN31" s="239" t="n">
        <v>0</v>
      </c>
      <c r="AO31" s="239" t="n">
        <v>2050700</v>
      </c>
      <c r="AP31" s="239" t="n">
        <v>230000</v>
      </c>
      <c r="AQ31" s="241">
        <f>AS31+AU31</f>
        <v/>
      </c>
      <c r="AR31" s="241">
        <f>AT31+AV31</f>
        <v/>
      </c>
      <c r="AS31" s="239" t="n">
        <v>0</v>
      </c>
      <c r="AT31" s="239" t="n">
        <v>0</v>
      </c>
      <c r="AU31" s="239" t="n">
        <v>2050700</v>
      </c>
      <c r="AV31" s="239" t="n">
        <v>230000</v>
      </c>
      <c r="AW31" s="241">
        <f>AY31+BA31</f>
        <v/>
      </c>
      <c r="AX31" s="241">
        <f>AZ31+BB31</f>
        <v/>
      </c>
      <c r="AY31" s="241">
        <f>AM31-AS31</f>
        <v/>
      </c>
      <c r="AZ31" s="241">
        <f>AN31-AT31</f>
        <v/>
      </c>
      <c r="BA31" s="241">
        <f>AO31-AU31</f>
        <v/>
      </c>
      <c r="BB31" s="242">
        <f>AP31-AV31</f>
        <v/>
      </c>
      <c r="BC31" s="243">
        <f>AQ31/AK31</f>
        <v/>
      </c>
      <c r="BD31" s="243">
        <f>AR31/AL31</f>
        <v/>
      </c>
      <c r="BE31" s="243">
        <f>AS31/AM31</f>
        <v/>
      </c>
      <c r="BF31" s="243">
        <f>AT31/AN31</f>
        <v/>
      </c>
      <c r="BG31" s="243">
        <f>AU31/AO31</f>
        <v/>
      </c>
      <c r="BH31" s="243">
        <f>AV31/AP31</f>
        <v/>
      </c>
      <c r="BI31" s="79" t="n"/>
    </row>
    <row r="32" ht="24.95" customFormat="1" customHeight="1" s="203">
      <c r="A32" s="165" t="n">
        <v>27</v>
      </c>
      <c r="B32" s="171" t="n"/>
      <c r="C32" s="63" t="inlineStr">
        <is>
          <t>阅山路北延道路新建工程项目</t>
        </is>
      </c>
      <c r="D32" s="77" t="inlineStr">
        <is>
          <t>市政</t>
        </is>
      </c>
      <c r="E32" s="247" t="n">
        <v>3246.3</v>
      </c>
      <c r="F32" s="248" t="inlineStr">
        <is>
          <t>2019.5.10</t>
        </is>
      </c>
      <c r="G32" s="77" t="inlineStr">
        <is>
          <t>2020.5.15</t>
        </is>
      </c>
      <c r="H32" s="77" t="inlineStr">
        <is>
          <t>2019.8.15</t>
        </is>
      </c>
      <c r="I32" s="77" t="inlineStr">
        <is>
          <t>双方协商确定</t>
        </is>
      </c>
      <c r="J32" s="61" t="inlineStr">
        <is>
          <t>-</t>
        </is>
      </c>
      <c r="K32" s="77" t="inlineStr">
        <is>
          <t>山东省威海市环翠区</t>
        </is>
      </c>
      <c r="L32" s="67" t="n">
        <v>1</v>
      </c>
      <c r="M32" s="67" t="inlineStr">
        <is>
          <t>周纪明</t>
        </is>
      </c>
      <c r="N32" s="67" t="n">
        <v>13688671744</v>
      </c>
      <c r="O32" s="68" t="inlineStr">
        <is>
          <t>无法完全封闭施工现场，已向集团递交相关申请</t>
        </is>
      </c>
      <c r="P32" s="77" t="inlineStr">
        <is>
          <t>/</t>
        </is>
      </c>
      <c r="Q32" s="77" t="inlineStr">
        <is>
          <t>根据总包实名制管理</t>
        </is>
      </c>
      <c r="R32" s="77" t="n"/>
      <c r="S32" s="76" t="inlineStr">
        <is>
          <t>/</t>
        </is>
      </c>
      <c r="T32" s="77" t="inlineStr">
        <is>
          <t>未有施工许可证无法对接</t>
        </is>
      </c>
      <c r="U32" s="239" t="n"/>
      <c r="V32" s="239" t="n"/>
      <c r="W32" s="239" t="n">
        <v>0</v>
      </c>
      <c r="X32" s="240" t="n">
        <v>30</v>
      </c>
      <c r="Y32" s="240">
        <f>AA32+AC32</f>
        <v/>
      </c>
      <c r="Z32" s="240">
        <f>AB32+AD32</f>
        <v/>
      </c>
      <c r="AA32" s="238" t="n">
        <v>32</v>
      </c>
      <c r="AB32" s="238" t="n">
        <v>15</v>
      </c>
      <c r="AC32" s="238" t="n">
        <v>0</v>
      </c>
      <c r="AD32" s="239" t="n">
        <v>0</v>
      </c>
      <c r="AE32" s="239" t="n">
        <v>7689401.65</v>
      </c>
      <c r="AF32" s="239" t="n">
        <v>152618</v>
      </c>
      <c r="AG32" s="239" t="n">
        <v>3922000</v>
      </c>
      <c r="AH32" s="239" t="n">
        <v>90000</v>
      </c>
      <c r="AI32" s="239" t="n">
        <v>0</v>
      </c>
      <c r="AJ32" s="239" t="n">
        <v>0</v>
      </c>
      <c r="AK32" s="241">
        <f>AM32+AO32</f>
        <v/>
      </c>
      <c r="AL32" s="241">
        <f>AN32+AP32</f>
        <v/>
      </c>
      <c r="AM32" s="239" t="n">
        <v>3922000</v>
      </c>
      <c r="AN32" s="239" t="n">
        <v>90000</v>
      </c>
      <c r="AO32" s="239" t="n">
        <v>0</v>
      </c>
      <c r="AP32" s="239" t="n">
        <v>0</v>
      </c>
      <c r="AQ32" s="241">
        <f>AS32+AU32</f>
        <v/>
      </c>
      <c r="AR32" s="241">
        <f>AT32+AV32</f>
        <v/>
      </c>
      <c r="AS32" s="239" t="n">
        <v>3922000</v>
      </c>
      <c r="AT32" s="239" t="n">
        <v>90000</v>
      </c>
      <c r="AU32" s="239" t="n">
        <v>0</v>
      </c>
      <c r="AV32" s="239" t="n">
        <v>0</v>
      </c>
      <c r="AW32" s="241">
        <f>AY32+BA32</f>
        <v/>
      </c>
      <c r="AX32" s="241">
        <f>AZ32+BB32</f>
        <v/>
      </c>
      <c r="AY32" s="241">
        <f>AM32-AS32</f>
        <v/>
      </c>
      <c r="AZ32" s="241">
        <f>AN32-AT32</f>
        <v/>
      </c>
      <c r="BA32" s="241">
        <f>AO32-AU32</f>
        <v/>
      </c>
      <c r="BB32" s="242">
        <f>AP32-AV32</f>
        <v/>
      </c>
      <c r="BC32" s="243">
        <f>AQ32/AK32</f>
        <v/>
      </c>
      <c r="BD32" s="243">
        <f>AR32/AL32</f>
        <v/>
      </c>
      <c r="BE32" s="243">
        <f>AS32/AM32</f>
        <v/>
      </c>
      <c r="BF32" s="243">
        <f>AT32/AN32</f>
        <v/>
      </c>
      <c r="BG32" s="243">
        <f>AU32/AO32</f>
        <v/>
      </c>
      <c r="BH32" s="243">
        <f>AV32/AP32</f>
        <v/>
      </c>
      <c r="BI32" s="79" t="n"/>
    </row>
    <row r="33" ht="24.95" customFormat="1" customHeight="1" s="203">
      <c r="A33" s="165" t="n">
        <v>28</v>
      </c>
      <c r="B33" s="171" t="n"/>
      <c r="C33" s="63" t="inlineStr">
        <is>
          <t>齐鲁交通（烟台）发展有限公司蓝色智谷1号楼装修工程施工（标段二）</t>
        </is>
      </c>
      <c r="D33" s="77" t="inlineStr">
        <is>
          <t>装饰</t>
        </is>
      </c>
      <c r="E33" s="247" t="n">
        <v>1198.8</v>
      </c>
      <c r="F33" s="77" t="inlineStr">
        <is>
          <t>2019.11.26</t>
        </is>
      </c>
      <c r="G33" s="77" t="inlineStr">
        <is>
          <t>2020.03.04</t>
        </is>
      </c>
      <c r="H33" s="77" t="inlineStr">
        <is>
          <t>2020.04.23</t>
        </is>
      </c>
      <c r="I33" s="77" t="inlineStr">
        <is>
          <t>双方协商确定</t>
        </is>
      </c>
      <c r="J33" s="61" t="inlineStr">
        <is>
          <t>-</t>
        </is>
      </c>
      <c r="K33" s="77" t="inlineStr">
        <is>
          <t>山东省烟台市高新区</t>
        </is>
      </c>
      <c r="L33" s="67" t="n">
        <v>1</v>
      </c>
      <c r="M33" s="67" t="inlineStr">
        <is>
          <t>刘顺东</t>
        </is>
      </c>
      <c r="N33" s="67" t="n">
        <v>15153509084</v>
      </c>
      <c r="O33" s="77" t="inlineStr">
        <is>
          <t>未安</t>
        </is>
      </c>
      <c r="P33" s="77" t="n"/>
      <c r="Q33" s="77" t="inlineStr">
        <is>
          <t>未对接</t>
        </is>
      </c>
      <c r="R33" s="77" t="n">
        <v>0</v>
      </c>
      <c r="S33" s="76" t="inlineStr">
        <is>
          <t>/</t>
        </is>
      </c>
      <c r="T33" s="77" t="inlineStr">
        <is>
          <t>未有施工许可证无法对接</t>
        </is>
      </c>
      <c r="U33" s="239" t="n">
        <v>0</v>
      </c>
      <c r="V33" s="239" t="n">
        <v>0</v>
      </c>
      <c r="W33" s="239" t="n">
        <v>0</v>
      </c>
      <c r="X33" s="240" t="n">
        <v>300</v>
      </c>
      <c r="Y33" s="240">
        <f>AA33+AC33</f>
        <v/>
      </c>
      <c r="Z33" s="240">
        <f>AB33+AD33</f>
        <v/>
      </c>
      <c r="AA33" s="238" t="n">
        <v>300</v>
      </c>
      <c r="AB33" s="238" t="n">
        <v>100</v>
      </c>
      <c r="AC33" s="238" t="n">
        <v>0</v>
      </c>
      <c r="AD33" s="239" t="n">
        <v>0</v>
      </c>
      <c r="AE33" s="239" t="n">
        <v>2488680</v>
      </c>
      <c r="AF33" s="239" t="n">
        <v>0</v>
      </c>
      <c r="AG33" s="239" t="n">
        <v>1493208</v>
      </c>
      <c r="AH33" s="239" t="n">
        <v>0</v>
      </c>
      <c r="AI33" s="239" t="n">
        <v>0</v>
      </c>
      <c r="AJ33" s="239" t="n">
        <v>0</v>
      </c>
      <c r="AK33" s="241">
        <f>AM33+AO33</f>
        <v/>
      </c>
      <c r="AL33" s="241">
        <f>AN33+AP33</f>
        <v/>
      </c>
      <c r="AM33" s="239" t="n">
        <v>1493208</v>
      </c>
      <c r="AN33" s="239" t="n">
        <v>0</v>
      </c>
      <c r="AO33" s="239" t="n">
        <v>0</v>
      </c>
      <c r="AP33" s="239" t="n">
        <v>0</v>
      </c>
      <c r="AQ33" s="241">
        <f>AS33+AU33</f>
        <v/>
      </c>
      <c r="AR33" s="241">
        <f>AT33+AV33</f>
        <v/>
      </c>
      <c r="AS33" s="239" t="n">
        <v>0</v>
      </c>
      <c r="AT33" s="239" t="n">
        <v>0</v>
      </c>
      <c r="AU33" s="239" t="n">
        <v>0</v>
      </c>
      <c r="AV33" s="239" t="n">
        <v>0</v>
      </c>
      <c r="AW33" s="241">
        <f>AY33+BA33</f>
        <v/>
      </c>
      <c r="AX33" s="241">
        <f>AZ33+BB33</f>
        <v/>
      </c>
      <c r="AY33" s="241">
        <f>AM33-AS33</f>
        <v/>
      </c>
      <c r="AZ33" s="241">
        <f>AN33-AT33</f>
        <v/>
      </c>
      <c r="BA33" s="241">
        <f>AO33-AU33</f>
        <v/>
      </c>
      <c r="BB33" s="242">
        <f>AP33-AV33</f>
        <v/>
      </c>
      <c r="BC33" s="243">
        <f>AQ33/AK33</f>
        <v/>
      </c>
      <c r="BD33" s="243">
        <f>AR33/AL33</f>
        <v/>
      </c>
      <c r="BE33" s="243">
        <f>AS33/AM33</f>
        <v/>
      </c>
      <c r="BF33" s="243">
        <f>AT33/AN33</f>
        <v/>
      </c>
      <c r="BG33" s="243">
        <f>AU33/AO33</f>
        <v/>
      </c>
      <c r="BH33" s="243">
        <f>AV33/AP33</f>
        <v/>
      </c>
      <c r="BI33" s="79" t="n"/>
    </row>
    <row r="34" ht="24.95" customFormat="1" customHeight="1" s="203">
      <c r="A34" s="165" t="n">
        <v>29</v>
      </c>
      <c r="B34" s="171" t="n"/>
      <c r="C34" s="63" t="inlineStr">
        <is>
          <t>长岛综合交通枢纽工程</t>
        </is>
      </c>
      <c r="D34" s="77" t="inlineStr">
        <is>
          <t>主体</t>
        </is>
      </c>
      <c r="E34" s="247" t="n">
        <v>17842.83</v>
      </c>
      <c r="F34" s="248" t="inlineStr">
        <is>
          <t>2019.12.11</t>
        </is>
      </c>
      <c r="G34" s="77" t="inlineStr">
        <is>
          <t>2020.8.31</t>
        </is>
      </c>
      <c r="H34" s="77" t="inlineStr">
        <is>
          <t>2019.12.28</t>
        </is>
      </c>
      <c r="I34" s="77" t="inlineStr">
        <is>
          <t>2020.9.30</t>
        </is>
      </c>
      <c r="J34" s="81" t="inlineStr">
        <is>
          <t>370634201912260101</t>
        </is>
      </c>
      <c r="K34" s="77" t="inlineStr">
        <is>
          <t>山东省烟台市长岛县海滨路126号</t>
        </is>
      </c>
      <c r="L34" s="67" t="n">
        <v>3</v>
      </c>
      <c r="M34" s="67" t="inlineStr">
        <is>
          <t>张翔
衣起胜
张丰琪</t>
        </is>
      </c>
      <c r="N34" s="67" t="n">
        <v>17852178398</v>
      </c>
      <c r="O34" s="68" t="n">
        <v>1</v>
      </c>
      <c r="P34" s="77" t="inlineStr">
        <is>
          <t>广联达</t>
        </is>
      </c>
      <c r="Q34" s="68" t="n">
        <v>1</v>
      </c>
      <c r="R34" s="77" t="inlineStr">
        <is>
          <t>中国建设银行</t>
        </is>
      </c>
      <c r="S34" s="83" t="inlineStr">
        <is>
          <t>37050166737000000356</t>
        </is>
      </c>
      <c r="T34" s="77" t="n">
        <v>1</v>
      </c>
      <c r="U34" s="239" t="n">
        <v>2098000</v>
      </c>
      <c r="V34" s="239" t="n">
        <v>2098000</v>
      </c>
      <c r="W34" s="239" t="n">
        <v>2007540.29</v>
      </c>
      <c r="X34" s="240" t="n">
        <v>302</v>
      </c>
      <c r="Y34" s="240">
        <f>AA34+AC34</f>
        <v/>
      </c>
      <c r="Z34" s="240">
        <f>AB34+AD34</f>
        <v/>
      </c>
      <c r="AA34" s="238" t="n">
        <v>0</v>
      </c>
      <c r="AB34" s="238" t="n">
        <v>0</v>
      </c>
      <c r="AC34" s="238" t="n">
        <v>0</v>
      </c>
      <c r="AD34" s="239" t="n">
        <v>104</v>
      </c>
      <c r="AE34" s="239" t="n">
        <v>130884996.32</v>
      </c>
      <c r="AF34" s="239" t="n">
        <v>2182736.15</v>
      </c>
      <c r="AG34" s="244">
        <f>AI34+AK34</f>
        <v/>
      </c>
      <c r="AH34" s="245" t="n">
        <v>2093000</v>
      </c>
      <c r="AI34" s="239" t="n">
        <v>0</v>
      </c>
      <c r="AJ34" s="239" t="n">
        <v>0</v>
      </c>
      <c r="AK34" s="241">
        <f>AM34+AO34</f>
        <v/>
      </c>
      <c r="AL34" s="241">
        <f>AN34+AP34</f>
        <v/>
      </c>
      <c r="AM34" s="239" t="n">
        <v>5570747.81</v>
      </c>
      <c r="AN34" s="239" t="n">
        <v>0</v>
      </c>
      <c r="AO34" s="239" t="n">
        <v>2093000</v>
      </c>
      <c r="AP34" s="239" t="n">
        <v>2093000</v>
      </c>
      <c r="AQ34" s="241">
        <f>AS34+AU34</f>
        <v/>
      </c>
      <c r="AR34" s="241">
        <f>AT34+AV34</f>
        <v/>
      </c>
      <c r="AS34" s="239" t="n">
        <v>5570747.81</v>
      </c>
      <c r="AT34" s="239" t="n">
        <v>0</v>
      </c>
      <c r="AU34" s="239" t="n">
        <v>90000</v>
      </c>
      <c r="AV34" s="239" t="n">
        <v>90000</v>
      </c>
      <c r="AW34" s="241">
        <f>AY34+BA34</f>
        <v/>
      </c>
      <c r="AX34" s="241">
        <f>AZ34+BB34</f>
        <v/>
      </c>
      <c r="AY34" s="241">
        <f>AM34-AS34</f>
        <v/>
      </c>
      <c r="AZ34" s="241">
        <f>AN34-AT34</f>
        <v/>
      </c>
      <c r="BA34" s="241">
        <f>AO34-AU34</f>
        <v/>
      </c>
      <c r="BB34" s="242">
        <f>AP34-AV34</f>
        <v/>
      </c>
      <c r="BC34" s="243">
        <f>AQ34/AK34</f>
        <v/>
      </c>
      <c r="BD34" s="243">
        <f>AR34/AL34</f>
        <v/>
      </c>
      <c r="BE34" s="243">
        <f>AS34/AM34</f>
        <v/>
      </c>
      <c r="BF34" s="243">
        <f>AT34/AN34</f>
        <v/>
      </c>
      <c r="BG34" s="243">
        <f>AU34/AO34</f>
        <v/>
      </c>
      <c r="BH34" s="243">
        <f>AV34/AP34</f>
        <v/>
      </c>
      <c r="BI34" s="79" t="n"/>
    </row>
    <row r="35" ht="24.95" customFormat="1" customHeight="1" s="203">
      <c r="A35" s="165" t="n">
        <v>30</v>
      </c>
      <c r="B35" s="171" t="n"/>
      <c r="C35" s="63" t="inlineStr">
        <is>
          <t>烟台市宫家岛水厂水质提升改造深度处理工程（第一标段）</t>
        </is>
      </c>
      <c r="D35" s="77" t="inlineStr">
        <is>
          <t>临建</t>
        </is>
      </c>
      <c r="E35" s="247" t="n">
        <v>2917</v>
      </c>
      <c r="F35" s="248" t="inlineStr">
        <is>
          <t>开工令</t>
        </is>
      </c>
      <c r="G35" s="248" t="inlineStr">
        <is>
          <t>120日历天</t>
        </is>
      </c>
      <c r="H35" s="61" t="inlineStr">
        <is>
          <t>-</t>
        </is>
      </c>
      <c r="I35" s="61" t="inlineStr">
        <is>
          <t>-</t>
        </is>
      </c>
      <c r="J35" s="61" t="inlineStr">
        <is>
          <t>未办理</t>
        </is>
      </c>
      <c r="K35" s="77" t="inlineStr">
        <is>
          <t>山东省烟台市芝罘区华海路</t>
        </is>
      </c>
      <c r="L35" s="67" t="n">
        <v>1</v>
      </c>
      <c r="M35" s="67" t="inlineStr">
        <is>
          <t>张麟</t>
        </is>
      </c>
      <c r="N35" s="67" t="n"/>
      <c r="O35" s="68" t="n"/>
      <c r="P35" s="77" t="n"/>
      <c r="Q35" s="68" t="n"/>
      <c r="R35" s="77" t="n"/>
      <c r="S35" s="76" t="n"/>
      <c r="T35" s="77" t="n"/>
      <c r="U35" s="239" t="n"/>
      <c r="V35" s="239" t="n"/>
      <c r="W35" s="239" t="n"/>
      <c r="X35" s="238" t="n"/>
      <c r="Y35" s="240" t="n"/>
      <c r="Z35" s="240" t="n"/>
      <c r="AA35" s="238" t="n"/>
      <c r="AB35" s="238" t="n"/>
      <c r="AC35" s="238" t="n"/>
      <c r="AD35" s="239" t="n"/>
      <c r="AE35" s="239" t="n"/>
      <c r="AF35" s="239" t="n"/>
      <c r="AG35" s="239" t="n"/>
      <c r="AH35" s="239" t="n"/>
      <c r="AI35" s="239" t="n"/>
      <c r="AJ35" s="239" t="n"/>
      <c r="AK35" s="241" t="n"/>
      <c r="AL35" s="241" t="n"/>
      <c r="AM35" s="239" t="n"/>
      <c r="AN35" s="239" t="n"/>
      <c r="AO35" s="239" t="n"/>
      <c r="AP35" s="239" t="n"/>
      <c r="AQ35" s="241" t="n"/>
      <c r="AR35" s="241" t="n"/>
      <c r="AS35" s="241" t="n"/>
      <c r="AT35" s="241" t="n"/>
      <c r="AU35" s="241" t="n"/>
      <c r="AV35" s="241" t="n"/>
      <c r="AW35" s="241" t="n"/>
      <c r="AX35" s="241" t="n"/>
      <c r="AY35" s="241" t="n"/>
      <c r="AZ35" s="241" t="n"/>
      <c r="BA35" s="241" t="n"/>
      <c r="BB35" s="242" t="n"/>
      <c r="BC35" s="243" t="n"/>
      <c r="BD35" s="243" t="n"/>
      <c r="BE35" s="243" t="n"/>
      <c r="BF35" s="243" t="n"/>
      <c r="BG35" s="243" t="n"/>
      <c r="BH35" s="243" t="n"/>
      <c r="BI35" s="79" t="n"/>
    </row>
    <row r="36" ht="24.95" customFormat="1" customHeight="1" s="203">
      <c r="A36" s="165" t="n">
        <v>31</v>
      </c>
      <c r="B36" s="171" t="n"/>
      <c r="C36" s="64" t="inlineStr">
        <is>
          <t>烟台揽境小区（一组团）</t>
        </is>
      </c>
      <c r="D36" s="165" t="inlineStr">
        <is>
          <t>临建</t>
        </is>
      </c>
      <c r="E36" s="240" t="inlineStr">
        <is>
          <t>-</t>
        </is>
      </c>
      <c r="F36" s="248" t="inlineStr">
        <is>
          <t>未签</t>
        </is>
      </c>
      <c r="G36" s="248" t="inlineStr">
        <is>
          <t>未签</t>
        </is>
      </c>
      <c r="H36" s="61" t="inlineStr">
        <is>
          <t>-</t>
        </is>
      </c>
      <c r="I36" s="61" t="inlineStr">
        <is>
          <t>-</t>
        </is>
      </c>
      <c r="J36" s="61" t="inlineStr">
        <is>
          <t>-</t>
        </is>
      </c>
      <c r="K36" s="69" t="inlineStr">
        <is>
          <t>山东省烟台市</t>
        </is>
      </c>
      <c r="L36" s="70" t="n">
        <v>2</v>
      </c>
      <c r="M36" s="71" t="inlineStr">
        <is>
          <t>罗良锴、杨效谦</t>
        </is>
      </c>
      <c r="N36" s="70" t="n"/>
      <c r="O36" s="69" t="n"/>
      <c r="P36" s="69" t="n"/>
      <c r="Q36" s="69" t="n"/>
      <c r="R36" s="69" t="n"/>
      <c r="S36" s="78" t="n"/>
      <c r="T36" s="69" t="n"/>
      <c r="U36" s="241" t="n"/>
      <c r="V36" s="241" t="n"/>
      <c r="W36" s="241" t="n"/>
      <c r="X36" s="240" t="n"/>
      <c r="Y36" s="240" t="n"/>
      <c r="Z36" s="240" t="n"/>
      <c r="AA36" s="240" t="n"/>
      <c r="AB36" s="240" t="n"/>
      <c r="AC36" s="240" t="n"/>
      <c r="AD36" s="241" t="n"/>
      <c r="AE36" s="241" t="n"/>
      <c r="AF36" s="241" t="n"/>
      <c r="AG36" s="241" t="n"/>
      <c r="AH36" s="241" t="n"/>
      <c r="AI36" s="241" t="n"/>
      <c r="AJ36" s="241" t="n"/>
      <c r="AK36" s="241" t="n"/>
      <c r="AL36" s="241" t="n"/>
      <c r="AM36" s="241" t="n"/>
      <c r="AN36" s="241" t="n"/>
      <c r="AO36" s="241" t="n"/>
      <c r="AP36" s="241" t="n"/>
      <c r="AQ36" s="241" t="n"/>
      <c r="AR36" s="241" t="n"/>
      <c r="AS36" s="241" t="n"/>
      <c r="AT36" s="241" t="n"/>
      <c r="AU36" s="241" t="n"/>
      <c r="AV36" s="241" t="n"/>
      <c r="AW36" s="241" t="n"/>
      <c r="AX36" s="241" t="n"/>
      <c r="AY36" s="241" t="n"/>
      <c r="AZ36" s="241" t="n"/>
      <c r="BA36" s="241" t="n"/>
      <c r="BB36" s="242" t="n"/>
      <c r="BC36" s="243" t="n"/>
      <c r="BD36" s="243" t="n"/>
      <c r="BE36" s="243" t="n"/>
      <c r="BF36" s="243" t="n"/>
      <c r="BG36" s="243" t="n"/>
      <c r="BH36" s="243" t="n"/>
      <c r="BI36" s="79" t="n"/>
    </row>
    <row r="37" ht="24.95" customFormat="1" customHeight="1" s="203">
      <c r="A37" s="165" t="n">
        <v>32</v>
      </c>
      <c r="B37" s="172" t="n"/>
      <c r="C37" s="64" t="inlineStr">
        <is>
          <t>福建省莆田市城乡供水一体化工程仙游县城区第一水厂迁建项目部</t>
        </is>
      </c>
      <c r="D37" s="165" t="inlineStr">
        <is>
          <t>临建</t>
        </is>
      </c>
      <c r="E37" s="240" t="inlineStr">
        <is>
          <t>-</t>
        </is>
      </c>
      <c r="F37" s="248" t="inlineStr">
        <is>
          <t>开工令</t>
        </is>
      </c>
      <c r="G37" s="248" t="inlineStr">
        <is>
          <t>720日历天</t>
        </is>
      </c>
      <c r="H37" s="61" t="inlineStr">
        <is>
          <t>-</t>
        </is>
      </c>
      <c r="I37" s="61" t="inlineStr">
        <is>
          <t>-</t>
        </is>
      </c>
      <c r="J37" s="61" t="inlineStr">
        <is>
          <t>-</t>
        </is>
      </c>
      <c r="K37" s="69" t="n"/>
      <c r="L37" s="70" t="n"/>
      <c r="M37" s="70" t="n"/>
      <c r="N37" s="70" t="n"/>
      <c r="O37" s="69" t="n">
        <v>1</v>
      </c>
      <c r="P37" s="69" t="n"/>
      <c r="Q37" s="69" t="n"/>
      <c r="R37" s="69" t="n"/>
      <c r="S37" s="69" t="n"/>
      <c r="T37" s="69" t="n"/>
      <c r="U37" s="241" t="n"/>
      <c r="V37" s="241" t="n"/>
      <c r="W37" s="241" t="n"/>
      <c r="X37" s="240" t="n"/>
      <c r="Y37" s="240" t="n"/>
      <c r="Z37" s="240" t="n"/>
      <c r="AA37" s="240" t="n"/>
      <c r="AB37" s="240" t="n"/>
      <c r="AC37" s="240" t="n"/>
      <c r="AD37" s="241" t="n"/>
      <c r="AE37" s="241" t="n"/>
      <c r="AF37" s="241" t="n"/>
      <c r="AG37" s="241" t="n"/>
      <c r="AH37" s="241" t="n"/>
      <c r="AI37" s="241" t="n"/>
      <c r="AJ37" s="241" t="n"/>
      <c r="AK37" s="241" t="n"/>
      <c r="AL37" s="241" t="n"/>
      <c r="AM37" s="241" t="n"/>
      <c r="AN37" s="241" t="n"/>
      <c r="AO37" s="241" t="n"/>
      <c r="AP37" s="241" t="n"/>
      <c r="AQ37" s="241" t="n"/>
      <c r="AR37" s="241" t="n"/>
      <c r="AS37" s="241" t="n"/>
      <c r="AT37" s="241" t="n"/>
      <c r="AU37" s="241" t="n"/>
      <c r="AV37" s="241" t="n"/>
      <c r="AW37" s="241" t="n"/>
      <c r="AX37" s="241" t="n"/>
      <c r="AY37" s="241" t="n"/>
      <c r="AZ37" s="241" t="n"/>
      <c r="BA37" s="241" t="n"/>
      <c r="BB37" s="242" t="n"/>
      <c r="BC37" s="243" t="n"/>
      <c r="BD37" s="243" t="n"/>
      <c r="BE37" s="243" t="n"/>
      <c r="BF37" s="243" t="n"/>
      <c r="BG37" s="243" t="n"/>
      <c r="BH37" s="243" t="n"/>
      <c r="BI37" s="79" t="n"/>
    </row>
    <row r="38">
      <c r="U38" s="9" t="n"/>
      <c r="V38" s="9" t="n"/>
      <c r="W38" s="9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  <c r="AI38" s="14" t="n"/>
      <c r="AJ38" s="14" t="n"/>
      <c r="AK38" s="14" t="n"/>
      <c r="AL38" s="14" t="n"/>
      <c r="AM38" s="14" t="n"/>
      <c r="AN38" s="14" t="n"/>
      <c r="AO38" s="14" t="n"/>
      <c r="AP38" s="14" t="n"/>
      <c r="AQ38" s="14" t="n"/>
      <c r="AR38" s="14" t="n"/>
      <c r="AS38" s="14" t="n"/>
      <c r="AT38" s="14" t="n"/>
      <c r="AU38" s="14" t="n"/>
      <c r="AV38" s="14" t="n"/>
      <c r="AW38" s="14" t="n"/>
      <c r="AX38" s="14" t="n"/>
      <c r="AY38" s="14" t="n"/>
      <c r="AZ38" s="14" t="n"/>
      <c r="BA38" s="14" t="n"/>
      <c r="BB38" s="14" t="n"/>
      <c r="BC38" s="14" t="n"/>
      <c r="BD38" s="14" t="n"/>
      <c r="BE38" s="14" t="n"/>
      <c r="BF38" s="257" t="n"/>
      <c r="BG38" s="14" t="n"/>
    </row>
    <row r="39" ht="48.95" customHeight="1" s="202">
      <c r="U39" s="9" t="n"/>
      <c r="V39" s="9" t="n"/>
      <c r="W39" s="9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83" t="inlineStr">
        <is>
          <t>表格计算：应发额=现金应发额+专户应发额，
另外还存在逻辑关系：应发额=工资结算额-扣款额</t>
        </is>
      </c>
      <c r="AM39" s="14" t="n"/>
      <c r="AN39" s="14" t="n"/>
      <c r="AO39" s="14" t="n"/>
      <c r="AP39" s="14" t="n"/>
      <c r="AQ39" s="14" t="n"/>
      <c r="AR39" s="14" t="n"/>
      <c r="AS39" s="14" t="n"/>
      <c r="AT39" s="14" t="n"/>
      <c r="AU39" s="14" t="n"/>
      <c r="AV39" s="14" t="n"/>
      <c r="AW39" s="14" t="n"/>
      <c r="AX39" s="14" t="n"/>
      <c r="AY39" s="14" t="n"/>
      <c r="AZ39" s="14" t="n"/>
      <c r="BA39" s="14" t="n"/>
      <c r="BB39" s="14" t="n"/>
      <c r="BC39" s="14" t="n"/>
      <c r="BD39" s="14" t="n"/>
      <c r="BE39" s="14" t="n"/>
      <c r="BF39" s="257" t="n"/>
      <c r="BG39" s="14" t="n"/>
    </row>
    <row r="40">
      <c r="U40" s="9" t="n"/>
      <c r="V40" s="9" t="n"/>
      <c r="W40" s="9" t="n"/>
      <c r="X40" s="14" t="n"/>
      <c r="Y40" s="14" t="n"/>
      <c r="Z40" s="14" t="n"/>
      <c r="AA40" s="14" t="n"/>
      <c r="AB40" s="14" t="n"/>
      <c r="AC40" s="14" t="n"/>
      <c r="AD40" s="14" t="n"/>
      <c r="AE40" s="14" t="n"/>
      <c r="AF40" s="14" t="n"/>
      <c r="AG40" s="14" t="n"/>
      <c r="AH40" s="14" t="n"/>
      <c r="AI40" s="14" t="n"/>
      <c r="AJ40" s="14" t="n"/>
      <c r="AK40" s="14" t="n"/>
      <c r="AL40" s="14" t="n"/>
      <c r="AM40" s="14" t="n"/>
      <c r="AN40" s="14" t="n"/>
      <c r="AO40" s="14" t="n"/>
      <c r="AP40" s="14" t="n"/>
      <c r="AQ40" s="14" t="n"/>
      <c r="AR40" s="14" t="n"/>
      <c r="AS40" s="14" t="n"/>
      <c r="AT40" s="14" t="n"/>
      <c r="AU40" s="14" t="n"/>
      <c r="AV40" s="14" t="n"/>
      <c r="AW40" s="14" t="n"/>
      <c r="AX40" s="14" t="n"/>
      <c r="AY40" s="14" t="n"/>
      <c r="AZ40" s="14" t="n"/>
      <c r="BA40" s="14" t="n"/>
      <c r="BB40" s="14" t="n"/>
      <c r="BC40" s="14" t="n"/>
      <c r="BD40" s="14" t="n"/>
      <c r="BE40" s="14" t="n"/>
      <c r="BF40" s="257" t="n"/>
      <c r="BG40" s="14" t="n"/>
    </row>
    <row r="41">
      <c r="U41" s="9" t="n"/>
      <c r="V41" s="9" t="n"/>
      <c r="W41" s="9" t="n"/>
      <c r="X41" s="14" t="n"/>
      <c r="Y41" s="14" t="n"/>
      <c r="Z41" s="14" t="n"/>
      <c r="AA41" s="14" t="n"/>
      <c r="AB41" s="14" t="n"/>
      <c r="AC41" s="14" t="n"/>
      <c r="AD41" s="14" t="n"/>
      <c r="AE41" s="14" t="n"/>
      <c r="AF41" s="14" t="n"/>
      <c r="AG41" s="14" t="n"/>
      <c r="AH41" s="14" t="n"/>
      <c r="AI41" s="14" t="n"/>
      <c r="AJ41" s="14" t="n"/>
      <c r="AK41" s="14" t="n"/>
      <c r="AL41" s="14" t="n"/>
      <c r="AM41" s="14" t="n"/>
      <c r="AN41" s="14" t="n"/>
      <c r="AO41" s="14" t="n"/>
      <c r="AP41" s="14" t="n"/>
      <c r="AQ41" s="14" t="n"/>
      <c r="AR41" s="14" t="n"/>
      <c r="AS41" s="14" t="n"/>
      <c r="AT41" s="14" t="n"/>
      <c r="AU41" s="14" t="n"/>
      <c r="AV41" s="14" t="n"/>
      <c r="AW41" s="14" t="n"/>
      <c r="AX41" s="14" t="n"/>
      <c r="AY41" s="14" t="n"/>
      <c r="AZ41" s="14" t="n"/>
      <c r="BA41" s="14" t="n"/>
      <c r="BB41" s="14" t="n"/>
      <c r="BC41" s="14" t="n"/>
      <c r="BD41" s="14" t="n"/>
      <c r="BE41" s="14" t="n"/>
      <c r="BF41" s="257" t="n"/>
      <c r="BG41" s="14" t="n"/>
    </row>
    <row r="42">
      <c r="U42" s="9" t="n"/>
      <c r="V42" s="9" t="n"/>
      <c r="W42" s="9" t="n"/>
      <c r="X42" s="14" t="n"/>
      <c r="Y42" s="14" t="n"/>
      <c r="Z42" s="14" t="n"/>
      <c r="AA42" s="14" t="n"/>
      <c r="AB42" s="14" t="n"/>
      <c r="AC42" s="14" t="n"/>
      <c r="AD42" s="14" t="n"/>
      <c r="AE42" s="14" t="n"/>
      <c r="AF42" s="14" t="n"/>
      <c r="AG42" s="14" t="n"/>
      <c r="AH42" s="14" t="n"/>
      <c r="AI42" s="14" t="n"/>
      <c r="AJ42" s="14" t="n"/>
      <c r="AK42" s="14" t="n"/>
      <c r="AL42" s="14" t="n"/>
      <c r="AM42" s="14" t="n"/>
      <c r="AN42" s="14" t="n"/>
      <c r="AO42" s="14" t="n"/>
      <c r="AP42" s="14" t="n"/>
      <c r="AQ42" s="14" t="n"/>
      <c r="AR42" s="14" t="n"/>
      <c r="AS42" s="14" t="n"/>
      <c r="AT42" s="14" t="n"/>
      <c r="AU42" s="14" t="n"/>
      <c r="AV42" s="14" t="n"/>
      <c r="AW42" s="14" t="n"/>
      <c r="AX42" s="14" t="n"/>
      <c r="AY42" s="14" t="n"/>
      <c r="AZ42" s="14" t="n"/>
      <c r="BA42" s="14" t="n"/>
      <c r="BB42" s="14" t="n"/>
      <c r="BC42" s="14" t="n"/>
      <c r="BD42" s="14" t="n"/>
      <c r="BE42" s="14" t="n"/>
      <c r="BF42" s="257" t="n"/>
      <c r="BG42" s="14" t="n"/>
    </row>
    <row r="43">
      <c r="U43" s="9" t="n"/>
      <c r="V43" s="9" t="n"/>
      <c r="W43" s="9" t="n"/>
      <c r="X43" s="14" t="n"/>
      <c r="Y43" s="14" t="n"/>
      <c r="Z43" s="14" t="n"/>
      <c r="AA43" s="14" t="n"/>
      <c r="AB43" s="14" t="n"/>
      <c r="AC43" s="14" t="n"/>
      <c r="AD43" s="14" t="n"/>
      <c r="AE43" s="14" t="n"/>
      <c r="AF43" s="14" t="n"/>
      <c r="AG43" s="14" t="n"/>
      <c r="AH43" s="14" t="n"/>
      <c r="AI43" s="14" t="n"/>
      <c r="AJ43" s="14" t="n"/>
      <c r="AK43" s="14" t="n"/>
      <c r="AL43" s="14" t="n"/>
      <c r="AM43" s="14" t="n"/>
      <c r="AN43" s="14" t="n"/>
      <c r="AO43" s="14" t="n"/>
      <c r="AP43" s="14" t="n"/>
      <c r="AQ43" s="14" t="n"/>
      <c r="AR43" s="14" t="n"/>
      <c r="AS43" s="14" t="n"/>
      <c r="AT43" s="14" t="n"/>
      <c r="AU43" s="14" t="n"/>
      <c r="AV43" s="14" t="n"/>
      <c r="AW43" s="14" t="n"/>
      <c r="AX43" s="14" t="n"/>
      <c r="AY43" s="14" t="n"/>
      <c r="AZ43" s="14" t="n"/>
      <c r="BA43" s="14" t="n"/>
      <c r="BB43" s="14" t="n"/>
      <c r="BC43" s="14" t="n"/>
      <c r="BD43" s="14" t="n"/>
      <c r="BE43" s="14" t="n"/>
      <c r="BF43" s="257" t="n"/>
      <c r="BG43" s="14" t="n"/>
    </row>
    <row r="44">
      <c r="U44" s="9" t="n"/>
      <c r="V44" s="9" t="n"/>
      <c r="W44" s="9" t="n"/>
      <c r="X44" s="14" t="n"/>
      <c r="Y44" s="14" t="n"/>
      <c r="Z44" s="14" t="n"/>
      <c r="AA44" s="14" t="n"/>
      <c r="AB44" s="14" t="n"/>
      <c r="AC44" s="14" t="n"/>
      <c r="AD44" s="14" t="n"/>
      <c r="AE44" s="14" t="n"/>
      <c r="AF44" s="14" t="n"/>
      <c r="AG44" s="14" t="n"/>
      <c r="AH44" s="14" t="n"/>
      <c r="AI44" s="14" t="n"/>
      <c r="AJ44" s="14" t="n"/>
      <c r="AK44" s="14" t="n"/>
      <c r="AL44" s="14" t="n"/>
      <c r="AM44" s="14" t="n"/>
      <c r="AN44" s="14" t="n"/>
      <c r="AO44" s="14" t="n"/>
      <c r="AP44" s="14" t="n"/>
      <c r="AQ44" s="14" t="n"/>
      <c r="AR44" s="14" t="n"/>
      <c r="AS44" s="14" t="n"/>
      <c r="AT44" s="14" t="n"/>
      <c r="AU44" s="14" t="n"/>
      <c r="AV44" s="14" t="n"/>
      <c r="AW44" s="14" t="n"/>
      <c r="AX44" s="14" t="n"/>
      <c r="AY44" s="14" t="n"/>
      <c r="AZ44" s="14" t="n"/>
      <c r="BA44" s="14" t="n"/>
      <c r="BB44" s="14" t="n"/>
      <c r="BC44" s="14" t="n"/>
      <c r="BD44" s="14" t="n"/>
      <c r="BE44" s="14" t="n"/>
      <c r="BF44" s="257" t="n"/>
      <c r="BG44" s="14" t="n"/>
    </row>
    <row r="45">
      <c r="U45" s="9" t="n"/>
      <c r="V45" s="9" t="n"/>
      <c r="W45" s="9" t="n"/>
      <c r="X45" s="14" t="n"/>
      <c r="Y45" s="14" t="n"/>
      <c r="Z45" s="14" t="n"/>
      <c r="AA45" s="14" t="n"/>
      <c r="AB45" s="14" t="n"/>
      <c r="AC45" s="14" t="n"/>
      <c r="AD45" s="14" t="n"/>
      <c r="AE45" s="14" t="n"/>
      <c r="AF45" s="14" t="n"/>
      <c r="AG45" s="14" t="n"/>
      <c r="AH45" s="14" t="n"/>
      <c r="AI45" s="14" t="n"/>
      <c r="AJ45" s="14" t="n"/>
      <c r="AK45" s="14" t="n"/>
      <c r="AL45" s="14" t="n"/>
      <c r="AM45" s="14" t="n"/>
      <c r="AN45" s="14" t="n"/>
      <c r="AO45" s="14" t="n"/>
      <c r="AP45" s="14" t="n"/>
      <c r="AQ45" s="14" t="n"/>
      <c r="AR45" s="14" t="n"/>
      <c r="AS45" s="14" t="n"/>
      <c r="AT45" s="14" t="n"/>
      <c r="AU45" s="14" t="n"/>
      <c r="AV45" s="14" t="n"/>
      <c r="AW45" s="14" t="n"/>
      <c r="AX45" s="14" t="n"/>
      <c r="AY45" s="14" t="n"/>
      <c r="AZ45" s="14" t="n"/>
      <c r="BA45" s="14" t="n"/>
      <c r="BB45" s="14" t="n"/>
      <c r="BC45" s="14" t="n"/>
      <c r="BD45" s="14" t="n"/>
      <c r="BE45" s="14" t="n"/>
      <c r="BF45" s="257" t="n"/>
      <c r="BG45" s="14" t="n"/>
    </row>
    <row r="46">
      <c r="U46" s="9" t="n"/>
      <c r="V46" s="9" t="n"/>
      <c r="W46" s="9" t="n"/>
      <c r="X46" s="14" t="n"/>
      <c r="Y46" s="14" t="n"/>
      <c r="Z46" s="14" t="n"/>
      <c r="AA46" s="14" t="n"/>
      <c r="AB46" s="14" t="n"/>
      <c r="AC46" s="14" t="n"/>
      <c r="AD46" s="14" t="n"/>
      <c r="AE46" s="14" t="n"/>
      <c r="AF46" s="14" t="n"/>
      <c r="AG46" s="14" t="n"/>
      <c r="AH46" s="14" t="n"/>
      <c r="AI46" s="14" t="n"/>
      <c r="AJ46" s="14" t="n"/>
      <c r="AK46" s="14" t="n"/>
      <c r="AL46" s="14" t="n"/>
      <c r="AM46" s="14" t="n"/>
      <c r="AN46" s="14" t="n"/>
      <c r="AO46" s="14" t="n"/>
      <c r="AP46" s="14" t="n"/>
      <c r="AQ46" s="14" t="n"/>
      <c r="AR46" s="14" t="n"/>
      <c r="AS46" s="14" t="n"/>
      <c r="AT46" s="14" t="n"/>
      <c r="AU46" s="14" t="n"/>
      <c r="AV46" s="14" t="n"/>
      <c r="AW46" s="14" t="n"/>
      <c r="AX46" s="14" t="n"/>
      <c r="AY46" s="14" t="n"/>
      <c r="AZ46" s="14" t="n"/>
      <c r="BA46" s="14" t="n"/>
      <c r="BB46" s="14" t="n"/>
      <c r="BC46" s="14" t="n"/>
      <c r="BD46" s="14" t="n"/>
      <c r="BE46" s="14" t="n"/>
      <c r="BF46" s="257" t="n"/>
      <c r="BG46" s="14" t="n"/>
    </row>
    <row r="47">
      <c r="U47" s="9" t="n"/>
      <c r="V47" s="9" t="n"/>
      <c r="W47" s="9" t="n"/>
      <c r="X47" s="14" t="n"/>
      <c r="Y47" s="14" t="n"/>
      <c r="Z47" s="14" t="n"/>
      <c r="AA47" s="14" t="n"/>
      <c r="AB47" s="14" t="n"/>
      <c r="AC47" s="14" t="n"/>
      <c r="AD47" s="14" t="n"/>
      <c r="AE47" s="14" t="n"/>
      <c r="AF47" s="14" t="n"/>
      <c r="AG47" s="14" t="n"/>
      <c r="AH47" s="14" t="n"/>
      <c r="AI47" s="14" t="n"/>
      <c r="AJ47" s="14" t="n"/>
      <c r="AK47" s="14" t="n"/>
      <c r="AL47" s="14" t="n"/>
      <c r="AM47" s="14" t="n"/>
      <c r="AN47" s="14" t="n"/>
      <c r="AO47" s="14" t="n"/>
      <c r="AP47" s="14" t="n"/>
      <c r="AQ47" s="14" t="n"/>
      <c r="AR47" s="14" t="n"/>
      <c r="AS47" s="14" t="n"/>
      <c r="AT47" s="14" t="n"/>
      <c r="AU47" s="14" t="n"/>
      <c r="AV47" s="14" t="n"/>
      <c r="AW47" s="14" t="n"/>
      <c r="AX47" s="14" t="n"/>
      <c r="AY47" s="14" t="n"/>
      <c r="AZ47" s="14" t="n"/>
      <c r="BA47" s="14" t="n"/>
      <c r="BB47" s="14" t="n"/>
      <c r="BC47" s="14" t="n"/>
      <c r="BD47" s="14" t="n"/>
      <c r="BE47" s="14" t="n"/>
      <c r="BF47" s="257" t="n"/>
      <c r="BG47" s="14" t="n"/>
    </row>
    <row r="48">
      <c r="U48" s="9" t="n"/>
      <c r="V48" s="9" t="n"/>
      <c r="W48" s="9" t="n"/>
      <c r="X48" s="14" t="n"/>
      <c r="Y48" s="14" t="n"/>
      <c r="Z48" s="14" t="n"/>
      <c r="AA48" s="14" t="n"/>
      <c r="AB48" s="14" t="n"/>
      <c r="AC48" s="14" t="n"/>
      <c r="AD48" s="14" t="n"/>
      <c r="AE48" s="14" t="n"/>
      <c r="AF48" s="14" t="n"/>
      <c r="AG48" s="14" t="n"/>
      <c r="AH48" s="14" t="n"/>
      <c r="AI48" s="14" t="n"/>
      <c r="AJ48" s="14" t="n"/>
      <c r="AK48" s="14" t="n"/>
      <c r="AL48" s="14" t="n"/>
      <c r="AM48" s="14" t="n"/>
      <c r="AN48" s="14" t="n"/>
      <c r="AO48" s="14" t="n"/>
      <c r="AP48" s="14" t="n"/>
      <c r="AQ48" s="14" t="n"/>
      <c r="AR48" s="14" t="n"/>
      <c r="AS48" s="14" t="n"/>
      <c r="AT48" s="14" t="n"/>
      <c r="AU48" s="14" t="n"/>
      <c r="AV48" s="14" t="n"/>
      <c r="AW48" s="14" t="n"/>
      <c r="AX48" s="14" t="n"/>
      <c r="AY48" s="14" t="n"/>
      <c r="AZ48" s="14" t="n"/>
      <c r="BA48" s="14" t="n"/>
      <c r="BB48" s="14" t="n"/>
      <c r="BC48" s="14" t="n"/>
      <c r="BD48" s="14" t="n"/>
      <c r="BE48" s="14" t="n"/>
      <c r="BF48" s="257" t="n"/>
      <c r="BG48" s="14" t="n"/>
    </row>
    <row r="49">
      <c r="U49" s="9" t="n"/>
      <c r="V49" s="9" t="n"/>
      <c r="W49" s="9" t="n"/>
      <c r="X49" s="14" t="n"/>
      <c r="Y49" s="14" t="n"/>
      <c r="Z49" s="14" t="n"/>
      <c r="AA49" s="14" t="n"/>
      <c r="AB49" s="14" t="n"/>
      <c r="AC49" s="14" t="n"/>
      <c r="AD49" s="14" t="n"/>
      <c r="AE49" s="14" t="n"/>
      <c r="AF49" s="14" t="n"/>
      <c r="AG49" s="14" t="n"/>
      <c r="AH49" s="14" t="n"/>
      <c r="AI49" s="14" t="n"/>
      <c r="AJ49" s="14" t="n"/>
      <c r="AK49" s="14" t="n"/>
      <c r="AL49" s="14" t="n"/>
      <c r="AM49" s="14" t="n"/>
      <c r="AN49" s="14" t="n"/>
      <c r="AO49" s="14" t="n"/>
      <c r="AP49" s="14" t="n"/>
      <c r="AQ49" s="14" t="n"/>
      <c r="AR49" s="14" t="n"/>
      <c r="AS49" s="14" t="n"/>
      <c r="AT49" s="14" t="n"/>
      <c r="AU49" s="14" t="n"/>
      <c r="AV49" s="14" t="n"/>
      <c r="AW49" s="14" t="n"/>
      <c r="AX49" s="14" t="n"/>
      <c r="AY49" s="14" t="n"/>
      <c r="AZ49" s="14" t="n"/>
      <c r="BA49" s="14" t="n"/>
      <c r="BB49" s="14" t="n"/>
      <c r="BC49" s="14" t="n"/>
      <c r="BD49" s="14" t="n"/>
      <c r="BE49" s="14" t="n"/>
      <c r="BF49" s="257" t="n"/>
      <c r="BG49" s="14" t="n"/>
    </row>
    <row r="50">
      <c r="U50" s="9" t="n"/>
      <c r="V50" s="9" t="n"/>
      <c r="W50" s="9" t="n"/>
      <c r="X50" s="14" t="n"/>
      <c r="Y50" s="14" t="n"/>
      <c r="Z50" s="14" t="n"/>
      <c r="AA50" s="14" t="n"/>
      <c r="AB50" s="14" t="n"/>
      <c r="AC50" s="14" t="n"/>
      <c r="AD50" s="14" t="n"/>
      <c r="AE50" s="14" t="n"/>
      <c r="AF50" s="14" t="n"/>
      <c r="AG50" s="14" t="n"/>
      <c r="AH50" s="14" t="n"/>
      <c r="AI50" s="14" t="n"/>
      <c r="AJ50" s="14" t="n"/>
      <c r="AK50" s="14" t="n"/>
      <c r="AL50" s="14" t="n"/>
      <c r="AM50" s="14" t="n"/>
      <c r="AN50" s="14" t="n"/>
      <c r="AO50" s="14" t="n"/>
      <c r="AP50" s="14" t="n"/>
      <c r="AQ50" s="14" t="n"/>
      <c r="AR50" s="14" t="n"/>
      <c r="AS50" s="14" t="n"/>
      <c r="AT50" s="14" t="n"/>
      <c r="AU50" s="14" t="n"/>
      <c r="AV50" s="14" t="n"/>
      <c r="AW50" s="14" t="n"/>
      <c r="AX50" s="14" t="n"/>
      <c r="AY50" s="14" t="n"/>
      <c r="AZ50" s="14" t="n"/>
      <c r="BA50" s="14" t="n"/>
      <c r="BB50" s="14" t="n"/>
      <c r="BC50" s="14" t="n"/>
      <c r="BD50" s="14" t="n"/>
      <c r="BE50" s="14" t="n"/>
      <c r="BF50" s="257" t="n"/>
      <c r="BG50" s="14" t="n"/>
    </row>
    <row r="51">
      <c r="U51" s="9" t="n"/>
      <c r="V51" s="9" t="n"/>
      <c r="W51" s="9" t="n"/>
      <c r="X51" s="14" t="n"/>
      <c r="Y51" s="14" t="n"/>
      <c r="Z51" s="14" t="n"/>
      <c r="AA51" s="14" t="n"/>
      <c r="AB51" s="14" t="n"/>
      <c r="AC51" s="14" t="n"/>
      <c r="AD51" s="14" t="n"/>
      <c r="AE51" s="14" t="n"/>
      <c r="AF51" s="14" t="n"/>
      <c r="AG51" s="14" t="n"/>
      <c r="AH51" s="14" t="n"/>
      <c r="AI51" s="14" t="n"/>
      <c r="AJ51" s="14" t="n"/>
      <c r="AK51" s="14" t="n"/>
      <c r="AL51" s="14" t="n"/>
      <c r="AM51" s="14" t="n"/>
      <c r="AN51" s="14" t="n"/>
      <c r="AO51" s="14" t="n"/>
      <c r="AP51" s="14" t="n"/>
      <c r="AQ51" s="14" t="n"/>
      <c r="AR51" s="14" t="n"/>
      <c r="AS51" s="14" t="n"/>
      <c r="AT51" s="14" t="n"/>
      <c r="AU51" s="14" t="n"/>
      <c r="AV51" s="14" t="n"/>
      <c r="AW51" s="14" t="n"/>
      <c r="AX51" s="14" t="n"/>
      <c r="AY51" s="14" t="n"/>
      <c r="AZ51" s="14" t="n"/>
      <c r="BA51" s="14" t="n"/>
      <c r="BB51" s="14" t="n"/>
      <c r="BC51" s="14" t="n"/>
      <c r="BD51" s="14" t="n"/>
      <c r="BE51" s="14" t="n"/>
      <c r="BF51" s="257" t="n"/>
      <c r="BG51" s="14" t="n"/>
    </row>
    <row r="52">
      <c r="U52" s="9" t="n"/>
      <c r="V52" s="9" t="n"/>
      <c r="W52" s="9" t="n"/>
      <c r="X52" s="14" t="n"/>
      <c r="Y52" s="14" t="n"/>
      <c r="Z52" s="14" t="n"/>
      <c r="AA52" s="14" t="n"/>
      <c r="AB52" s="14" t="n"/>
      <c r="AC52" s="14" t="n"/>
      <c r="AD52" s="14" t="n"/>
      <c r="AE52" s="14" t="n"/>
      <c r="AF52" s="14" t="n"/>
      <c r="AG52" s="14" t="n"/>
      <c r="AH52" s="14" t="n"/>
      <c r="AI52" s="14" t="n"/>
      <c r="AJ52" s="14" t="n"/>
      <c r="AK52" s="14" t="n"/>
      <c r="AL52" s="14" t="n"/>
      <c r="AM52" s="14" t="n"/>
      <c r="AN52" s="14" t="n"/>
      <c r="AO52" s="14" t="n"/>
      <c r="AP52" s="14" t="n"/>
      <c r="AQ52" s="14" t="n"/>
      <c r="AR52" s="14" t="n"/>
      <c r="AS52" s="14" t="n"/>
      <c r="AT52" s="14" t="n"/>
      <c r="AU52" s="14" t="n"/>
      <c r="AV52" s="14" t="n"/>
      <c r="AW52" s="14" t="n"/>
      <c r="AX52" s="14" t="n"/>
      <c r="AY52" s="14" t="n"/>
      <c r="AZ52" s="14" t="n"/>
      <c r="BA52" s="14" t="n"/>
      <c r="BB52" s="14" t="n"/>
      <c r="BC52" s="14" t="n"/>
      <c r="BD52" s="14" t="n"/>
      <c r="BE52" s="14" t="n"/>
      <c r="BF52" s="257" t="n"/>
      <c r="BG52" s="14" t="n"/>
    </row>
    <row r="53">
      <c r="U53" s="9" t="n"/>
      <c r="V53" s="9" t="n"/>
      <c r="W53" s="9" t="n"/>
      <c r="X53" s="14" t="n"/>
      <c r="Y53" s="14" t="n"/>
      <c r="Z53" s="14" t="n"/>
      <c r="AA53" s="14" t="n"/>
      <c r="AB53" s="14" t="n"/>
      <c r="AC53" s="14" t="n"/>
      <c r="AD53" s="14" t="n"/>
      <c r="AE53" s="14" t="n"/>
      <c r="AF53" s="14" t="n"/>
      <c r="AG53" s="14" t="n"/>
      <c r="AH53" s="14" t="n"/>
      <c r="AI53" s="14" t="n"/>
      <c r="AJ53" s="14" t="n"/>
      <c r="AK53" s="14" t="n"/>
      <c r="AL53" s="14" t="n"/>
      <c r="AM53" s="14" t="n"/>
      <c r="AN53" s="14" t="n"/>
      <c r="AO53" s="14" t="n"/>
      <c r="AP53" s="14" t="n"/>
      <c r="AQ53" s="14" t="n"/>
      <c r="AR53" s="14" t="n"/>
      <c r="AS53" s="14" t="n"/>
      <c r="AT53" s="14" t="n"/>
      <c r="AU53" s="14" t="n"/>
      <c r="AV53" s="14" t="n"/>
      <c r="AW53" s="14" t="n"/>
      <c r="AX53" s="14" t="n"/>
      <c r="AY53" s="14" t="n"/>
      <c r="AZ53" s="14" t="n"/>
      <c r="BA53" s="14" t="n"/>
      <c r="BB53" s="14" t="n"/>
      <c r="BC53" s="14" t="n"/>
      <c r="BD53" s="14" t="n"/>
      <c r="BE53" s="14" t="n"/>
      <c r="BF53" s="257" t="n"/>
      <c r="BG53" s="14" t="n"/>
    </row>
    <row r="54">
      <c r="U54" s="9" t="n"/>
      <c r="V54" s="9" t="n"/>
      <c r="W54" s="9" t="n"/>
      <c r="X54" s="14" t="n"/>
      <c r="Y54" s="14" t="n"/>
      <c r="Z54" s="14" t="n"/>
      <c r="AA54" s="14" t="n"/>
      <c r="AB54" s="14" t="n"/>
      <c r="AC54" s="14" t="n"/>
      <c r="AD54" s="14" t="n"/>
      <c r="AE54" s="14" t="n"/>
      <c r="AF54" s="14" t="n"/>
      <c r="AG54" s="14" t="n"/>
      <c r="AH54" s="14" t="n"/>
      <c r="AI54" s="14" t="n"/>
      <c r="AJ54" s="14" t="n"/>
      <c r="AK54" s="14" t="n"/>
      <c r="AL54" s="14" t="n"/>
      <c r="AM54" s="14" t="n"/>
      <c r="AN54" s="14" t="n"/>
      <c r="AO54" s="14" t="n"/>
      <c r="AP54" s="14" t="n"/>
      <c r="AQ54" s="14" t="n"/>
      <c r="AR54" s="14" t="n"/>
      <c r="AS54" s="14" t="n"/>
      <c r="AT54" s="14" t="n"/>
      <c r="AU54" s="14" t="n"/>
      <c r="AV54" s="14" t="n"/>
      <c r="AW54" s="14" t="n"/>
      <c r="AX54" s="14" t="n"/>
      <c r="AY54" s="14" t="n"/>
      <c r="AZ54" s="14" t="n"/>
      <c r="BA54" s="14" t="n"/>
      <c r="BB54" s="14" t="n"/>
      <c r="BC54" s="14" t="n"/>
      <c r="BD54" s="14" t="n"/>
      <c r="BE54" s="14" t="n"/>
      <c r="BF54" s="257" t="n"/>
      <c r="BG54" s="14" t="n"/>
    </row>
    <row r="55">
      <c r="U55" s="9" t="n"/>
      <c r="V55" s="9" t="n"/>
      <c r="W55" s="9" t="n"/>
      <c r="X55" s="14" t="n"/>
      <c r="Y55" s="14" t="n"/>
      <c r="Z55" s="14" t="n"/>
      <c r="AA55" s="14" t="n"/>
      <c r="AB55" s="14" t="n"/>
      <c r="AC55" s="14" t="n"/>
      <c r="AD55" s="14" t="n"/>
      <c r="AE55" s="14" t="n"/>
      <c r="AF55" s="14" t="n"/>
      <c r="AG55" s="14" t="n"/>
      <c r="AH55" s="14" t="n"/>
      <c r="AI55" s="14" t="n"/>
      <c r="AJ55" s="14" t="n"/>
      <c r="AK55" s="14" t="n"/>
      <c r="AL55" s="14" t="n"/>
      <c r="AM55" s="14" t="n"/>
      <c r="AN55" s="14" t="n"/>
      <c r="AO55" s="14" t="n"/>
      <c r="AP55" s="14" t="n"/>
      <c r="AQ55" s="14" t="n"/>
      <c r="AR55" s="14" t="n"/>
      <c r="AS55" s="14" t="n"/>
      <c r="AT55" s="14" t="n"/>
      <c r="AU55" s="14" t="n"/>
      <c r="AV55" s="14" t="n"/>
      <c r="AW55" s="14" t="n"/>
      <c r="AX55" s="14" t="n"/>
      <c r="AY55" s="14" t="n"/>
      <c r="AZ55" s="14" t="n"/>
      <c r="BA55" s="14" t="n"/>
      <c r="BB55" s="14" t="n"/>
      <c r="BC55" s="14" t="n"/>
      <c r="BD55" s="14" t="n"/>
      <c r="BE55" s="14" t="n"/>
      <c r="BF55" s="257" t="n"/>
      <c r="BG55" s="14" t="n"/>
    </row>
    <row r="56">
      <c r="U56" s="9" t="n"/>
      <c r="V56" s="9" t="n"/>
      <c r="W56" s="9" t="n"/>
      <c r="X56" s="14" t="n"/>
      <c r="Y56" s="14" t="n"/>
      <c r="Z56" s="14" t="n"/>
      <c r="AA56" s="14" t="n"/>
      <c r="AB56" s="14" t="n"/>
      <c r="AC56" s="14" t="n"/>
      <c r="AD56" s="14" t="n"/>
      <c r="AE56" s="14" t="n"/>
      <c r="AF56" s="14" t="n"/>
      <c r="AG56" s="14" t="n"/>
      <c r="AH56" s="14" t="n"/>
      <c r="AI56" s="14" t="n"/>
      <c r="AJ56" s="14" t="n"/>
      <c r="AK56" s="14" t="n"/>
      <c r="AL56" s="14" t="n"/>
      <c r="AM56" s="14" t="n"/>
      <c r="AN56" s="14" t="n"/>
      <c r="AO56" s="14" t="n"/>
      <c r="AP56" s="14" t="n"/>
      <c r="AQ56" s="14" t="n"/>
      <c r="AR56" s="14" t="n"/>
      <c r="AS56" s="14" t="n"/>
      <c r="AT56" s="14" t="n"/>
      <c r="AU56" s="14" t="n"/>
      <c r="AV56" s="14" t="n"/>
      <c r="AW56" s="14" t="n"/>
      <c r="AX56" s="14" t="n"/>
      <c r="AY56" s="14" t="n"/>
      <c r="AZ56" s="14" t="n"/>
      <c r="BA56" s="14" t="n"/>
      <c r="BB56" s="14" t="n"/>
      <c r="BC56" s="14" t="n"/>
      <c r="BD56" s="14" t="n"/>
      <c r="BE56" s="14" t="n"/>
      <c r="BF56" s="257" t="n"/>
      <c r="BG56" s="14" t="n"/>
    </row>
    <row r="57">
      <c r="U57" s="9" t="n"/>
      <c r="V57" s="9" t="n"/>
      <c r="W57" s="9" t="n"/>
      <c r="X57" s="14" t="n"/>
      <c r="Y57" s="14" t="n"/>
      <c r="Z57" s="14" t="n"/>
      <c r="AA57" s="14" t="n"/>
      <c r="AB57" s="14" t="n"/>
      <c r="AC57" s="14" t="n"/>
      <c r="AD57" s="14" t="n"/>
      <c r="AE57" s="14" t="n"/>
      <c r="AF57" s="14" t="n"/>
      <c r="AG57" s="14" t="n"/>
      <c r="AH57" s="14" t="n"/>
      <c r="AI57" s="14" t="n"/>
      <c r="AJ57" s="14" t="n"/>
      <c r="AK57" s="14" t="n"/>
      <c r="AL57" s="14" t="n"/>
      <c r="AM57" s="14" t="n"/>
      <c r="AN57" s="14" t="n"/>
      <c r="AO57" s="14" t="n"/>
      <c r="AP57" s="14" t="n"/>
      <c r="AQ57" s="14" t="n"/>
      <c r="AR57" s="14" t="n"/>
      <c r="AS57" s="14" t="n"/>
      <c r="AT57" s="14" t="n"/>
      <c r="AU57" s="14" t="n"/>
      <c r="AV57" s="14" t="n"/>
      <c r="AW57" s="14" t="n"/>
      <c r="AX57" s="14" t="n"/>
      <c r="AY57" s="14" t="n"/>
      <c r="AZ57" s="14" t="n"/>
      <c r="BA57" s="14" t="n"/>
      <c r="BB57" s="14" t="n"/>
      <c r="BC57" s="14" t="n"/>
      <c r="BD57" s="14" t="n"/>
      <c r="BE57" s="14" t="n"/>
      <c r="BF57" s="257" t="n"/>
      <c r="BG57" s="14" t="n"/>
    </row>
    <row r="58">
      <c r="U58" s="9" t="n"/>
      <c r="V58" s="9" t="n"/>
      <c r="W58" s="9" t="n"/>
      <c r="X58" s="14" t="n"/>
      <c r="Y58" s="14" t="n"/>
      <c r="Z58" s="14" t="n"/>
      <c r="AA58" s="14" t="n"/>
      <c r="AB58" s="14" t="n"/>
      <c r="AC58" s="14" t="n"/>
      <c r="AD58" s="14" t="n"/>
      <c r="AE58" s="14" t="n"/>
      <c r="AF58" s="14" t="n"/>
      <c r="AG58" s="14" t="n"/>
      <c r="AH58" s="14" t="n"/>
      <c r="AI58" s="14" t="n"/>
      <c r="AJ58" s="14" t="n"/>
      <c r="AK58" s="14" t="n"/>
      <c r="AL58" s="14" t="n"/>
      <c r="AM58" s="14" t="n"/>
      <c r="AN58" s="14" t="n"/>
      <c r="AO58" s="14" t="n"/>
      <c r="AP58" s="14" t="n"/>
      <c r="AQ58" s="14" t="n"/>
      <c r="AR58" s="14" t="n"/>
      <c r="AS58" s="14" t="n"/>
      <c r="AT58" s="14" t="n"/>
      <c r="AU58" s="14" t="n"/>
      <c r="AV58" s="14" t="n"/>
      <c r="AW58" s="14" t="n"/>
      <c r="AX58" s="14" t="n"/>
      <c r="AY58" s="14" t="n"/>
      <c r="AZ58" s="14" t="n"/>
      <c r="BA58" s="14" t="n"/>
      <c r="BB58" s="14" t="n"/>
      <c r="BC58" s="14" t="n"/>
      <c r="BD58" s="14" t="n"/>
      <c r="BE58" s="14" t="n"/>
      <c r="BF58" s="257" t="n"/>
      <c r="BG58" s="14" t="n"/>
    </row>
    <row r="59">
      <c r="U59" s="9" t="n"/>
      <c r="V59" s="9" t="n"/>
      <c r="W59" s="9" t="n"/>
      <c r="X59" s="14" t="n"/>
      <c r="Y59" s="14" t="n"/>
      <c r="Z59" s="14" t="n"/>
      <c r="AA59" s="14" t="n"/>
      <c r="AB59" s="14" t="n"/>
      <c r="AC59" s="14" t="n"/>
      <c r="AD59" s="14" t="n"/>
      <c r="AE59" s="14" t="n"/>
      <c r="AF59" s="14" t="n"/>
      <c r="AG59" s="14" t="n"/>
      <c r="AH59" s="14" t="n"/>
      <c r="AI59" s="14" t="n"/>
      <c r="AJ59" s="14" t="n"/>
      <c r="AK59" s="14" t="n"/>
      <c r="AL59" s="14" t="n"/>
      <c r="AM59" s="14" t="n"/>
      <c r="AN59" s="14" t="n"/>
      <c r="AO59" s="14" t="n"/>
      <c r="AP59" s="14" t="n"/>
      <c r="AQ59" s="14" t="n"/>
      <c r="AR59" s="14" t="n"/>
      <c r="AS59" s="14" t="n"/>
      <c r="AT59" s="14" t="n"/>
      <c r="AU59" s="14" t="n"/>
      <c r="AV59" s="14" t="n"/>
      <c r="AW59" s="14" t="n"/>
      <c r="AX59" s="14" t="n"/>
      <c r="AY59" s="14" t="n"/>
      <c r="AZ59" s="14" t="n"/>
      <c r="BA59" s="14" t="n"/>
      <c r="BB59" s="14" t="n"/>
      <c r="BC59" s="14" t="n"/>
      <c r="BD59" s="14" t="n"/>
      <c r="BE59" s="14" t="n"/>
      <c r="BF59" s="257" t="n"/>
      <c r="BG59" s="14" t="n"/>
    </row>
    <row r="60">
      <c r="U60" s="9" t="n"/>
      <c r="V60" s="9" t="n"/>
      <c r="W60" s="9" t="n"/>
      <c r="X60" s="14" t="n"/>
      <c r="Y60" s="14" t="n"/>
      <c r="Z60" s="14" t="n"/>
      <c r="AA60" s="14" t="n"/>
      <c r="AB60" s="14" t="n"/>
      <c r="AC60" s="14" t="n"/>
      <c r="AD60" s="14" t="n"/>
      <c r="AE60" s="14" t="n"/>
      <c r="AF60" s="14" t="n"/>
      <c r="AG60" s="14" t="n"/>
      <c r="AH60" s="14" t="n"/>
      <c r="AI60" s="14" t="n"/>
      <c r="AJ60" s="14" t="n"/>
      <c r="AK60" s="14" t="n"/>
      <c r="AL60" s="14" t="n"/>
      <c r="AM60" s="14" t="n"/>
      <c r="AN60" s="14" t="n"/>
      <c r="AO60" s="14" t="n"/>
      <c r="AP60" s="14" t="n"/>
      <c r="AQ60" s="14" t="n"/>
      <c r="AR60" s="14" t="n"/>
      <c r="AS60" s="14" t="n"/>
      <c r="AT60" s="14" t="n"/>
      <c r="AU60" s="14" t="n"/>
      <c r="AV60" s="14" t="n"/>
      <c r="AW60" s="14" t="n"/>
      <c r="AX60" s="14" t="n"/>
      <c r="AY60" s="14" t="n"/>
      <c r="AZ60" s="14" t="n"/>
      <c r="BA60" s="14" t="n"/>
      <c r="BB60" s="14" t="n"/>
      <c r="BC60" s="14" t="n"/>
      <c r="BD60" s="14" t="n"/>
      <c r="BE60" s="14" t="n"/>
      <c r="BF60" s="257" t="n"/>
      <c r="BG60" s="14" t="n"/>
    </row>
    <row r="61">
      <c r="U61" s="9" t="n"/>
      <c r="V61" s="9" t="n"/>
      <c r="W61" s="9" t="n"/>
      <c r="X61" s="14" t="n"/>
      <c r="Y61" s="14" t="n"/>
      <c r="Z61" s="14" t="n"/>
      <c r="AA61" s="14" t="n"/>
      <c r="AB61" s="14" t="n"/>
      <c r="AC61" s="14" t="n"/>
      <c r="AD61" s="14" t="n"/>
      <c r="AE61" s="14" t="n"/>
      <c r="AF61" s="14" t="n"/>
      <c r="AG61" s="14" t="n"/>
      <c r="AH61" s="14" t="n"/>
      <c r="AI61" s="14" t="n"/>
      <c r="AJ61" s="14" t="n"/>
      <c r="AK61" s="14" t="n"/>
      <c r="AL61" s="14" t="n"/>
      <c r="AM61" s="14" t="n"/>
      <c r="AN61" s="14" t="n"/>
      <c r="AO61" s="14" t="n"/>
      <c r="AP61" s="14" t="n"/>
      <c r="AQ61" s="14" t="n"/>
      <c r="AR61" s="14" t="n"/>
      <c r="AS61" s="14" t="n"/>
      <c r="AT61" s="14" t="n"/>
      <c r="AU61" s="14" t="n"/>
      <c r="AV61" s="14" t="n"/>
      <c r="AW61" s="14" t="n"/>
      <c r="AX61" s="14" t="n"/>
      <c r="AY61" s="14" t="n"/>
      <c r="AZ61" s="14" t="n"/>
      <c r="BA61" s="14" t="n"/>
      <c r="BB61" s="14" t="n"/>
      <c r="BC61" s="14" t="n"/>
      <c r="BD61" s="14" t="n"/>
      <c r="BE61" s="14" t="n"/>
      <c r="BF61" s="257" t="n"/>
      <c r="BG61" s="14" t="n"/>
    </row>
    <row r="62">
      <c r="U62" s="9" t="n"/>
      <c r="V62" s="9" t="n"/>
      <c r="W62" s="9" t="n"/>
      <c r="X62" s="14" t="n"/>
      <c r="Y62" s="14" t="n"/>
      <c r="Z62" s="14" t="n"/>
      <c r="AA62" s="14" t="n"/>
      <c r="AB62" s="14" t="n"/>
      <c r="AC62" s="14" t="n"/>
      <c r="AD62" s="14" t="n"/>
      <c r="AE62" s="14" t="n"/>
      <c r="AF62" s="14" t="n"/>
      <c r="AG62" s="14" t="n"/>
      <c r="AH62" s="14" t="n"/>
      <c r="AI62" s="14" t="n"/>
      <c r="AJ62" s="14" t="n"/>
      <c r="AK62" s="14" t="n"/>
      <c r="AL62" s="14" t="n"/>
      <c r="AM62" s="14" t="n"/>
      <c r="AN62" s="14" t="n"/>
      <c r="AO62" s="14" t="n"/>
      <c r="AP62" s="14" t="n"/>
      <c r="AQ62" s="14" t="n"/>
      <c r="AR62" s="14" t="n"/>
      <c r="AS62" s="14" t="n"/>
      <c r="AT62" s="14" t="n"/>
      <c r="AU62" s="14" t="n"/>
      <c r="AV62" s="14" t="n"/>
      <c r="AW62" s="14" t="n"/>
      <c r="AX62" s="14" t="n"/>
      <c r="AY62" s="14" t="n"/>
      <c r="AZ62" s="14" t="n"/>
      <c r="BA62" s="14" t="n"/>
      <c r="BB62" s="14" t="n"/>
      <c r="BC62" s="14" t="n"/>
      <c r="BD62" s="14" t="n"/>
      <c r="BE62" s="14" t="n"/>
      <c r="BF62" s="257" t="n"/>
      <c r="BG62" s="14" t="n"/>
    </row>
    <row r="63">
      <c r="U63" s="9" t="n"/>
      <c r="V63" s="9" t="n"/>
      <c r="W63" s="9" t="n"/>
      <c r="X63" s="14" t="n"/>
      <c r="Y63" s="14" t="n"/>
      <c r="Z63" s="14" t="n"/>
      <c r="AA63" s="14" t="n"/>
      <c r="AB63" s="14" t="n"/>
      <c r="AC63" s="14" t="n"/>
      <c r="AD63" s="14" t="n"/>
      <c r="AE63" s="14" t="n"/>
      <c r="AF63" s="14" t="n"/>
      <c r="AG63" s="14" t="n"/>
      <c r="AH63" s="14" t="n"/>
      <c r="AI63" s="14" t="n"/>
      <c r="AJ63" s="14" t="n"/>
      <c r="AK63" s="14" t="n"/>
      <c r="AL63" s="14" t="n"/>
      <c r="AM63" s="14" t="n"/>
      <c r="AN63" s="14" t="n"/>
      <c r="AO63" s="14" t="n"/>
      <c r="AP63" s="14" t="n"/>
      <c r="AQ63" s="14" t="n"/>
      <c r="AR63" s="14" t="n"/>
      <c r="AS63" s="14" t="n"/>
      <c r="AT63" s="14" t="n"/>
      <c r="AU63" s="14" t="n"/>
      <c r="AV63" s="14" t="n"/>
      <c r="AW63" s="14" t="n"/>
      <c r="AX63" s="14" t="n"/>
      <c r="AY63" s="14" t="n"/>
      <c r="AZ63" s="14" t="n"/>
      <c r="BA63" s="14" t="n"/>
      <c r="BB63" s="14" t="n"/>
      <c r="BC63" s="14" t="n"/>
      <c r="BD63" s="14" t="n"/>
      <c r="BE63" s="14" t="n"/>
      <c r="BF63" s="257" t="n"/>
      <c r="BG63" s="14" t="n"/>
    </row>
    <row r="64">
      <c r="U64" s="9" t="n"/>
      <c r="V64" s="9" t="n"/>
      <c r="W64" s="9" t="n"/>
      <c r="X64" s="14" t="n"/>
      <c r="Y64" s="14" t="n"/>
      <c r="Z64" s="14" t="n"/>
      <c r="AA64" s="14" t="n"/>
      <c r="AB64" s="14" t="n"/>
      <c r="AC64" s="14" t="n"/>
      <c r="AD64" s="14" t="n"/>
      <c r="AE64" s="14" t="n"/>
      <c r="AF64" s="14" t="n"/>
      <c r="AG64" s="14" t="n"/>
      <c r="AH64" s="14" t="n"/>
      <c r="AI64" s="14" t="n"/>
      <c r="AJ64" s="14" t="n"/>
      <c r="AK64" s="14" t="n"/>
      <c r="AL64" s="14" t="n"/>
      <c r="AM64" s="14" t="n"/>
      <c r="AN64" s="14" t="n"/>
      <c r="AO64" s="14" t="n"/>
      <c r="AP64" s="14" t="n"/>
      <c r="AQ64" s="14" t="n"/>
      <c r="AR64" s="14" t="n"/>
      <c r="AS64" s="14" t="n"/>
      <c r="AT64" s="14" t="n"/>
      <c r="AU64" s="14" t="n"/>
      <c r="AV64" s="14" t="n"/>
      <c r="AW64" s="14" t="n"/>
      <c r="AX64" s="14" t="n"/>
      <c r="AY64" s="14" t="n"/>
      <c r="AZ64" s="14" t="n"/>
      <c r="BA64" s="14" t="n"/>
      <c r="BB64" s="14" t="n"/>
      <c r="BC64" s="14" t="n"/>
      <c r="BD64" s="14" t="n"/>
      <c r="BE64" s="14" t="n"/>
      <c r="BF64" s="257" t="n"/>
      <c r="BG64" s="14" t="n"/>
    </row>
    <row r="65">
      <c r="U65" s="9" t="n"/>
      <c r="V65" s="9" t="n"/>
      <c r="W65" s="9" t="n"/>
      <c r="X65" s="14" t="n"/>
      <c r="Y65" s="14" t="n"/>
      <c r="Z65" s="14" t="n"/>
      <c r="AA65" s="14" t="n"/>
      <c r="AB65" s="14" t="n"/>
      <c r="AC65" s="14" t="n"/>
      <c r="AD65" s="14" t="n"/>
      <c r="AE65" s="14" t="n"/>
      <c r="AF65" s="14" t="n"/>
      <c r="AG65" s="14" t="n"/>
      <c r="AH65" s="14" t="n"/>
      <c r="AI65" s="14" t="n"/>
      <c r="AJ65" s="14" t="n"/>
      <c r="AK65" s="14" t="n"/>
      <c r="AL65" s="14" t="n"/>
      <c r="AM65" s="14" t="n"/>
      <c r="AN65" s="14" t="n"/>
      <c r="AO65" s="14" t="n"/>
      <c r="AP65" s="14" t="n"/>
      <c r="AQ65" s="14" t="n"/>
      <c r="AR65" s="14" t="n"/>
      <c r="AS65" s="14" t="n"/>
      <c r="AT65" s="14" t="n"/>
      <c r="AU65" s="14" t="n"/>
      <c r="AV65" s="14" t="n"/>
      <c r="AW65" s="14" t="n"/>
      <c r="AX65" s="14" t="n"/>
      <c r="AY65" s="14" t="n"/>
      <c r="AZ65" s="14" t="n"/>
      <c r="BA65" s="14" t="n"/>
      <c r="BB65" s="14" t="n"/>
      <c r="BC65" s="14" t="n"/>
      <c r="BD65" s="14" t="n"/>
      <c r="BE65" s="14" t="n"/>
      <c r="BF65" s="257" t="n"/>
      <c r="BG65" s="14" t="n"/>
    </row>
    <row r="66">
      <c r="U66" s="9" t="n"/>
      <c r="V66" s="9" t="n"/>
      <c r="W66" s="9" t="n"/>
      <c r="X66" s="14" t="n"/>
      <c r="Y66" s="14" t="n"/>
      <c r="Z66" s="14" t="n"/>
      <c r="AA66" s="14" t="n"/>
      <c r="AB66" s="14" t="n"/>
      <c r="AC66" s="14" t="n"/>
      <c r="AD66" s="14" t="n"/>
      <c r="AE66" s="14" t="n"/>
      <c r="AF66" s="14" t="n"/>
      <c r="AG66" s="14" t="n"/>
      <c r="AH66" s="14" t="n"/>
      <c r="AI66" s="14" t="n"/>
      <c r="AJ66" s="14" t="n"/>
      <c r="AK66" s="14" t="n"/>
      <c r="AL66" s="14" t="n"/>
      <c r="AM66" s="14" t="n"/>
      <c r="AN66" s="14" t="n"/>
      <c r="AO66" s="14" t="n"/>
      <c r="AP66" s="14" t="n"/>
      <c r="AQ66" s="14" t="n"/>
      <c r="AR66" s="14" t="n"/>
      <c r="AS66" s="14" t="n"/>
      <c r="AT66" s="14" t="n"/>
      <c r="AU66" s="14" t="n"/>
      <c r="AV66" s="14" t="n"/>
      <c r="AW66" s="14" t="n"/>
      <c r="AX66" s="14" t="n"/>
      <c r="AY66" s="14" t="n"/>
      <c r="AZ66" s="14" t="n"/>
      <c r="BA66" s="14" t="n"/>
      <c r="BB66" s="14" t="n"/>
      <c r="BC66" s="14" t="n"/>
      <c r="BD66" s="14" t="n"/>
      <c r="BE66" s="14" t="n"/>
      <c r="BF66" s="257" t="n"/>
      <c r="BG66" s="14" t="n"/>
    </row>
    <row r="67">
      <c r="U67" s="9" t="n"/>
      <c r="V67" s="9" t="n"/>
      <c r="W67" s="9" t="n"/>
      <c r="X67" s="14" t="n"/>
      <c r="Y67" s="14" t="n"/>
      <c r="Z67" s="14" t="n"/>
      <c r="AA67" s="14" t="n"/>
      <c r="AB67" s="14" t="n"/>
      <c r="AC67" s="14" t="n"/>
      <c r="AD67" s="14" t="n"/>
      <c r="AE67" s="14" t="n"/>
      <c r="AF67" s="14" t="n"/>
      <c r="AG67" s="14" t="n"/>
      <c r="AH67" s="14" t="n"/>
      <c r="AI67" s="14" t="n"/>
      <c r="AJ67" s="14" t="n"/>
      <c r="AK67" s="14" t="n"/>
      <c r="AL67" s="14" t="n"/>
      <c r="AM67" s="14" t="n"/>
      <c r="AN67" s="14" t="n"/>
      <c r="AO67" s="14" t="n"/>
      <c r="AP67" s="14" t="n"/>
      <c r="AQ67" s="14" t="n"/>
      <c r="AR67" s="14" t="n"/>
      <c r="AS67" s="14" t="n"/>
      <c r="AT67" s="14" t="n"/>
      <c r="AU67" s="14" t="n"/>
      <c r="AV67" s="14" t="n"/>
      <c r="AW67" s="14" t="n"/>
      <c r="AX67" s="14" t="n"/>
      <c r="AY67" s="14" t="n"/>
      <c r="AZ67" s="14" t="n"/>
      <c r="BA67" s="14" t="n"/>
      <c r="BB67" s="14" t="n"/>
      <c r="BC67" s="14" t="n"/>
      <c r="BD67" s="14" t="n"/>
      <c r="BE67" s="14" t="n"/>
      <c r="BF67" s="257" t="n"/>
      <c r="BG67" s="14" t="n"/>
    </row>
    <row r="68">
      <c r="U68" s="9" t="n"/>
      <c r="V68" s="9" t="n"/>
      <c r="W68" s="9" t="n"/>
      <c r="X68" s="14" t="n"/>
      <c r="Y68" s="14" t="n"/>
      <c r="Z68" s="14" t="n"/>
      <c r="AA68" s="14" t="n"/>
      <c r="AB68" s="14" t="n"/>
      <c r="AC68" s="14" t="n"/>
      <c r="AD68" s="14" t="n"/>
      <c r="AE68" s="14" t="n"/>
      <c r="AF68" s="14" t="n"/>
      <c r="AG68" s="14" t="n"/>
      <c r="AH68" s="14" t="n"/>
      <c r="AI68" s="14" t="n"/>
      <c r="AJ68" s="14" t="n"/>
      <c r="AK68" s="14" t="n"/>
      <c r="AL68" s="14" t="n"/>
      <c r="AM68" s="14" t="n"/>
      <c r="AN68" s="14" t="n"/>
      <c r="AO68" s="14" t="n"/>
      <c r="AP68" s="14" t="n"/>
      <c r="AQ68" s="14" t="n"/>
      <c r="AR68" s="14" t="n"/>
      <c r="AS68" s="14" t="n"/>
      <c r="AT68" s="14" t="n"/>
      <c r="AU68" s="14" t="n"/>
      <c r="AV68" s="14" t="n"/>
      <c r="AW68" s="14" t="n"/>
      <c r="AX68" s="14" t="n"/>
      <c r="AY68" s="14" t="n"/>
      <c r="AZ68" s="14" t="n"/>
      <c r="BA68" s="14" t="n"/>
      <c r="BB68" s="14" t="n"/>
      <c r="BC68" s="14" t="n"/>
      <c r="BD68" s="14" t="n"/>
      <c r="BE68" s="14" t="n"/>
      <c r="BF68" s="257" t="n"/>
      <c r="BG68" s="14" t="n"/>
    </row>
    <row r="69">
      <c r="U69" s="9" t="n"/>
      <c r="V69" s="9" t="n"/>
      <c r="W69" s="9" t="n"/>
      <c r="X69" s="14" t="n"/>
      <c r="Y69" s="14" t="n"/>
      <c r="Z69" s="14" t="n"/>
      <c r="AA69" s="14" t="n"/>
      <c r="AB69" s="14" t="n"/>
      <c r="AC69" s="14" t="n"/>
      <c r="AD69" s="14" t="n"/>
      <c r="AE69" s="14" t="n"/>
      <c r="AF69" s="14" t="n"/>
      <c r="AG69" s="14" t="n"/>
      <c r="AH69" s="14" t="n"/>
      <c r="AI69" s="14" t="n"/>
      <c r="AJ69" s="14" t="n"/>
      <c r="AK69" s="14" t="n"/>
      <c r="AL69" s="14" t="n"/>
      <c r="AM69" s="14" t="n"/>
      <c r="AN69" s="14" t="n"/>
      <c r="AO69" s="14" t="n"/>
      <c r="AP69" s="14" t="n"/>
      <c r="AQ69" s="14" t="n"/>
      <c r="AR69" s="14" t="n"/>
      <c r="AS69" s="14" t="n"/>
      <c r="AT69" s="14" t="n"/>
      <c r="AU69" s="14" t="n"/>
      <c r="AV69" s="14" t="n"/>
      <c r="AW69" s="14" t="n"/>
      <c r="AX69" s="14" t="n"/>
      <c r="AY69" s="14" t="n"/>
      <c r="AZ69" s="14" t="n"/>
      <c r="BA69" s="14" t="n"/>
      <c r="BB69" s="14" t="n"/>
      <c r="BC69" s="14" t="n"/>
      <c r="BD69" s="14" t="n"/>
      <c r="BE69" s="14" t="n"/>
      <c r="BF69" s="257" t="n"/>
      <c r="BG69" s="14" t="n"/>
    </row>
    <row r="70">
      <c r="U70" s="9" t="n"/>
      <c r="V70" s="9" t="n"/>
      <c r="W70" s="9" t="n"/>
      <c r="X70" s="14" t="n"/>
      <c r="Y70" s="14" t="n"/>
      <c r="Z70" s="14" t="n"/>
      <c r="AA70" s="14" t="n"/>
      <c r="AB70" s="14" t="n"/>
      <c r="AC70" s="14" t="n"/>
      <c r="AD70" s="14" t="n"/>
      <c r="AE70" s="14" t="n"/>
      <c r="AF70" s="14" t="n"/>
      <c r="AG70" s="14" t="n"/>
      <c r="AH70" s="14" t="n"/>
      <c r="AI70" s="14" t="n"/>
      <c r="AJ70" s="14" t="n"/>
      <c r="AK70" s="14" t="n"/>
      <c r="AL70" s="14" t="n"/>
      <c r="AM70" s="14" t="n"/>
      <c r="AN70" s="14" t="n"/>
      <c r="AO70" s="14" t="n"/>
      <c r="AP70" s="14" t="n"/>
      <c r="AQ70" s="14" t="n"/>
      <c r="AR70" s="14" t="n"/>
      <c r="AS70" s="14" t="n"/>
      <c r="AT70" s="14" t="n"/>
      <c r="AU70" s="14" t="n"/>
      <c r="AV70" s="14" t="n"/>
      <c r="AW70" s="14" t="n"/>
      <c r="AX70" s="14" t="n"/>
      <c r="AY70" s="14" t="n"/>
      <c r="AZ70" s="14" t="n"/>
      <c r="BA70" s="14" t="n"/>
      <c r="BB70" s="14" t="n"/>
      <c r="BC70" s="14" t="n"/>
      <c r="BD70" s="14" t="n"/>
      <c r="BE70" s="14" t="n"/>
      <c r="BF70" s="257" t="n"/>
      <c r="BG70" s="14" t="n"/>
    </row>
    <row r="71">
      <c r="U71" s="9" t="n"/>
      <c r="V71" s="9" t="n"/>
      <c r="W71" s="9" t="n"/>
      <c r="X71" s="14" t="n"/>
      <c r="Y71" s="14" t="n"/>
      <c r="Z71" s="14" t="n"/>
      <c r="AA71" s="14" t="n"/>
      <c r="AB71" s="14" t="n"/>
      <c r="AC71" s="14" t="n"/>
      <c r="AD71" s="14" t="n"/>
      <c r="AE71" s="14" t="n"/>
      <c r="AF71" s="14" t="n"/>
      <c r="AG71" s="14" t="n"/>
      <c r="AH71" s="14" t="n"/>
      <c r="AI71" s="14" t="n"/>
      <c r="AJ71" s="14" t="n"/>
      <c r="AK71" s="14" t="n"/>
      <c r="AL71" s="14" t="n"/>
      <c r="AM71" s="14" t="n"/>
      <c r="AN71" s="14" t="n"/>
      <c r="AO71" s="14" t="n"/>
      <c r="AP71" s="14" t="n"/>
      <c r="AQ71" s="14" t="n"/>
      <c r="AR71" s="14" t="n"/>
      <c r="AS71" s="14" t="n"/>
      <c r="AT71" s="14" t="n"/>
      <c r="AU71" s="14" t="n"/>
      <c r="AV71" s="14" t="n"/>
      <c r="AW71" s="14" t="n"/>
      <c r="AX71" s="14" t="n"/>
      <c r="AY71" s="14" t="n"/>
      <c r="AZ71" s="14" t="n"/>
      <c r="BA71" s="14" t="n"/>
      <c r="BB71" s="14" t="n"/>
      <c r="BC71" s="14" t="n"/>
      <c r="BD71" s="14" t="n"/>
      <c r="BE71" s="14" t="n"/>
      <c r="BF71" s="257" t="n"/>
      <c r="BG71" s="14" t="n"/>
    </row>
    <row r="72">
      <c r="U72" s="9" t="n"/>
      <c r="V72" s="9" t="n"/>
      <c r="W72" s="9" t="n"/>
      <c r="X72" s="14" t="n"/>
      <c r="Y72" s="14" t="n"/>
      <c r="Z72" s="14" t="n"/>
      <c r="AA72" s="14" t="n"/>
      <c r="AB72" s="14" t="n"/>
      <c r="AC72" s="14" t="n"/>
      <c r="AD72" s="14" t="n"/>
      <c r="AE72" s="14" t="n"/>
      <c r="AF72" s="14" t="n"/>
      <c r="AG72" s="14" t="n"/>
      <c r="AH72" s="14" t="n"/>
      <c r="AI72" s="14" t="n"/>
      <c r="AJ72" s="14" t="n"/>
      <c r="AK72" s="14" t="n"/>
      <c r="AL72" s="14" t="n"/>
      <c r="AM72" s="14" t="n"/>
      <c r="AN72" s="14" t="n"/>
      <c r="AO72" s="14" t="n"/>
      <c r="AP72" s="14" t="n"/>
      <c r="AQ72" s="14" t="n"/>
      <c r="AR72" s="14" t="n"/>
      <c r="AS72" s="14" t="n"/>
      <c r="AT72" s="14" t="n"/>
      <c r="AU72" s="14" t="n"/>
      <c r="AV72" s="14" t="n"/>
      <c r="AW72" s="14" t="n"/>
      <c r="AX72" s="14" t="n"/>
      <c r="AY72" s="14" t="n"/>
      <c r="AZ72" s="14" t="n"/>
      <c r="BA72" s="14" t="n"/>
      <c r="BB72" s="14" t="n"/>
      <c r="BC72" s="14" t="n"/>
      <c r="BD72" s="14" t="n"/>
      <c r="BE72" s="14" t="n"/>
      <c r="BF72" s="257" t="n"/>
      <c r="BG72" s="14" t="n"/>
    </row>
    <row r="73">
      <c r="U73" s="9" t="n"/>
      <c r="V73" s="9" t="n"/>
      <c r="W73" s="9" t="n"/>
      <c r="X73" s="14" t="n"/>
      <c r="Y73" s="14" t="n"/>
      <c r="Z73" s="14" t="n"/>
      <c r="AA73" s="14" t="n"/>
      <c r="AB73" s="14" t="n"/>
      <c r="AC73" s="14" t="n"/>
      <c r="AD73" s="14" t="n"/>
      <c r="AE73" s="14" t="n"/>
      <c r="AF73" s="14" t="n"/>
      <c r="AG73" s="14" t="n"/>
      <c r="AH73" s="14" t="n"/>
      <c r="AI73" s="14" t="n"/>
      <c r="AJ73" s="14" t="n"/>
      <c r="AK73" s="14" t="n"/>
      <c r="AL73" s="14" t="n"/>
      <c r="AM73" s="14" t="n"/>
      <c r="AN73" s="14" t="n"/>
      <c r="AO73" s="14" t="n"/>
      <c r="AP73" s="14" t="n"/>
      <c r="AQ73" s="14" t="n"/>
      <c r="AR73" s="14" t="n"/>
      <c r="AS73" s="14" t="n"/>
      <c r="AT73" s="14" t="n"/>
      <c r="AU73" s="14" t="n"/>
      <c r="AV73" s="14" t="n"/>
      <c r="AW73" s="14" t="n"/>
      <c r="AX73" s="14" t="n"/>
      <c r="AY73" s="14" t="n"/>
      <c r="AZ73" s="14" t="n"/>
      <c r="BA73" s="14" t="n"/>
      <c r="BB73" s="14" t="n"/>
      <c r="BC73" s="14" t="n"/>
      <c r="BD73" s="14" t="n"/>
      <c r="BE73" s="14" t="n"/>
      <c r="BF73" s="257" t="n"/>
      <c r="BG73" s="14" t="n"/>
    </row>
    <row r="74">
      <c r="U74" s="9" t="n"/>
      <c r="V74" s="9" t="n"/>
      <c r="W74" s="9" t="n"/>
      <c r="X74" s="14" t="n"/>
      <c r="Y74" s="14" t="n"/>
      <c r="Z74" s="14" t="n"/>
      <c r="AA74" s="14" t="n"/>
      <c r="AB74" s="14" t="n"/>
      <c r="AC74" s="14" t="n"/>
      <c r="AD74" s="14" t="n"/>
      <c r="AE74" s="14" t="n"/>
      <c r="AF74" s="14" t="n"/>
      <c r="AG74" s="14" t="n"/>
      <c r="AH74" s="14" t="n"/>
      <c r="AI74" s="14" t="n"/>
      <c r="AJ74" s="14" t="n"/>
      <c r="AK74" s="14" t="n"/>
      <c r="AL74" s="14" t="n"/>
      <c r="AM74" s="14" t="n"/>
      <c r="AN74" s="14" t="n"/>
      <c r="AO74" s="14" t="n"/>
      <c r="AP74" s="14" t="n"/>
      <c r="AQ74" s="14" t="n"/>
      <c r="AR74" s="14" t="n"/>
      <c r="AS74" s="14" t="n"/>
      <c r="AT74" s="14" t="n"/>
      <c r="AU74" s="14" t="n"/>
      <c r="AV74" s="14" t="n"/>
      <c r="AW74" s="14" t="n"/>
      <c r="AX74" s="14" t="n"/>
      <c r="AY74" s="14" t="n"/>
      <c r="AZ74" s="14" t="n"/>
      <c r="BA74" s="14" t="n"/>
      <c r="BB74" s="14" t="n"/>
      <c r="BC74" s="14" t="n"/>
      <c r="BD74" s="14" t="n"/>
      <c r="BE74" s="14" t="n"/>
      <c r="BF74" s="257" t="n"/>
      <c r="BG74" s="14" t="n"/>
    </row>
    <row r="75">
      <c r="U75" s="9" t="n"/>
      <c r="V75" s="9" t="n"/>
      <c r="W75" s="9" t="n"/>
      <c r="X75" s="14" t="n"/>
      <c r="Y75" s="14" t="n"/>
      <c r="Z75" s="14" t="n"/>
      <c r="AA75" s="14" t="n"/>
      <c r="AB75" s="14" t="n"/>
      <c r="AC75" s="14" t="n"/>
      <c r="AD75" s="14" t="n"/>
      <c r="AE75" s="14" t="n"/>
      <c r="AF75" s="14" t="n"/>
      <c r="AG75" s="14" t="n"/>
      <c r="AH75" s="14" t="n"/>
      <c r="AI75" s="14" t="n"/>
      <c r="AJ75" s="14" t="n"/>
      <c r="AK75" s="14" t="n"/>
      <c r="AL75" s="14" t="n"/>
      <c r="AM75" s="14" t="n"/>
      <c r="AN75" s="14" t="n"/>
      <c r="AO75" s="14" t="n"/>
      <c r="AP75" s="14" t="n"/>
      <c r="AQ75" s="14" t="n"/>
      <c r="AR75" s="14" t="n"/>
      <c r="AS75" s="14" t="n"/>
      <c r="AT75" s="14" t="n"/>
      <c r="AU75" s="14" t="n"/>
      <c r="AV75" s="14" t="n"/>
      <c r="AW75" s="14" t="n"/>
      <c r="AX75" s="14" t="n"/>
      <c r="AY75" s="14" t="n"/>
      <c r="AZ75" s="14" t="n"/>
      <c r="BA75" s="14" t="n"/>
      <c r="BB75" s="14" t="n"/>
      <c r="BC75" s="14" t="n"/>
      <c r="BD75" s="14" t="n"/>
      <c r="BE75" s="14" t="n"/>
      <c r="BF75" s="257" t="n"/>
      <c r="BG75" s="14" t="n"/>
    </row>
    <row r="76">
      <c r="U76" s="9" t="n"/>
      <c r="V76" s="9" t="n"/>
      <c r="W76" s="9" t="n"/>
      <c r="X76" s="14" t="n"/>
      <c r="Y76" s="14" t="n"/>
      <c r="Z76" s="14" t="n"/>
      <c r="AA76" s="14" t="n"/>
      <c r="AB76" s="14" t="n"/>
      <c r="AC76" s="14" t="n"/>
      <c r="AD76" s="14" t="n"/>
      <c r="AE76" s="14" t="n"/>
      <c r="AF76" s="14" t="n"/>
      <c r="AG76" s="14" t="n"/>
      <c r="AH76" s="14" t="n"/>
      <c r="AI76" s="14" t="n"/>
      <c r="AJ76" s="14" t="n"/>
      <c r="AK76" s="14" t="n"/>
      <c r="AL76" s="14" t="n"/>
      <c r="AM76" s="14" t="n"/>
      <c r="AN76" s="14" t="n"/>
      <c r="AO76" s="14" t="n"/>
      <c r="AP76" s="14" t="n"/>
      <c r="AQ76" s="14" t="n"/>
      <c r="AR76" s="14" t="n"/>
      <c r="AS76" s="14" t="n"/>
      <c r="AT76" s="14" t="n"/>
      <c r="AU76" s="14" t="n"/>
      <c r="AV76" s="14" t="n"/>
      <c r="AW76" s="14" t="n"/>
      <c r="AX76" s="14" t="n"/>
      <c r="AY76" s="14" t="n"/>
      <c r="AZ76" s="14" t="n"/>
      <c r="BA76" s="14" t="n"/>
      <c r="BB76" s="14" t="n"/>
      <c r="BC76" s="14" t="n"/>
      <c r="BD76" s="14" t="n"/>
      <c r="BE76" s="14" t="n"/>
      <c r="BF76" s="257" t="n"/>
      <c r="BG76" s="14" t="n"/>
    </row>
    <row r="77">
      <c r="U77" s="9" t="n"/>
      <c r="V77" s="9" t="n"/>
      <c r="W77" s="9" t="n"/>
      <c r="X77" s="14" t="n"/>
      <c r="Y77" s="14" t="n"/>
      <c r="Z77" s="14" t="n"/>
      <c r="AA77" s="14" t="n"/>
      <c r="AB77" s="14" t="n"/>
      <c r="AC77" s="14" t="n"/>
      <c r="AD77" s="14" t="n"/>
      <c r="AE77" s="14" t="n"/>
      <c r="AF77" s="14" t="n"/>
      <c r="AG77" s="14" t="n"/>
      <c r="AH77" s="14" t="n"/>
      <c r="AI77" s="14" t="n"/>
      <c r="AJ77" s="14" t="n"/>
      <c r="AK77" s="14" t="n"/>
      <c r="AL77" s="14" t="n"/>
      <c r="AM77" s="14" t="n"/>
      <c r="AN77" s="14" t="n"/>
      <c r="AO77" s="14" t="n"/>
      <c r="AP77" s="14" t="n"/>
      <c r="AQ77" s="14" t="n"/>
      <c r="AR77" s="14" t="n"/>
      <c r="AS77" s="14" t="n"/>
      <c r="AT77" s="14" t="n"/>
      <c r="AU77" s="14" t="n"/>
      <c r="AV77" s="14" t="n"/>
      <c r="AW77" s="14" t="n"/>
      <c r="AX77" s="14" t="n"/>
      <c r="AY77" s="14" t="n"/>
      <c r="AZ77" s="14" t="n"/>
      <c r="BA77" s="14" t="n"/>
      <c r="BB77" s="14" t="n"/>
      <c r="BC77" s="14" t="n"/>
      <c r="BD77" s="14" t="n"/>
      <c r="BE77" s="14" t="n"/>
      <c r="BF77" s="257" t="n"/>
      <c r="BG77" s="14" t="n"/>
    </row>
    <row r="78">
      <c r="U78" s="9" t="n"/>
      <c r="V78" s="9" t="n"/>
      <c r="W78" s="9" t="n"/>
      <c r="X78" s="14" t="n"/>
      <c r="Y78" s="14" t="n"/>
      <c r="Z78" s="14" t="n"/>
      <c r="AA78" s="14" t="n"/>
      <c r="AB78" s="14" t="n"/>
      <c r="AC78" s="14" t="n"/>
      <c r="AD78" s="14" t="n"/>
      <c r="AE78" s="14" t="n"/>
      <c r="AF78" s="14" t="n"/>
      <c r="AG78" s="14" t="n"/>
      <c r="AH78" s="14" t="n"/>
      <c r="AI78" s="14" t="n"/>
      <c r="AJ78" s="14" t="n"/>
      <c r="AK78" s="14" t="n"/>
      <c r="AL78" s="14" t="n"/>
      <c r="AM78" s="14" t="n"/>
      <c r="AN78" s="14" t="n"/>
      <c r="AO78" s="14" t="n"/>
      <c r="AP78" s="14" t="n"/>
      <c r="AQ78" s="14" t="n"/>
      <c r="AR78" s="14" t="n"/>
      <c r="AS78" s="14" t="n"/>
      <c r="AT78" s="14" t="n"/>
      <c r="AU78" s="14" t="n"/>
      <c r="AV78" s="14" t="n"/>
      <c r="AW78" s="14" t="n"/>
      <c r="AX78" s="14" t="n"/>
      <c r="AY78" s="14" t="n"/>
      <c r="AZ78" s="14" t="n"/>
      <c r="BA78" s="14" t="n"/>
      <c r="BB78" s="14" t="n"/>
      <c r="BC78" s="14" t="n"/>
      <c r="BD78" s="14" t="n"/>
      <c r="BE78" s="14" t="n"/>
      <c r="BF78" s="257" t="n"/>
      <c r="BG78" s="14" t="n"/>
    </row>
    <row r="79">
      <c r="U79" s="9" t="n"/>
      <c r="V79" s="9" t="n"/>
      <c r="W79" s="9" t="n"/>
      <c r="X79" s="14" t="n"/>
      <c r="Y79" s="14" t="n"/>
      <c r="Z79" s="14" t="n"/>
      <c r="AA79" s="14" t="n"/>
      <c r="AB79" s="14" t="n"/>
      <c r="AC79" s="14" t="n"/>
      <c r="AD79" s="14" t="n"/>
      <c r="AE79" s="14" t="n"/>
      <c r="AF79" s="14" t="n"/>
      <c r="AG79" s="14" t="n"/>
      <c r="AH79" s="14" t="n"/>
      <c r="AI79" s="14" t="n"/>
      <c r="AJ79" s="14" t="n"/>
      <c r="AK79" s="14" t="n"/>
      <c r="AL79" s="14" t="n"/>
      <c r="AM79" s="14" t="n"/>
      <c r="AN79" s="14" t="n"/>
      <c r="AO79" s="14" t="n"/>
      <c r="AP79" s="14" t="n"/>
      <c r="AQ79" s="14" t="n"/>
      <c r="AR79" s="14" t="n"/>
      <c r="AS79" s="14" t="n"/>
      <c r="AT79" s="14" t="n"/>
      <c r="AU79" s="14" t="n"/>
      <c r="AV79" s="14" t="n"/>
      <c r="AW79" s="14" t="n"/>
      <c r="AX79" s="14" t="n"/>
      <c r="AY79" s="14" t="n"/>
      <c r="AZ79" s="14" t="n"/>
      <c r="BA79" s="14" t="n"/>
      <c r="BB79" s="14" t="n"/>
      <c r="BC79" s="14" t="n"/>
      <c r="BD79" s="14" t="n"/>
      <c r="BE79" s="14" t="n"/>
      <c r="BF79" s="257" t="n"/>
      <c r="BG79" s="14" t="n"/>
    </row>
    <row r="80">
      <c r="U80" s="9" t="n"/>
      <c r="V80" s="9" t="n"/>
      <c r="W80" s="9" t="n"/>
      <c r="X80" s="14" t="n"/>
      <c r="Y80" s="14" t="n"/>
      <c r="Z80" s="14" t="n"/>
      <c r="AA80" s="14" t="n"/>
      <c r="AB80" s="14" t="n"/>
      <c r="AC80" s="14" t="n"/>
      <c r="AD80" s="14" t="n"/>
      <c r="AE80" s="14" t="n"/>
      <c r="AF80" s="14" t="n"/>
      <c r="AG80" s="14" t="n"/>
      <c r="AH80" s="14" t="n"/>
      <c r="AI80" s="14" t="n"/>
      <c r="AJ80" s="14" t="n"/>
      <c r="AK80" s="14" t="n"/>
      <c r="AL80" s="14" t="n"/>
      <c r="AM80" s="14" t="n"/>
      <c r="AN80" s="14" t="n"/>
      <c r="AO80" s="14" t="n"/>
      <c r="AP80" s="14" t="n"/>
      <c r="AQ80" s="14" t="n"/>
      <c r="AR80" s="14" t="n"/>
      <c r="AS80" s="14" t="n"/>
      <c r="AT80" s="14" t="n"/>
      <c r="AU80" s="14" t="n"/>
      <c r="AV80" s="14" t="n"/>
      <c r="AW80" s="14" t="n"/>
      <c r="AX80" s="14" t="n"/>
      <c r="AY80" s="14" t="n"/>
      <c r="AZ80" s="14" t="n"/>
      <c r="BA80" s="14" t="n"/>
      <c r="BB80" s="14" t="n"/>
      <c r="BC80" s="14" t="n"/>
      <c r="BD80" s="14" t="n"/>
      <c r="BE80" s="14" t="n"/>
      <c r="BF80" s="257" t="n"/>
      <c r="BG80" s="14" t="n"/>
    </row>
    <row r="81">
      <c r="U81" s="9" t="n"/>
      <c r="V81" s="9" t="n"/>
      <c r="W81" s="9" t="n"/>
      <c r="X81" s="14" t="n"/>
      <c r="Y81" s="14" t="n"/>
      <c r="Z81" s="14" t="n"/>
      <c r="AA81" s="14" t="n"/>
      <c r="AB81" s="14" t="n"/>
      <c r="AC81" s="14" t="n"/>
      <c r="AD81" s="14" t="n"/>
      <c r="AE81" s="14" t="n"/>
      <c r="AF81" s="14" t="n"/>
      <c r="AG81" s="14" t="n"/>
      <c r="AH81" s="14" t="n"/>
      <c r="AI81" s="14" t="n"/>
      <c r="AJ81" s="14" t="n"/>
      <c r="AK81" s="14" t="n"/>
      <c r="AL81" s="14" t="n"/>
      <c r="AM81" s="14" t="n"/>
      <c r="AN81" s="14" t="n"/>
      <c r="AO81" s="14" t="n"/>
      <c r="AP81" s="14" t="n"/>
      <c r="AQ81" s="14" t="n"/>
      <c r="AR81" s="14" t="n"/>
      <c r="AS81" s="14" t="n"/>
      <c r="AT81" s="14" t="n"/>
      <c r="AU81" s="14" t="n"/>
      <c r="AV81" s="14" t="n"/>
      <c r="AW81" s="14" t="n"/>
      <c r="AX81" s="14" t="n"/>
      <c r="AY81" s="14" t="n"/>
      <c r="AZ81" s="14" t="n"/>
      <c r="BA81" s="14" t="n"/>
      <c r="BB81" s="14" t="n"/>
      <c r="BC81" s="14" t="n"/>
      <c r="BD81" s="14" t="n"/>
      <c r="BE81" s="14" t="n"/>
      <c r="BF81" s="257" t="n"/>
      <c r="BG81" s="14" t="n"/>
    </row>
    <row r="82">
      <c r="U82" s="9" t="n"/>
      <c r="V82" s="9" t="n"/>
      <c r="W82" s="9" t="n"/>
      <c r="X82" s="14" t="n"/>
      <c r="Y82" s="14" t="n"/>
      <c r="Z82" s="14" t="n"/>
      <c r="AA82" s="14" t="n"/>
      <c r="AB82" s="14" t="n"/>
      <c r="AC82" s="14" t="n"/>
      <c r="AD82" s="14" t="n"/>
      <c r="AE82" s="14" t="n"/>
      <c r="AF82" s="14" t="n"/>
      <c r="AG82" s="14" t="n"/>
      <c r="AH82" s="14" t="n"/>
      <c r="AI82" s="14" t="n"/>
      <c r="AJ82" s="14" t="n"/>
      <c r="AK82" s="14" t="n"/>
      <c r="AL82" s="14" t="n"/>
      <c r="AM82" s="14" t="n"/>
      <c r="AN82" s="14" t="n"/>
      <c r="AO82" s="14" t="n"/>
      <c r="AP82" s="14" t="n"/>
      <c r="AQ82" s="14" t="n"/>
      <c r="AR82" s="14" t="n"/>
      <c r="AS82" s="14" t="n"/>
      <c r="AT82" s="14" t="n"/>
      <c r="AU82" s="14" t="n"/>
      <c r="AV82" s="14" t="n"/>
      <c r="AW82" s="14" t="n"/>
      <c r="AX82" s="14" t="n"/>
      <c r="AY82" s="14" t="n"/>
      <c r="AZ82" s="14" t="n"/>
      <c r="BA82" s="14" t="n"/>
      <c r="BB82" s="14" t="n"/>
      <c r="BC82" s="14" t="n"/>
      <c r="BD82" s="14" t="n"/>
      <c r="BE82" s="14" t="n"/>
      <c r="BF82" s="257" t="n"/>
      <c r="BG82" s="14" t="n"/>
    </row>
    <row r="83">
      <c r="U83" s="9" t="n"/>
      <c r="V83" s="9" t="n"/>
      <c r="W83" s="9" t="n"/>
      <c r="X83" s="14" t="n"/>
      <c r="Y83" s="14" t="n"/>
      <c r="Z83" s="14" t="n"/>
      <c r="AA83" s="14" t="n"/>
      <c r="AB83" s="14" t="n"/>
      <c r="AC83" s="14" t="n"/>
      <c r="AD83" s="14" t="n"/>
      <c r="AE83" s="14" t="n"/>
      <c r="AF83" s="14" t="n"/>
      <c r="AG83" s="14" t="n"/>
      <c r="AH83" s="14" t="n"/>
      <c r="AI83" s="14" t="n"/>
      <c r="AJ83" s="14" t="n"/>
      <c r="AK83" s="14" t="n"/>
      <c r="AL83" s="14" t="n"/>
      <c r="AM83" s="14" t="n"/>
      <c r="AN83" s="14" t="n"/>
      <c r="AO83" s="14" t="n"/>
      <c r="AP83" s="14" t="n"/>
      <c r="AQ83" s="14" t="n"/>
      <c r="AR83" s="14" t="n"/>
      <c r="AS83" s="14" t="n"/>
      <c r="AT83" s="14" t="n"/>
      <c r="AU83" s="14" t="n"/>
      <c r="AV83" s="14" t="n"/>
      <c r="AW83" s="14" t="n"/>
      <c r="AX83" s="14" t="n"/>
      <c r="AY83" s="14" t="n"/>
      <c r="AZ83" s="14" t="n"/>
      <c r="BA83" s="14" t="n"/>
      <c r="BB83" s="14" t="n"/>
      <c r="BC83" s="14" t="n"/>
      <c r="BD83" s="14" t="n"/>
      <c r="BE83" s="14" t="n"/>
      <c r="BF83" s="257" t="n"/>
      <c r="BG83" s="14" t="n"/>
    </row>
    <row r="84">
      <c r="U84" s="9" t="n"/>
      <c r="V84" s="9" t="n"/>
      <c r="W84" s="9" t="n"/>
      <c r="X84" s="14" t="n"/>
      <c r="Y84" s="14" t="n"/>
      <c r="Z84" s="14" t="n"/>
      <c r="AA84" s="14" t="n"/>
      <c r="AB84" s="14" t="n"/>
      <c r="AC84" s="14" t="n"/>
      <c r="AD84" s="14" t="n"/>
      <c r="AE84" s="14" t="n"/>
      <c r="AF84" s="14" t="n"/>
      <c r="AG84" s="14" t="n"/>
      <c r="AH84" s="14" t="n"/>
      <c r="AI84" s="14" t="n"/>
      <c r="AJ84" s="14" t="n"/>
      <c r="AK84" s="14" t="n"/>
      <c r="AL84" s="14" t="n"/>
      <c r="AM84" s="14" t="n"/>
      <c r="AN84" s="14" t="n"/>
      <c r="AO84" s="14" t="n"/>
      <c r="AP84" s="14" t="n"/>
      <c r="AQ84" s="14" t="n"/>
      <c r="AR84" s="14" t="n"/>
      <c r="AS84" s="14" t="n"/>
      <c r="AT84" s="14" t="n"/>
      <c r="AU84" s="14" t="n"/>
      <c r="AV84" s="14" t="n"/>
      <c r="AW84" s="14" t="n"/>
      <c r="AX84" s="14" t="n"/>
      <c r="AY84" s="14" t="n"/>
      <c r="AZ84" s="14" t="n"/>
      <c r="BA84" s="14" t="n"/>
      <c r="BB84" s="14" t="n"/>
      <c r="BC84" s="14" t="n"/>
      <c r="BD84" s="14" t="n"/>
      <c r="BE84" s="14" t="n"/>
      <c r="BF84" s="257" t="n"/>
      <c r="BG84" s="14" t="n"/>
    </row>
    <row r="85">
      <c r="U85" s="9" t="n"/>
      <c r="V85" s="9" t="n"/>
      <c r="W85" s="9" t="n"/>
      <c r="X85" s="14" t="n"/>
      <c r="Y85" s="14" t="n"/>
      <c r="Z85" s="14" t="n"/>
      <c r="AA85" s="14" t="n"/>
      <c r="AB85" s="14" t="n"/>
      <c r="AC85" s="14" t="n"/>
      <c r="AD85" s="14" t="n"/>
      <c r="AE85" s="14" t="n"/>
      <c r="AF85" s="14" t="n"/>
      <c r="AG85" s="14" t="n"/>
      <c r="AH85" s="14" t="n"/>
      <c r="AI85" s="14" t="n"/>
      <c r="AJ85" s="14" t="n"/>
      <c r="AK85" s="14" t="n"/>
      <c r="AL85" s="14" t="n"/>
      <c r="AM85" s="14" t="n"/>
      <c r="AN85" s="14" t="n"/>
      <c r="AO85" s="14" t="n"/>
      <c r="AP85" s="14" t="n"/>
      <c r="AQ85" s="14" t="n"/>
      <c r="AR85" s="14" t="n"/>
      <c r="AS85" s="14" t="n"/>
      <c r="AT85" s="14" t="n"/>
      <c r="AU85" s="14" t="n"/>
      <c r="AV85" s="14" t="n"/>
      <c r="AW85" s="14" t="n"/>
      <c r="AX85" s="14" t="n"/>
      <c r="AY85" s="14" t="n"/>
      <c r="AZ85" s="14" t="n"/>
      <c r="BA85" s="14" t="n"/>
      <c r="BB85" s="14" t="n"/>
      <c r="BC85" s="14" t="n"/>
      <c r="BD85" s="14" t="n"/>
      <c r="BE85" s="14" t="n"/>
      <c r="BF85" s="257" t="n"/>
      <c r="BG85" s="14" t="n"/>
    </row>
    <row r="86">
      <c r="U86" s="9" t="n"/>
      <c r="V86" s="9" t="n"/>
      <c r="W86" s="9" t="n"/>
      <c r="X86" s="14" t="n"/>
      <c r="Y86" s="14" t="n"/>
      <c r="Z86" s="14" t="n"/>
      <c r="AA86" s="14" t="n"/>
      <c r="AB86" s="14" t="n"/>
      <c r="AC86" s="14" t="n"/>
      <c r="AD86" s="14" t="n"/>
      <c r="AE86" s="14" t="n"/>
      <c r="AF86" s="14" t="n"/>
      <c r="AG86" s="14" t="n"/>
      <c r="AH86" s="14" t="n"/>
      <c r="AI86" s="14" t="n"/>
      <c r="AJ86" s="14" t="n"/>
      <c r="AK86" s="14" t="n"/>
      <c r="AL86" s="14" t="n"/>
      <c r="AM86" s="14" t="n"/>
      <c r="AN86" s="14" t="n"/>
      <c r="AO86" s="14" t="n"/>
      <c r="AP86" s="14" t="n"/>
      <c r="AQ86" s="14" t="n"/>
      <c r="AR86" s="14" t="n"/>
      <c r="AS86" s="14" t="n"/>
      <c r="AT86" s="14" t="n"/>
      <c r="AU86" s="14" t="n"/>
      <c r="AV86" s="14" t="n"/>
      <c r="AW86" s="14" t="n"/>
      <c r="AX86" s="14" t="n"/>
      <c r="AY86" s="14" t="n"/>
      <c r="AZ86" s="14" t="n"/>
      <c r="BA86" s="14" t="n"/>
      <c r="BB86" s="14" t="n"/>
      <c r="BC86" s="14" t="n"/>
      <c r="BD86" s="14" t="n"/>
      <c r="BE86" s="14" t="n"/>
      <c r="BF86" s="257" t="n"/>
      <c r="BG86" s="14" t="n"/>
    </row>
    <row r="87">
      <c r="U87" s="9" t="n"/>
      <c r="V87" s="9" t="n"/>
      <c r="W87" s="9" t="n"/>
      <c r="X87" s="14" t="n"/>
      <c r="Y87" s="14" t="n"/>
      <c r="Z87" s="14" t="n"/>
      <c r="AA87" s="14" t="n"/>
      <c r="AB87" s="14" t="n"/>
      <c r="AC87" s="14" t="n"/>
      <c r="AD87" s="14" t="n"/>
      <c r="AE87" s="14" t="n"/>
      <c r="AF87" s="14" t="n"/>
      <c r="AG87" s="14" t="n"/>
      <c r="AH87" s="14" t="n"/>
      <c r="AI87" s="14" t="n"/>
      <c r="AJ87" s="14" t="n"/>
      <c r="AK87" s="14" t="n"/>
      <c r="AL87" s="14" t="n"/>
      <c r="AM87" s="14" t="n"/>
      <c r="AN87" s="14" t="n"/>
      <c r="AO87" s="14" t="n"/>
      <c r="AP87" s="14" t="n"/>
      <c r="AQ87" s="14" t="n"/>
      <c r="AR87" s="14" t="n"/>
      <c r="AS87" s="14" t="n"/>
      <c r="AT87" s="14" t="n"/>
      <c r="AU87" s="14" t="n"/>
      <c r="AV87" s="14" t="n"/>
      <c r="AW87" s="14" t="n"/>
      <c r="AX87" s="14" t="n"/>
      <c r="AY87" s="14" t="n"/>
      <c r="AZ87" s="14" t="n"/>
      <c r="BA87" s="14" t="n"/>
      <c r="BB87" s="14" t="n"/>
      <c r="BC87" s="14" t="n"/>
      <c r="BD87" s="14" t="n"/>
      <c r="BE87" s="14" t="n"/>
      <c r="BF87" s="257" t="n"/>
      <c r="BG87" s="14" t="n"/>
    </row>
    <row r="88">
      <c r="U88" s="9" t="n"/>
      <c r="V88" s="9" t="n"/>
      <c r="W88" s="9" t="n"/>
      <c r="X88" s="14" t="n"/>
      <c r="Y88" s="14" t="n"/>
      <c r="Z88" s="14" t="n"/>
      <c r="AA88" s="14" t="n"/>
      <c r="AB88" s="14" t="n"/>
      <c r="AC88" s="14" t="n"/>
      <c r="AD88" s="14" t="n"/>
      <c r="AE88" s="14" t="n"/>
      <c r="AF88" s="14" t="n"/>
      <c r="AG88" s="14" t="n"/>
      <c r="AH88" s="14" t="n"/>
      <c r="AI88" s="14" t="n"/>
      <c r="AJ88" s="14" t="n"/>
      <c r="AK88" s="14" t="n"/>
      <c r="AL88" s="14" t="n"/>
      <c r="AM88" s="14" t="n"/>
      <c r="AN88" s="14" t="n"/>
      <c r="AO88" s="14" t="n"/>
      <c r="AP88" s="14" t="n"/>
      <c r="AQ88" s="14" t="n"/>
      <c r="AR88" s="14" t="n"/>
      <c r="AS88" s="14" t="n"/>
      <c r="AT88" s="14" t="n"/>
      <c r="AU88" s="14" t="n"/>
      <c r="AV88" s="14" t="n"/>
      <c r="AW88" s="14" t="n"/>
      <c r="AX88" s="14" t="n"/>
      <c r="AY88" s="14" t="n"/>
      <c r="AZ88" s="14" t="n"/>
      <c r="BA88" s="14" t="n"/>
      <c r="BB88" s="14" t="n"/>
      <c r="BC88" s="14" t="n"/>
      <c r="BD88" s="14" t="n"/>
      <c r="BE88" s="14" t="n"/>
      <c r="BF88" s="257" t="n"/>
      <c r="BG88" s="14" t="n"/>
    </row>
    <row r="89">
      <c r="U89" s="9" t="n"/>
      <c r="V89" s="9" t="n"/>
      <c r="W89" s="9" t="n"/>
      <c r="X89" s="14" t="n"/>
      <c r="Y89" s="14" t="n"/>
      <c r="Z89" s="14" t="n"/>
      <c r="AA89" s="14" t="n"/>
      <c r="AB89" s="14" t="n"/>
      <c r="AC89" s="14" t="n"/>
      <c r="AD89" s="14" t="n"/>
      <c r="AE89" s="14" t="n"/>
      <c r="AF89" s="14" t="n"/>
      <c r="AG89" s="14" t="n"/>
      <c r="AH89" s="14" t="n"/>
      <c r="AI89" s="14" t="n"/>
      <c r="AJ89" s="14" t="n"/>
      <c r="AK89" s="14" t="n"/>
      <c r="AL89" s="14" t="n"/>
      <c r="AM89" s="14" t="n"/>
      <c r="AN89" s="14" t="n"/>
      <c r="AO89" s="14" t="n"/>
      <c r="AP89" s="14" t="n"/>
      <c r="AQ89" s="14" t="n"/>
      <c r="AR89" s="14" t="n"/>
      <c r="AS89" s="14" t="n"/>
      <c r="AT89" s="14" t="n"/>
      <c r="AU89" s="14" t="n"/>
      <c r="AV89" s="14" t="n"/>
      <c r="AW89" s="14" t="n"/>
      <c r="AX89" s="14" t="n"/>
      <c r="AY89" s="14" t="n"/>
      <c r="AZ89" s="14" t="n"/>
      <c r="BA89" s="14" t="n"/>
      <c r="BB89" s="14" t="n"/>
      <c r="BC89" s="14" t="n"/>
      <c r="BD89" s="14" t="n"/>
      <c r="BE89" s="14" t="n"/>
      <c r="BF89" s="257" t="n"/>
      <c r="BG89" s="14" t="n"/>
    </row>
    <row r="90">
      <c r="U90" s="9" t="n"/>
      <c r="V90" s="9" t="n"/>
      <c r="W90" s="9" t="n"/>
      <c r="X90" s="14" t="n"/>
      <c r="Y90" s="14" t="n"/>
      <c r="Z90" s="14" t="n"/>
      <c r="AA90" s="14" t="n"/>
      <c r="AB90" s="14" t="n"/>
      <c r="AC90" s="14" t="n"/>
      <c r="AD90" s="14" t="n"/>
      <c r="AE90" s="14" t="n"/>
      <c r="AF90" s="14" t="n"/>
      <c r="AG90" s="14" t="n"/>
      <c r="AH90" s="14" t="n"/>
      <c r="AI90" s="14" t="n"/>
      <c r="AJ90" s="14" t="n"/>
      <c r="AK90" s="14" t="n"/>
      <c r="AL90" s="14" t="n"/>
      <c r="AM90" s="14" t="n"/>
      <c r="AN90" s="14" t="n"/>
      <c r="AO90" s="14" t="n"/>
      <c r="AP90" s="14" t="n"/>
      <c r="AQ90" s="14" t="n"/>
      <c r="AR90" s="14" t="n"/>
      <c r="AS90" s="14" t="n"/>
      <c r="AT90" s="14" t="n"/>
      <c r="AU90" s="14" t="n"/>
      <c r="AV90" s="14" t="n"/>
      <c r="AW90" s="14" t="n"/>
      <c r="AX90" s="14" t="n"/>
      <c r="AY90" s="14" t="n"/>
      <c r="AZ90" s="14" t="n"/>
      <c r="BA90" s="14" t="n"/>
      <c r="BB90" s="14" t="n"/>
      <c r="BC90" s="14" t="n"/>
      <c r="BD90" s="14" t="n"/>
      <c r="BE90" s="14" t="n"/>
      <c r="BF90" s="257" t="n"/>
      <c r="BG90" s="14" t="n"/>
    </row>
    <row r="91">
      <c r="U91" s="9" t="n"/>
      <c r="V91" s="9" t="n"/>
      <c r="W91" s="9" t="n"/>
      <c r="X91" s="14" t="n"/>
      <c r="Y91" s="14" t="n"/>
      <c r="Z91" s="14" t="n"/>
      <c r="AA91" s="14" t="n"/>
      <c r="AB91" s="14" t="n"/>
      <c r="AC91" s="14" t="n"/>
      <c r="AD91" s="14" t="n"/>
      <c r="AE91" s="14" t="n"/>
      <c r="AF91" s="14" t="n"/>
      <c r="AG91" s="14" t="n"/>
      <c r="AH91" s="14" t="n"/>
      <c r="AI91" s="14" t="n"/>
      <c r="AJ91" s="14" t="n"/>
      <c r="AK91" s="14" t="n"/>
      <c r="AL91" s="14" t="n"/>
      <c r="AM91" s="14" t="n"/>
      <c r="AN91" s="14" t="n"/>
      <c r="AO91" s="14" t="n"/>
      <c r="AP91" s="14" t="n"/>
      <c r="AQ91" s="14" t="n"/>
      <c r="AR91" s="14" t="n"/>
      <c r="AS91" s="14" t="n"/>
      <c r="AT91" s="14" t="n"/>
      <c r="AU91" s="14" t="n"/>
      <c r="AV91" s="14" t="n"/>
      <c r="AW91" s="14" t="n"/>
      <c r="AX91" s="14" t="n"/>
      <c r="AY91" s="14" t="n"/>
      <c r="AZ91" s="14" t="n"/>
      <c r="BA91" s="14" t="n"/>
      <c r="BB91" s="14" t="n"/>
      <c r="BC91" s="14" t="n"/>
      <c r="BD91" s="14" t="n"/>
      <c r="BE91" s="14" t="n"/>
      <c r="BF91" s="257" t="n"/>
      <c r="BG91" s="14" t="n"/>
    </row>
    <row r="92">
      <c r="U92" s="9" t="n"/>
      <c r="V92" s="9" t="n"/>
      <c r="W92" s="9" t="n"/>
      <c r="X92" s="14" t="n"/>
      <c r="Y92" s="14" t="n"/>
      <c r="Z92" s="14" t="n"/>
      <c r="AA92" s="14" t="n"/>
      <c r="AB92" s="14" t="n"/>
      <c r="AC92" s="14" t="n"/>
      <c r="AD92" s="14" t="n"/>
      <c r="AE92" s="14" t="n"/>
      <c r="AF92" s="14" t="n"/>
      <c r="AG92" s="14" t="n"/>
      <c r="AH92" s="14" t="n"/>
      <c r="AI92" s="14" t="n"/>
      <c r="AJ92" s="14" t="n"/>
      <c r="AK92" s="14" t="n"/>
      <c r="AL92" s="14" t="n"/>
      <c r="AM92" s="14" t="n"/>
      <c r="AN92" s="14" t="n"/>
      <c r="AO92" s="14" t="n"/>
      <c r="AP92" s="14" t="n"/>
      <c r="AQ92" s="14" t="n"/>
      <c r="AR92" s="14" t="n"/>
      <c r="AS92" s="14" t="n"/>
      <c r="AT92" s="14" t="n"/>
      <c r="AU92" s="14" t="n"/>
      <c r="AV92" s="14" t="n"/>
      <c r="AW92" s="14" t="n"/>
      <c r="AX92" s="14" t="n"/>
      <c r="AY92" s="14" t="n"/>
      <c r="AZ92" s="14" t="n"/>
      <c r="BA92" s="14" t="n"/>
      <c r="BB92" s="14" t="n"/>
      <c r="BC92" s="14" t="n"/>
      <c r="BD92" s="14" t="n"/>
      <c r="BE92" s="14" t="n"/>
      <c r="BF92" s="257" t="n"/>
      <c r="BG92" s="14" t="n"/>
    </row>
    <row r="93">
      <c r="U93" s="9" t="n"/>
      <c r="V93" s="9" t="n"/>
      <c r="W93" s="9" t="n"/>
      <c r="X93" s="14" t="n"/>
      <c r="Y93" s="14" t="n"/>
      <c r="Z93" s="14" t="n"/>
      <c r="AA93" s="14" t="n"/>
      <c r="AB93" s="14" t="n"/>
      <c r="AC93" s="14" t="n"/>
      <c r="AD93" s="14" t="n"/>
      <c r="AE93" s="14" t="n"/>
      <c r="AF93" s="14" t="n"/>
      <c r="AG93" s="14" t="n"/>
      <c r="AH93" s="14" t="n"/>
      <c r="AI93" s="14" t="n"/>
      <c r="AJ93" s="14" t="n"/>
      <c r="AK93" s="14" t="n"/>
      <c r="AL93" s="14" t="n"/>
      <c r="AM93" s="14" t="n"/>
      <c r="AN93" s="14" t="n"/>
      <c r="AO93" s="14" t="n"/>
      <c r="AP93" s="14" t="n"/>
      <c r="AQ93" s="14" t="n"/>
      <c r="AR93" s="14" t="n"/>
      <c r="AS93" s="14" t="n"/>
      <c r="AT93" s="14" t="n"/>
      <c r="AU93" s="14" t="n"/>
      <c r="AV93" s="14" t="n"/>
      <c r="AW93" s="14" t="n"/>
      <c r="AX93" s="14" t="n"/>
      <c r="AY93" s="14" t="n"/>
      <c r="AZ93" s="14" t="n"/>
      <c r="BA93" s="14" t="n"/>
      <c r="BB93" s="14" t="n"/>
      <c r="BC93" s="14" t="n"/>
      <c r="BD93" s="14" t="n"/>
      <c r="BE93" s="14" t="n"/>
      <c r="BF93" s="257" t="n"/>
      <c r="BG93" s="14" t="n"/>
    </row>
    <row r="94">
      <c r="U94" s="9" t="n"/>
      <c r="V94" s="9" t="n"/>
      <c r="W94" s="9" t="n"/>
      <c r="X94" s="14" t="n"/>
      <c r="Y94" s="14" t="n"/>
      <c r="Z94" s="14" t="n"/>
      <c r="AA94" s="14" t="n"/>
      <c r="AB94" s="14" t="n"/>
      <c r="AC94" s="14" t="n"/>
      <c r="AD94" s="14" t="n"/>
      <c r="AE94" s="14" t="n"/>
      <c r="AF94" s="14" t="n"/>
      <c r="AG94" s="14" t="n"/>
      <c r="AH94" s="14" t="n"/>
      <c r="AI94" s="14" t="n"/>
      <c r="AJ94" s="14" t="n"/>
      <c r="AK94" s="14" t="n"/>
      <c r="AL94" s="14" t="n"/>
      <c r="AM94" s="14" t="n"/>
      <c r="AN94" s="14" t="n"/>
      <c r="AO94" s="14" t="n"/>
      <c r="AP94" s="14" t="n"/>
      <c r="AQ94" s="14" t="n"/>
      <c r="AR94" s="14" t="n"/>
      <c r="AS94" s="14" t="n"/>
      <c r="AT94" s="14" t="n"/>
      <c r="AU94" s="14" t="n"/>
      <c r="AV94" s="14" t="n"/>
      <c r="AW94" s="14" t="n"/>
      <c r="AX94" s="14" t="n"/>
      <c r="AY94" s="14" t="n"/>
      <c r="AZ94" s="14" t="n"/>
      <c r="BA94" s="14" t="n"/>
      <c r="BB94" s="14" t="n"/>
      <c r="BC94" s="14" t="n"/>
      <c r="BD94" s="14" t="n"/>
      <c r="BE94" s="14" t="n"/>
      <c r="BF94" s="257" t="n"/>
      <c r="BG94" s="14" t="n"/>
    </row>
    <row r="95">
      <c r="U95" s="9" t="n"/>
      <c r="V95" s="9" t="n"/>
      <c r="W95" s="9" t="n"/>
      <c r="X95" s="14" t="n"/>
      <c r="Y95" s="14" t="n"/>
      <c r="Z95" s="14" t="n"/>
      <c r="AA95" s="14" t="n"/>
      <c r="AB95" s="14" t="n"/>
      <c r="AC95" s="14" t="n"/>
      <c r="AD95" s="14" t="n"/>
      <c r="AE95" s="14" t="n"/>
      <c r="AF95" s="14" t="n"/>
      <c r="AG95" s="14" t="n"/>
      <c r="AH95" s="14" t="n"/>
      <c r="AI95" s="14" t="n"/>
      <c r="AJ95" s="14" t="n"/>
      <c r="AK95" s="14" t="n"/>
      <c r="AL95" s="14" t="n"/>
      <c r="AM95" s="14" t="n"/>
      <c r="AN95" s="14" t="n"/>
      <c r="AO95" s="14" t="n"/>
      <c r="AP95" s="14" t="n"/>
      <c r="AQ95" s="14" t="n"/>
      <c r="AR95" s="14" t="n"/>
      <c r="AS95" s="14" t="n"/>
      <c r="AT95" s="14" t="n"/>
      <c r="AU95" s="14" t="n"/>
      <c r="AV95" s="14" t="n"/>
      <c r="AW95" s="14" t="n"/>
      <c r="AX95" s="14" t="n"/>
      <c r="AY95" s="14" t="n"/>
      <c r="AZ95" s="14" t="n"/>
      <c r="BA95" s="14" t="n"/>
      <c r="BB95" s="14" t="n"/>
      <c r="BC95" s="14" t="n"/>
      <c r="BD95" s="14" t="n"/>
      <c r="BE95" s="14" t="n"/>
      <c r="BF95" s="257" t="n"/>
      <c r="BG95" s="14" t="n"/>
    </row>
    <row r="96">
      <c r="U96" s="9" t="n"/>
      <c r="V96" s="9" t="n"/>
      <c r="W96" s="9" t="n"/>
      <c r="X96" s="14" t="n"/>
      <c r="Y96" s="14" t="n"/>
      <c r="Z96" s="14" t="n"/>
      <c r="AA96" s="14" t="n"/>
      <c r="AB96" s="14" t="n"/>
      <c r="AC96" s="14" t="n"/>
      <c r="AD96" s="14" t="n"/>
      <c r="AE96" s="14" t="n"/>
      <c r="AF96" s="14" t="n"/>
      <c r="AG96" s="14" t="n"/>
      <c r="AH96" s="14" t="n"/>
      <c r="AI96" s="14" t="n"/>
      <c r="AJ96" s="14" t="n"/>
      <c r="AK96" s="14" t="n"/>
      <c r="AL96" s="14" t="n"/>
      <c r="AM96" s="14" t="n"/>
      <c r="AN96" s="14" t="n"/>
      <c r="AO96" s="14" t="n"/>
      <c r="AP96" s="14" t="n"/>
      <c r="AQ96" s="14" t="n"/>
      <c r="AR96" s="14" t="n"/>
      <c r="AS96" s="14" t="n"/>
      <c r="AT96" s="14" t="n"/>
      <c r="AU96" s="14" t="n"/>
      <c r="AV96" s="14" t="n"/>
      <c r="AW96" s="14" t="n"/>
      <c r="AX96" s="14" t="n"/>
      <c r="AY96" s="14" t="n"/>
      <c r="AZ96" s="14" t="n"/>
      <c r="BA96" s="14" t="n"/>
      <c r="BB96" s="14" t="n"/>
      <c r="BC96" s="14" t="n"/>
      <c r="BD96" s="14" t="n"/>
      <c r="BE96" s="14" t="n"/>
      <c r="BF96" s="257" t="n"/>
      <c r="BG96" s="14" t="n"/>
    </row>
    <row r="97">
      <c r="U97" s="9" t="n"/>
      <c r="V97" s="9" t="n"/>
      <c r="W97" s="9" t="n"/>
      <c r="X97" s="14" t="n"/>
      <c r="Y97" s="14" t="n"/>
      <c r="Z97" s="14" t="n"/>
      <c r="AA97" s="14" t="n"/>
      <c r="AB97" s="14" t="n"/>
      <c r="AC97" s="14" t="n"/>
      <c r="AD97" s="14" t="n"/>
      <c r="AE97" s="14" t="n"/>
      <c r="AF97" s="14" t="n"/>
      <c r="AG97" s="14" t="n"/>
      <c r="AH97" s="14" t="n"/>
      <c r="AI97" s="14" t="n"/>
      <c r="AJ97" s="14" t="n"/>
      <c r="AK97" s="14" t="n"/>
      <c r="AL97" s="14" t="n"/>
      <c r="AM97" s="14" t="n"/>
      <c r="AN97" s="14" t="n"/>
      <c r="AO97" s="14" t="n"/>
      <c r="AP97" s="14" t="n"/>
      <c r="AQ97" s="14" t="n"/>
      <c r="AR97" s="14" t="n"/>
      <c r="AS97" s="14" t="n"/>
      <c r="AT97" s="14" t="n"/>
      <c r="AU97" s="14" t="n"/>
      <c r="AV97" s="14" t="n"/>
      <c r="AW97" s="14" t="n"/>
      <c r="AX97" s="14" t="n"/>
      <c r="AY97" s="14" t="n"/>
      <c r="AZ97" s="14" t="n"/>
      <c r="BA97" s="14" t="n"/>
      <c r="BB97" s="14" t="n"/>
      <c r="BC97" s="14" t="n"/>
      <c r="BD97" s="14" t="n"/>
      <c r="BE97" s="14" t="n"/>
      <c r="BF97" s="257" t="n"/>
      <c r="BG97" s="14" t="n"/>
    </row>
    <row r="98">
      <c r="U98" s="9" t="n"/>
      <c r="V98" s="9" t="n"/>
      <c r="W98" s="9" t="n"/>
      <c r="X98" s="14" t="n"/>
      <c r="Y98" s="14" t="n"/>
      <c r="Z98" s="14" t="n"/>
      <c r="AA98" s="14" t="n"/>
      <c r="AB98" s="14" t="n"/>
      <c r="AC98" s="14" t="n"/>
      <c r="AD98" s="14" t="n"/>
      <c r="AE98" s="14" t="n"/>
      <c r="AF98" s="14" t="n"/>
      <c r="AG98" s="14" t="n"/>
      <c r="AH98" s="14" t="n"/>
      <c r="AI98" s="14" t="n"/>
      <c r="AJ98" s="14" t="n"/>
      <c r="AK98" s="14" t="n"/>
      <c r="AL98" s="14" t="n"/>
      <c r="AM98" s="14" t="n"/>
      <c r="AN98" s="14" t="n"/>
      <c r="AO98" s="14" t="n"/>
      <c r="AP98" s="14" t="n"/>
      <c r="AQ98" s="14" t="n"/>
      <c r="AR98" s="14" t="n"/>
      <c r="AS98" s="14" t="n"/>
      <c r="AT98" s="14" t="n"/>
      <c r="AU98" s="14" t="n"/>
      <c r="AV98" s="14" t="n"/>
      <c r="AW98" s="14" t="n"/>
      <c r="AX98" s="14" t="n"/>
      <c r="AY98" s="14" t="n"/>
      <c r="AZ98" s="14" t="n"/>
      <c r="BA98" s="14" t="n"/>
      <c r="BB98" s="14" t="n"/>
      <c r="BC98" s="14" t="n"/>
      <c r="BD98" s="14" t="n"/>
      <c r="BE98" s="14" t="n"/>
      <c r="BF98" s="257" t="n"/>
      <c r="BG98" s="14" t="n"/>
    </row>
    <row r="99">
      <c r="U99" s="9" t="n"/>
      <c r="V99" s="9" t="n"/>
      <c r="W99" s="9" t="n"/>
      <c r="X99" s="14" t="n"/>
      <c r="Y99" s="14" t="n"/>
      <c r="Z99" s="14" t="n"/>
      <c r="AA99" s="14" t="n"/>
      <c r="AB99" s="14" t="n"/>
      <c r="AC99" s="14" t="n"/>
      <c r="AD99" s="14" t="n"/>
      <c r="AE99" s="14" t="n"/>
      <c r="AF99" s="14" t="n"/>
      <c r="AG99" s="14" t="n"/>
      <c r="AH99" s="14" t="n"/>
      <c r="AI99" s="14" t="n"/>
      <c r="AJ99" s="14" t="n"/>
      <c r="AK99" s="14" t="n"/>
      <c r="AL99" s="14" t="n"/>
      <c r="AM99" s="14" t="n"/>
      <c r="AN99" s="14" t="n"/>
      <c r="AO99" s="14" t="n"/>
      <c r="AP99" s="14" t="n"/>
      <c r="AQ99" s="14" t="n"/>
      <c r="AR99" s="14" t="n"/>
      <c r="AS99" s="14" t="n"/>
      <c r="AT99" s="14" t="n"/>
      <c r="AU99" s="14" t="n"/>
      <c r="AV99" s="14" t="n"/>
      <c r="AW99" s="14" t="n"/>
      <c r="AX99" s="14" t="n"/>
      <c r="AY99" s="14" t="n"/>
      <c r="AZ99" s="14" t="n"/>
      <c r="BA99" s="14" t="n"/>
      <c r="BB99" s="14" t="n"/>
      <c r="BC99" s="14" t="n"/>
      <c r="BD99" s="14" t="n"/>
      <c r="BE99" s="14" t="n"/>
      <c r="BF99" s="257" t="n"/>
      <c r="BG99" s="14" t="n"/>
    </row>
  </sheetData>
  <mergeCells count="48">
    <mergeCell ref="B6:B37"/>
    <mergeCell ref="C3:C4"/>
    <mergeCell ref="D3:D4"/>
    <mergeCell ref="E3:E4"/>
    <mergeCell ref="J3:J4"/>
    <mergeCell ref="F3:G3"/>
    <mergeCell ref="H3:I3"/>
    <mergeCell ref="BA3:BB3"/>
    <mergeCell ref="BC3:BD3"/>
    <mergeCell ref="BE3:BF3"/>
    <mergeCell ref="BG3:BH3"/>
    <mergeCell ref="AG39:AL39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Q3:Q4"/>
    <mergeCell ref="R3:R4"/>
    <mergeCell ref="S3:S4"/>
    <mergeCell ref="T3:T4"/>
    <mergeCell ref="U3:U4"/>
    <mergeCell ref="L3:L4"/>
    <mergeCell ref="M3:M4"/>
    <mergeCell ref="N3:N4"/>
    <mergeCell ref="O3:O4"/>
    <mergeCell ref="P3:P4"/>
    <mergeCell ref="A1:BI1"/>
    <mergeCell ref="C2:K2"/>
    <mergeCell ref="L2:W2"/>
    <mergeCell ref="Y2:AD2"/>
    <mergeCell ref="AG2:BH2"/>
    <mergeCell ref="A2:A4"/>
    <mergeCell ref="B2:B4"/>
    <mergeCell ref="V3:V4"/>
    <mergeCell ref="W3:W4"/>
    <mergeCell ref="X2:X4"/>
    <mergeCell ref="BI2:BI4"/>
    <mergeCell ref="AE2:AF3"/>
    <mergeCell ref="Y3:Z3"/>
    <mergeCell ref="AA3:AB3"/>
    <mergeCell ref="AC3:AD3"/>
    <mergeCell ref="K3:K4"/>
  </mergeCells>
  <pageMargins left="0.471527777777778" right="0.393055555555556" top="1" bottom="1" header="0.5" footer="0.5"/>
  <pageSetup orientation="landscape" paperSize="9" scale="6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36"/>
  <sheetViews>
    <sheetView topLeftCell="A37" workbookViewId="0">
      <selection activeCell="F31" sqref="F31"/>
    </sheetView>
  </sheetViews>
  <sheetFormatPr baseColWidth="8" defaultColWidth="8.875" defaultRowHeight="13.5" outlineLevelCol="0"/>
  <cols>
    <col width="4" customWidth="1" style="202" min="1" max="1"/>
    <col width="10.625" customWidth="1" style="202" min="2" max="2"/>
    <col width="10.125" customWidth="1" style="202" min="5" max="5"/>
    <col width="9.5" customWidth="1" style="202" min="6" max="6"/>
    <col width="8.75" customWidth="1" style="202" min="7" max="7"/>
    <col width="8.5" customWidth="1" style="202" min="33" max="33"/>
    <col width="20.875" customWidth="1" style="202" min="47" max="47"/>
  </cols>
  <sheetData>
    <row r="1" ht="42.95" customFormat="1" customHeight="1" s="195">
      <c r="A1" s="194" t="inlineStr">
        <is>
          <t>（试行）未完工工程项目建筑工人实名制及工资支付管理推进情况表（月报）</t>
        </is>
      </c>
    </row>
    <row r="2" ht="18.95" customHeight="1" s="202">
      <c r="A2" s="204" t="inlineStr">
        <is>
          <t>序号</t>
        </is>
      </c>
      <c r="B2" s="205" t="inlineStr">
        <is>
          <t>施工单位</t>
        </is>
      </c>
      <c r="C2" s="258" t="inlineStr">
        <is>
          <t>项目基本情况</t>
        </is>
      </c>
      <c r="D2" s="161" t="n"/>
      <c r="E2" s="162" t="n"/>
      <c r="F2" s="197" t="inlineStr">
        <is>
          <t>实名制推进情况</t>
        </is>
      </c>
      <c r="G2" s="161" t="n"/>
      <c r="H2" s="161" t="n"/>
      <c r="I2" s="198" t="inlineStr">
        <is>
          <t>现金及工资专户总的发放情况（单位：元）</t>
        </is>
      </c>
      <c r="J2" s="161" t="n"/>
      <c r="K2" s="161" t="n"/>
      <c r="L2" s="161" t="n"/>
      <c r="M2" s="161" t="n"/>
      <c r="N2" s="161" t="n"/>
      <c r="O2" s="161" t="n"/>
      <c r="P2" s="161" t="n"/>
      <c r="Q2" s="161" t="n"/>
      <c r="R2" s="161" t="n"/>
      <c r="S2" s="161" t="n"/>
      <c r="T2" s="162" t="n"/>
      <c r="U2" s="199" t="inlineStr">
        <is>
          <t>现金发放情况（单位：元）</t>
        </is>
      </c>
      <c r="V2" s="161" t="n"/>
      <c r="W2" s="161" t="n"/>
      <c r="X2" s="161" t="n"/>
      <c r="Y2" s="161" t="n"/>
      <c r="Z2" s="161" t="n"/>
      <c r="AA2" s="161" t="n"/>
      <c r="AB2" s="161" t="n"/>
      <c r="AC2" s="161" t="n"/>
      <c r="AD2" s="161" t="n"/>
      <c r="AE2" s="162" t="n"/>
      <c r="AF2" s="200" t="inlineStr">
        <is>
          <t>项目工资专户开设及工资发放情况（单位：元）</t>
        </is>
      </c>
      <c r="AG2" s="161" t="n"/>
      <c r="AH2" s="161" t="n"/>
      <c r="AI2" s="161" t="n"/>
      <c r="AJ2" s="161" t="n"/>
      <c r="AK2" s="161" t="n"/>
      <c r="AL2" s="161" t="n"/>
      <c r="AM2" s="161" t="n"/>
      <c r="AN2" s="161" t="n"/>
      <c r="AO2" s="161" t="n"/>
      <c r="AP2" s="161" t="n"/>
      <c r="AQ2" s="161" t="n"/>
      <c r="AR2" s="161" t="n"/>
      <c r="AS2" s="161" t="n"/>
      <c r="AT2" s="162" t="n"/>
      <c r="AU2" s="206" t="inlineStr">
        <is>
          <t>备注</t>
        </is>
      </c>
    </row>
    <row r="3" ht="36" customHeight="1" s="202">
      <c r="A3" s="169" t="n"/>
      <c r="B3" s="169" t="n"/>
      <c r="C3" s="15" t="inlineStr">
        <is>
          <t>项目数量</t>
        </is>
      </c>
      <c r="D3" s="16" t="inlineStr">
        <is>
          <t>其中烟台项目数量</t>
        </is>
      </c>
      <c r="E3" s="259" t="inlineStr">
        <is>
          <t>合同总额
（万元）</t>
        </is>
      </c>
      <c r="F3" s="205" t="inlineStr">
        <is>
          <t>安实名制设备项目数量</t>
        </is>
      </c>
      <c r="G3" s="17" t="inlineStr">
        <is>
          <t>已对接项目数量</t>
        </is>
      </c>
      <c r="H3" s="205" t="inlineStr">
        <is>
          <t>项目劳资专管员数量（名）</t>
        </is>
      </c>
      <c r="I3" s="31" t="inlineStr">
        <is>
          <t>累计使用农民工人数(名)</t>
        </is>
      </c>
      <c r="J3" s="32" t="inlineStr">
        <is>
          <t>本月农民工人数(名)</t>
        </is>
      </c>
      <c r="K3" s="33" t="inlineStr">
        <is>
          <t>累计应发金额</t>
        </is>
      </c>
      <c r="L3" s="33" t="inlineStr">
        <is>
          <t>累计实发金额</t>
        </is>
      </c>
      <c r="M3" s="33" t="inlineStr">
        <is>
          <t>累计欠发金额</t>
        </is>
      </c>
      <c r="N3" s="33" t="inlineStr">
        <is>
          <t>累计发放比例</t>
        </is>
      </c>
      <c r="O3" s="205" t="inlineStr">
        <is>
          <t>本月工资结算额</t>
        </is>
      </c>
      <c r="P3" s="205" t="inlineStr">
        <is>
          <t>本月扣款额</t>
        </is>
      </c>
      <c r="Q3" s="205" t="inlineStr">
        <is>
          <t>本月应发工资额</t>
        </is>
      </c>
      <c r="R3" s="205" t="inlineStr">
        <is>
          <t>本月实发工资额</t>
        </is>
      </c>
      <c r="S3" s="205" t="inlineStr">
        <is>
          <t>本月欠发工资额</t>
        </is>
      </c>
      <c r="T3" s="205" t="inlineStr">
        <is>
          <t>本月发放比例</t>
        </is>
      </c>
      <c r="U3" s="32" t="inlineStr">
        <is>
          <t>现金本月农民工人数(名)</t>
        </is>
      </c>
      <c r="V3" s="33" t="inlineStr">
        <is>
          <t>现金累计应发金额</t>
        </is>
      </c>
      <c r="W3" s="33" t="inlineStr">
        <is>
          <t>现金累计实发金额</t>
        </is>
      </c>
      <c r="X3" s="33" t="inlineStr">
        <is>
          <t>现金累计欠发金额</t>
        </is>
      </c>
      <c r="Y3" s="33" t="inlineStr">
        <is>
          <t>现金累计发放比例</t>
        </is>
      </c>
      <c r="Z3" s="205" t="inlineStr">
        <is>
          <t>现金本月工资结算额</t>
        </is>
      </c>
      <c r="AA3" s="205" t="inlineStr">
        <is>
          <t>现金本月扣款额</t>
        </is>
      </c>
      <c r="AB3" s="205" t="inlineStr">
        <is>
          <t>现金本月应发工资额</t>
        </is>
      </c>
      <c r="AC3" s="205" t="inlineStr">
        <is>
          <t>现金本月实发工资额</t>
        </is>
      </c>
      <c r="AD3" s="205" t="inlineStr">
        <is>
          <t>现金本月欠发工资额</t>
        </is>
      </c>
      <c r="AE3" s="205" t="inlineStr">
        <is>
          <t>现金本月发放比例</t>
        </is>
      </c>
      <c r="AF3" s="32" t="inlineStr">
        <is>
          <t>专户本月农民工人数(名)</t>
        </is>
      </c>
      <c r="AG3" s="47" t="inlineStr">
        <is>
          <t>开设专户数量</t>
        </is>
      </c>
      <c r="AH3" s="47" t="inlineStr">
        <is>
          <t>累计存入金额</t>
        </is>
      </c>
      <c r="AI3" s="47" t="inlineStr">
        <is>
          <t>其中：本月存入金额</t>
        </is>
      </c>
      <c r="AJ3" s="47" t="inlineStr">
        <is>
          <t>账户余额</t>
        </is>
      </c>
      <c r="AK3" s="33" t="inlineStr">
        <is>
          <t>专户累计应发金额</t>
        </is>
      </c>
      <c r="AL3" s="33" t="inlineStr">
        <is>
          <t>专户累计实发金额</t>
        </is>
      </c>
      <c r="AM3" s="33" t="inlineStr">
        <is>
          <t>专户累计欠发金额</t>
        </is>
      </c>
      <c r="AN3" s="33" t="inlineStr">
        <is>
          <t>专户累计发放比例</t>
        </is>
      </c>
      <c r="AO3" s="205" t="inlineStr">
        <is>
          <t>专户本月工资结算额</t>
        </is>
      </c>
      <c r="AP3" s="205" t="inlineStr">
        <is>
          <t>专户本月扣款额</t>
        </is>
      </c>
      <c r="AQ3" s="205" t="inlineStr">
        <is>
          <t>专户本月应发工资额</t>
        </is>
      </c>
      <c r="AR3" s="205" t="inlineStr">
        <is>
          <t>专户本月实发工资额</t>
        </is>
      </c>
      <c r="AS3" s="205" t="inlineStr">
        <is>
          <t>专户本月欠发金额</t>
        </is>
      </c>
      <c r="AT3" s="205" t="inlineStr">
        <is>
          <t>专户本月发放比例</t>
        </is>
      </c>
      <c r="AU3" s="175" t="n"/>
    </row>
    <row r="4" ht="60" customHeight="1" s="202">
      <c r="A4" s="205" t="n">
        <v>1</v>
      </c>
      <c r="B4" s="18" t="inlineStr">
        <is>
          <t>三公司
劳资专管员：XXX
手机号1.....）</t>
        </is>
      </c>
      <c r="C4" s="19" t="n"/>
      <c r="D4" s="20" t="n"/>
      <c r="E4" s="260" t="n">
        <v>0</v>
      </c>
      <c r="F4" s="19" t="inlineStr">
        <is>
          <t>是/否</t>
        </is>
      </c>
      <c r="G4" s="20" t="inlineStr">
        <is>
          <t>已对接</t>
        </is>
      </c>
      <c r="H4" s="19" t="n">
        <v>1</v>
      </c>
      <c r="I4" s="34" t="n">
        <v>0</v>
      </c>
      <c r="J4" s="35" t="n">
        <v>0</v>
      </c>
      <c r="K4" s="261" t="n">
        <v>2</v>
      </c>
      <c r="L4" s="261" t="n">
        <v>1</v>
      </c>
      <c r="M4" s="261">
        <f>K4-L4</f>
        <v/>
      </c>
      <c r="N4" s="36">
        <f>L4/K4</f>
        <v/>
      </c>
      <c r="O4" s="261" t="n">
        <v>1</v>
      </c>
      <c r="P4" s="261" t="n">
        <v>0.5</v>
      </c>
      <c r="Q4" s="261">
        <f>O4-P4</f>
        <v/>
      </c>
      <c r="R4" s="261" t="n">
        <v>0.5</v>
      </c>
      <c r="S4" s="261">
        <f>Q4-R4</f>
        <v/>
      </c>
      <c r="T4" s="43">
        <f>R4/Q4</f>
        <v/>
      </c>
      <c r="U4" s="262" t="n">
        <v>1</v>
      </c>
      <c r="V4" s="261" t="n">
        <v>2</v>
      </c>
      <c r="W4" s="261" t="n">
        <v>1</v>
      </c>
      <c r="X4" s="261">
        <f>V4-W4</f>
        <v/>
      </c>
      <c r="Y4" s="43">
        <f>W4/V4</f>
        <v/>
      </c>
      <c r="Z4" s="261" t="n">
        <v>2</v>
      </c>
      <c r="AA4" s="261" t="n">
        <v>0</v>
      </c>
      <c r="AB4" s="261" t="n">
        <v>2</v>
      </c>
      <c r="AC4" s="261" t="n">
        <v>1</v>
      </c>
      <c r="AD4" s="261" t="n">
        <v>0</v>
      </c>
      <c r="AE4" s="43">
        <f>AC4/AB4</f>
        <v/>
      </c>
      <c r="AF4" s="262" t="n">
        <v>1</v>
      </c>
      <c r="AG4" s="35" t="n"/>
      <c r="AH4" s="261" t="n">
        <v>0</v>
      </c>
      <c r="AI4" s="261" t="n">
        <v>0</v>
      </c>
      <c r="AJ4" s="261" t="n">
        <v>0</v>
      </c>
      <c r="AK4" s="261" t="n">
        <v>2</v>
      </c>
      <c r="AL4" s="261" t="n">
        <v>1</v>
      </c>
      <c r="AM4" s="261" t="n">
        <v>0</v>
      </c>
      <c r="AN4" s="48">
        <f>AL4/AK4</f>
        <v/>
      </c>
      <c r="AO4" s="261" t="n">
        <v>0</v>
      </c>
      <c r="AP4" s="261" t="n">
        <v>0</v>
      </c>
      <c r="AQ4" s="261" t="n">
        <v>2</v>
      </c>
      <c r="AR4" s="261" t="n">
        <v>1</v>
      </c>
      <c r="AS4" s="261" t="n">
        <v>0</v>
      </c>
      <c r="AT4" s="48">
        <f>AR4/AQ4</f>
        <v/>
      </c>
      <c r="AU4" s="50" t="n"/>
    </row>
    <row r="5">
      <c r="A5" s="205" t="n">
        <v>2</v>
      </c>
      <c r="B5" s="18" t="n"/>
      <c r="C5" s="21" t="n"/>
      <c r="D5" s="21" t="n"/>
      <c r="E5" s="263" t="n"/>
      <c r="F5" s="21" t="n"/>
      <c r="G5" s="22" t="n"/>
      <c r="H5" s="205" t="n"/>
      <c r="I5" s="37" t="n"/>
      <c r="J5" s="37" t="n"/>
      <c r="K5" s="37" t="n"/>
      <c r="L5" s="37" t="n"/>
      <c r="M5" s="37" t="n"/>
      <c r="N5" s="38" t="n"/>
      <c r="O5" s="37" t="n"/>
      <c r="P5" s="37" t="n"/>
      <c r="Q5" s="37" t="n"/>
      <c r="R5" s="37" t="n"/>
      <c r="S5" s="37" t="n"/>
      <c r="T5" s="44" t="n"/>
      <c r="U5" s="264" t="n"/>
      <c r="V5" s="265" t="n"/>
      <c r="W5" s="265" t="n"/>
      <c r="X5" s="265" t="n"/>
      <c r="Y5" s="37" t="n"/>
      <c r="Z5" s="265" t="n"/>
      <c r="AA5" s="265" t="n"/>
      <c r="AB5" s="265" t="n"/>
      <c r="AC5" s="265" t="n"/>
      <c r="AD5" s="265" t="n"/>
      <c r="AE5" s="37" t="n"/>
      <c r="AF5" s="264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22" t="n"/>
    </row>
    <row r="6">
      <c r="A6" s="205" t="n">
        <v>3</v>
      </c>
      <c r="B6" s="18" t="n"/>
      <c r="C6" s="21" t="n"/>
      <c r="D6" s="21" t="n"/>
      <c r="E6" s="263" t="n"/>
      <c r="F6" s="21" t="n"/>
      <c r="G6" s="22" t="n"/>
      <c r="H6" s="205" t="n"/>
      <c r="I6" s="22" t="n"/>
      <c r="J6" s="22" t="n"/>
      <c r="K6" s="22" t="n"/>
      <c r="L6" s="22" t="n"/>
      <c r="M6" s="22" t="n"/>
      <c r="N6" s="39" t="n"/>
      <c r="O6" s="22" t="n"/>
      <c r="P6" s="22" t="n"/>
      <c r="Q6" s="22" t="n"/>
      <c r="R6" s="22" t="n"/>
      <c r="S6" s="22" t="n"/>
      <c r="T6" s="45" t="n"/>
      <c r="U6" s="266" t="n"/>
      <c r="V6" s="267" t="n"/>
      <c r="W6" s="267" t="n"/>
      <c r="X6" s="267" t="n"/>
      <c r="Y6" s="22" t="n"/>
      <c r="Z6" s="267" t="n"/>
      <c r="AA6" s="267" t="n"/>
      <c r="AB6" s="267" t="n"/>
      <c r="AC6" s="267" t="n"/>
      <c r="AD6" s="267" t="n"/>
      <c r="AE6" s="22" t="n"/>
      <c r="AF6" s="266" t="n"/>
      <c r="AG6" s="22" t="n"/>
      <c r="AH6" s="22" t="n"/>
      <c r="AI6" s="22" t="n"/>
      <c r="AJ6" s="22" t="n"/>
      <c r="AK6" s="22" t="n"/>
      <c r="AL6" s="22" t="n"/>
      <c r="AM6" s="22" t="n"/>
      <c r="AN6" s="22" t="n"/>
      <c r="AO6" s="22" t="n"/>
      <c r="AP6" s="22" t="n"/>
      <c r="AQ6" s="22" t="n"/>
      <c r="AR6" s="22" t="n"/>
      <c r="AS6" s="22" t="n"/>
      <c r="AT6" s="22" t="n"/>
      <c r="AU6" s="22" t="n"/>
    </row>
    <row r="7">
      <c r="A7" s="205" t="n">
        <v>4</v>
      </c>
      <c r="B7" s="18" t="n"/>
      <c r="C7" s="21" t="n"/>
      <c r="D7" s="21" t="n"/>
      <c r="E7" s="263" t="n"/>
      <c r="F7" s="21" t="n"/>
      <c r="G7" s="21" t="n"/>
      <c r="H7" s="23" t="n"/>
      <c r="I7" s="22" t="n"/>
      <c r="J7" s="22" t="n"/>
      <c r="K7" s="22" t="n"/>
      <c r="L7" s="22" t="n"/>
      <c r="M7" s="22" t="n"/>
      <c r="N7" s="39" t="n"/>
      <c r="O7" s="22" t="n"/>
      <c r="P7" s="22" t="n"/>
      <c r="Q7" s="22" t="n"/>
      <c r="R7" s="22" t="n"/>
      <c r="S7" s="22" t="n"/>
      <c r="T7" s="45" t="n"/>
      <c r="U7" s="266" t="n"/>
      <c r="V7" s="267" t="n"/>
      <c r="W7" s="267" t="n"/>
      <c r="X7" s="267" t="n"/>
      <c r="Y7" s="22" t="n"/>
      <c r="Z7" s="267" t="n"/>
      <c r="AA7" s="267" t="n"/>
      <c r="AB7" s="267" t="n"/>
      <c r="AC7" s="267" t="n"/>
      <c r="AD7" s="267" t="n"/>
      <c r="AE7" s="22" t="n"/>
      <c r="AF7" s="266" t="n"/>
      <c r="AG7" s="22" t="n"/>
      <c r="AH7" s="22" t="n"/>
      <c r="AI7" s="22" t="n"/>
      <c r="AJ7" s="22" t="n"/>
      <c r="AK7" s="22" t="n"/>
      <c r="AL7" s="22" t="n"/>
      <c r="AM7" s="22" t="n"/>
      <c r="AN7" s="22" t="n"/>
      <c r="AO7" s="22" t="n"/>
      <c r="AP7" s="22" t="n"/>
      <c r="AQ7" s="22" t="n"/>
      <c r="AR7" s="22" t="n"/>
      <c r="AS7" s="22" t="n"/>
      <c r="AT7" s="22" t="n"/>
      <c r="AU7" s="22" t="n"/>
    </row>
    <row r="8">
      <c r="A8" s="205" t="n">
        <v>5</v>
      </c>
      <c r="B8" s="18" t="n"/>
      <c r="C8" s="21" t="n"/>
      <c r="D8" s="21" t="n"/>
      <c r="E8" s="263" t="n"/>
      <c r="F8" s="21" t="n"/>
      <c r="G8" s="24" t="n"/>
      <c r="H8" s="23" t="n"/>
      <c r="I8" s="22" t="n"/>
      <c r="J8" s="22" t="n"/>
      <c r="K8" s="22" t="n"/>
      <c r="L8" s="22" t="n"/>
      <c r="M8" s="22" t="n"/>
      <c r="N8" s="39" t="n"/>
      <c r="O8" s="22" t="n"/>
      <c r="P8" s="22" t="n"/>
      <c r="Q8" s="22" t="n"/>
      <c r="R8" s="22" t="n"/>
      <c r="S8" s="22" t="n"/>
      <c r="T8" s="45" t="n"/>
      <c r="U8" s="266" t="n"/>
      <c r="V8" s="267" t="n"/>
      <c r="W8" s="267" t="n"/>
      <c r="X8" s="267" t="n"/>
      <c r="Y8" s="22" t="n"/>
      <c r="Z8" s="267" t="n"/>
      <c r="AA8" s="267" t="n"/>
      <c r="AB8" s="267" t="n"/>
      <c r="AC8" s="267" t="n"/>
      <c r="AD8" s="267" t="n"/>
      <c r="AE8" s="22" t="n"/>
      <c r="AF8" s="266" t="n"/>
      <c r="AG8" s="22" t="n"/>
      <c r="AH8" s="22" t="n"/>
      <c r="AI8" s="22" t="n"/>
      <c r="AJ8" s="22" t="n"/>
      <c r="AK8" s="22" t="n"/>
      <c r="AL8" s="22" t="n"/>
      <c r="AM8" s="22" t="n"/>
      <c r="AN8" s="22" t="n"/>
      <c r="AO8" s="22" t="n"/>
      <c r="AP8" s="22" t="n"/>
      <c r="AQ8" s="22" t="n"/>
      <c r="AR8" s="22" t="n"/>
      <c r="AS8" s="22" t="n"/>
      <c r="AT8" s="22" t="n"/>
      <c r="AU8" s="22" t="n"/>
    </row>
    <row r="9">
      <c r="A9" s="205" t="n">
        <v>6</v>
      </c>
      <c r="B9" s="18" t="n"/>
      <c r="C9" s="21" t="n"/>
      <c r="D9" s="21" t="n"/>
      <c r="E9" s="263" t="n"/>
      <c r="F9" s="21" t="n"/>
      <c r="G9" s="21" t="n"/>
      <c r="H9" s="23" t="n"/>
      <c r="I9" s="22" t="n"/>
      <c r="J9" s="22" t="n"/>
      <c r="K9" s="22" t="n"/>
      <c r="L9" s="22" t="n"/>
      <c r="M9" s="22" t="n"/>
      <c r="N9" s="39" t="n"/>
      <c r="O9" s="22" t="n"/>
      <c r="P9" s="22" t="n"/>
      <c r="Q9" s="22" t="n"/>
      <c r="R9" s="22" t="n"/>
      <c r="S9" s="22" t="n"/>
      <c r="T9" s="45" t="n"/>
      <c r="U9" s="266" t="n"/>
      <c r="V9" s="267" t="n"/>
      <c r="W9" s="267" t="n"/>
      <c r="X9" s="267" t="n"/>
      <c r="Y9" s="22" t="n"/>
      <c r="Z9" s="267" t="n"/>
      <c r="AA9" s="267" t="n"/>
      <c r="AB9" s="267" t="n"/>
      <c r="AC9" s="267" t="n"/>
      <c r="AD9" s="267" t="n"/>
      <c r="AE9" s="22" t="n"/>
      <c r="AF9" s="266" t="n"/>
      <c r="AG9" s="22" t="n"/>
      <c r="AH9" s="22" t="n"/>
      <c r="AI9" s="22" t="n"/>
      <c r="AJ9" s="22" t="n"/>
      <c r="AK9" s="22" t="n"/>
      <c r="AL9" s="22" t="n"/>
      <c r="AM9" s="22" t="n"/>
      <c r="AN9" s="22" t="n"/>
      <c r="AO9" s="22" t="n"/>
      <c r="AP9" s="22" t="n"/>
      <c r="AQ9" s="22" t="n"/>
      <c r="AR9" s="22" t="n"/>
      <c r="AS9" s="22" t="n"/>
      <c r="AT9" s="22" t="n"/>
      <c r="AU9" s="22" t="n"/>
    </row>
    <row r="10">
      <c r="A10" s="205" t="n">
        <v>7</v>
      </c>
      <c r="B10" s="18" t="n"/>
      <c r="C10" s="21" t="n"/>
      <c r="D10" s="21" t="n"/>
      <c r="E10" s="263" t="n"/>
      <c r="F10" s="21" t="n"/>
      <c r="G10" s="21" t="n"/>
      <c r="H10" s="23" t="n"/>
      <c r="I10" s="22" t="n"/>
      <c r="J10" s="22" t="n"/>
      <c r="K10" s="22" t="n"/>
      <c r="L10" s="22" t="n"/>
      <c r="M10" s="22" t="n"/>
      <c r="N10" s="39" t="n"/>
      <c r="O10" s="22" t="n"/>
      <c r="P10" s="22" t="n"/>
      <c r="Q10" s="22" t="n"/>
      <c r="R10" s="22" t="n"/>
      <c r="S10" s="22" t="n"/>
      <c r="T10" s="45" t="n"/>
      <c r="U10" s="266" t="n"/>
      <c r="V10" s="267" t="n"/>
      <c r="W10" s="267" t="n"/>
      <c r="X10" s="267" t="n"/>
      <c r="Y10" s="22" t="n"/>
      <c r="Z10" s="267" t="n"/>
      <c r="AA10" s="267" t="n"/>
      <c r="AB10" s="267" t="n"/>
      <c r="AC10" s="267" t="n"/>
      <c r="AD10" s="267" t="n"/>
      <c r="AE10" s="22" t="n"/>
      <c r="AF10" s="266" t="n"/>
      <c r="AG10" s="22" t="n"/>
      <c r="AH10" s="22" t="n"/>
      <c r="AI10" s="22" t="n"/>
      <c r="AJ10" s="22" t="n"/>
      <c r="AK10" s="22" t="n"/>
      <c r="AL10" s="22" t="n"/>
      <c r="AM10" s="22" t="n"/>
      <c r="AN10" s="22" t="n"/>
      <c r="AO10" s="22" t="n"/>
      <c r="AP10" s="22" t="n"/>
      <c r="AQ10" s="22" t="n"/>
      <c r="AR10" s="22" t="n"/>
      <c r="AS10" s="22" t="n"/>
      <c r="AT10" s="22" t="n"/>
      <c r="AU10" s="22" t="n"/>
    </row>
    <row r="11">
      <c r="A11" s="205" t="n">
        <v>8</v>
      </c>
      <c r="B11" s="18" t="n"/>
      <c r="C11" s="21" t="n"/>
      <c r="D11" s="21" t="n"/>
      <c r="E11" s="263" t="n"/>
      <c r="F11" s="21" t="n"/>
      <c r="G11" s="21" t="n"/>
      <c r="H11" s="23" t="n"/>
      <c r="I11" s="22" t="n"/>
      <c r="J11" s="22" t="n"/>
      <c r="K11" s="22" t="n"/>
      <c r="L11" s="22" t="n"/>
      <c r="M11" s="22" t="n"/>
      <c r="N11" s="39" t="n"/>
      <c r="O11" s="22" t="n"/>
      <c r="P11" s="22" t="n"/>
      <c r="Q11" s="22" t="n"/>
      <c r="R11" s="22" t="n"/>
      <c r="S11" s="22" t="n"/>
      <c r="T11" s="45" t="n"/>
      <c r="U11" s="266" t="n"/>
      <c r="V11" s="267" t="n"/>
      <c r="W11" s="267" t="n"/>
      <c r="X11" s="267" t="n"/>
      <c r="Y11" s="22" t="n"/>
      <c r="Z11" s="267" t="n"/>
      <c r="AA11" s="267" t="n"/>
      <c r="AB11" s="267" t="n"/>
      <c r="AC11" s="267" t="n"/>
      <c r="AD11" s="267" t="n"/>
      <c r="AE11" s="22" t="n"/>
      <c r="AF11" s="266" t="n"/>
      <c r="AG11" s="22" t="n"/>
      <c r="AH11" s="22" t="n"/>
      <c r="AI11" s="22" t="n"/>
      <c r="AJ11" s="22" t="n"/>
      <c r="AK11" s="22" t="n"/>
      <c r="AL11" s="22" t="n"/>
      <c r="AM11" s="22" t="n"/>
      <c r="AN11" s="22" t="n"/>
      <c r="AO11" s="22" t="n"/>
      <c r="AP11" s="22" t="n"/>
      <c r="AQ11" s="22" t="n"/>
      <c r="AR11" s="22" t="n"/>
      <c r="AS11" s="22" t="n"/>
      <c r="AT11" s="22" t="n"/>
      <c r="AU11" s="22" t="n"/>
    </row>
    <row r="12">
      <c r="A12" s="205" t="n">
        <v>9</v>
      </c>
      <c r="B12" s="18" t="n"/>
      <c r="C12" s="21" t="n"/>
      <c r="D12" s="21" t="n"/>
      <c r="E12" s="263" t="n"/>
      <c r="F12" s="21" t="n"/>
      <c r="G12" s="21" t="n"/>
      <c r="H12" s="23" t="n"/>
      <c r="I12" s="22" t="n"/>
      <c r="J12" s="22" t="n"/>
      <c r="K12" s="22" t="n"/>
      <c r="L12" s="22" t="n"/>
      <c r="M12" s="22" t="n"/>
      <c r="N12" s="39" t="n"/>
      <c r="O12" s="22" t="n"/>
      <c r="P12" s="22" t="n"/>
      <c r="Q12" s="22" t="n"/>
      <c r="R12" s="22" t="n"/>
      <c r="S12" s="22" t="n"/>
      <c r="T12" s="45" t="n"/>
      <c r="U12" s="266" t="n"/>
      <c r="V12" s="267" t="n"/>
      <c r="W12" s="267" t="n"/>
      <c r="X12" s="267" t="n"/>
      <c r="Y12" s="22" t="n"/>
      <c r="Z12" s="267" t="n"/>
      <c r="AA12" s="267" t="n"/>
      <c r="AB12" s="267" t="n"/>
      <c r="AC12" s="267" t="n"/>
      <c r="AD12" s="267" t="n"/>
      <c r="AE12" s="22" t="n"/>
      <c r="AF12" s="266" t="n"/>
      <c r="AG12" s="22" t="n"/>
      <c r="AH12" s="22" t="n"/>
      <c r="AI12" s="22" t="n"/>
      <c r="AJ12" s="22" t="n"/>
      <c r="AK12" s="22" t="n"/>
      <c r="AL12" s="22" t="n"/>
      <c r="AM12" s="22" t="n"/>
      <c r="AN12" s="22" t="n"/>
      <c r="AO12" s="22" t="n"/>
      <c r="AP12" s="22" t="n"/>
      <c r="AQ12" s="22" t="n"/>
      <c r="AR12" s="22" t="n"/>
      <c r="AS12" s="22" t="n"/>
      <c r="AT12" s="22" t="n"/>
      <c r="AU12" s="22" t="n"/>
    </row>
    <row r="13">
      <c r="A13" s="205" t="n">
        <v>10</v>
      </c>
      <c r="B13" s="18" t="n"/>
      <c r="C13" s="21" t="n"/>
      <c r="D13" s="21" t="n"/>
      <c r="E13" s="263" t="n"/>
      <c r="F13" s="21" t="n"/>
      <c r="G13" s="21" t="n"/>
      <c r="H13" s="23" t="n"/>
      <c r="I13" s="22" t="n"/>
      <c r="J13" s="22" t="n"/>
      <c r="K13" s="22" t="n"/>
      <c r="L13" s="22" t="n"/>
      <c r="M13" s="22" t="n"/>
      <c r="N13" s="39" t="n"/>
      <c r="O13" s="22" t="n"/>
      <c r="P13" s="22" t="n"/>
      <c r="Q13" s="22" t="n"/>
      <c r="R13" s="22" t="n"/>
      <c r="S13" s="22" t="n"/>
      <c r="T13" s="45" t="n"/>
      <c r="U13" s="266" t="n"/>
      <c r="V13" s="267" t="n"/>
      <c r="W13" s="267" t="n"/>
      <c r="X13" s="267" t="n"/>
      <c r="Y13" s="22" t="n"/>
      <c r="Z13" s="267" t="n"/>
      <c r="AA13" s="267" t="n"/>
      <c r="AB13" s="267" t="n"/>
      <c r="AC13" s="267" t="n"/>
      <c r="AD13" s="267" t="n"/>
      <c r="AE13" s="22" t="n"/>
      <c r="AF13" s="266" t="n"/>
      <c r="AG13" s="22" t="n"/>
      <c r="AH13" s="22" t="n"/>
      <c r="AI13" s="22" t="n"/>
      <c r="AJ13" s="22" t="n"/>
      <c r="AK13" s="22" t="n"/>
      <c r="AL13" s="22" t="n"/>
      <c r="AM13" s="22" t="n"/>
      <c r="AN13" s="22" t="n"/>
      <c r="AO13" s="22" t="n"/>
      <c r="AP13" s="22" t="n"/>
      <c r="AQ13" s="22" t="n"/>
      <c r="AR13" s="22" t="n"/>
      <c r="AS13" s="22" t="n"/>
      <c r="AT13" s="22" t="n"/>
      <c r="AU13" s="22" t="n"/>
    </row>
    <row r="14">
      <c r="A14" s="205" t="n">
        <v>11</v>
      </c>
      <c r="B14" s="18" t="n"/>
      <c r="C14" s="21" t="n"/>
      <c r="D14" s="21" t="n"/>
      <c r="E14" s="263" t="n"/>
      <c r="F14" s="21" t="n"/>
      <c r="G14" s="21" t="n"/>
      <c r="H14" s="23" t="n"/>
      <c r="I14" s="22" t="n"/>
      <c r="J14" s="22" t="n"/>
      <c r="K14" s="22" t="n"/>
      <c r="L14" s="22" t="n"/>
      <c r="M14" s="22" t="n"/>
      <c r="N14" s="39" t="n"/>
      <c r="O14" s="22" t="n"/>
      <c r="P14" s="22" t="n"/>
      <c r="Q14" s="22" t="n"/>
      <c r="R14" s="22" t="n"/>
      <c r="S14" s="22" t="n"/>
      <c r="T14" s="45" t="n"/>
      <c r="U14" s="266" t="n"/>
      <c r="V14" s="267" t="n"/>
      <c r="W14" s="267" t="n"/>
      <c r="X14" s="267" t="n"/>
      <c r="Y14" s="22" t="n"/>
      <c r="Z14" s="267" t="n"/>
      <c r="AA14" s="267" t="n"/>
      <c r="AB14" s="267" t="n"/>
      <c r="AC14" s="267" t="n"/>
      <c r="AD14" s="267" t="n"/>
      <c r="AE14" s="22" t="n"/>
      <c r="AF14" s="266" t="n"/>
      <c r="AG14" s="22" t="n"/>
      <c r="AH14" s="22" t="n"/>
      <c r="AI14" s="22" t="n"/>
      <c r="AJ14" s="22" t="n"/>
      <c r="AK14" s="22" t="n"/>
      <c r="AL14" s="22" t="n"/>
      <c r="AM14" s="22" t="n"/>
      <c r="AN14" s="22" t="n"/>
      <c r="AO14" s="22" t="n"/>
      <c r="AP14" s="22" t="n"/>
      <c r="AQ14" s="22" t="n"/>
      <c r="AR14" s="22" t="n"/>
      <c r="AS14" s="22" t="n"/>
      <c r="AT14" s="22" t="n"/>
      <c r="AU14" s="22" t="n"/>
    </row>
    <row r="15">
      <c r="A15" s="205" t="n">
        <v>12</v>
      </c>
      <c r="B15" s="18" t="n"/>
      <c r="C15" s="21" t="n"/>
      <c r="D15" s="21" t="n"/>
      <c r="E15" s="263" t="n"/>
      <c r="F15" s="21" t="n"/>
      <c r="G15" s="21" t="n"/>
      <c r="H15" s="23" t="n"/>
      <c r="I15" s="22" t="n"/>
      <c r="J15" s="22" t="n"/>
      <c r="K15" s="22" t="n"/>
      <c r="L15" s="22" t="n"/>
      <c r="M15" s="22" t="n"/>
      <c r="N15" s="39" t="n"/>
      <c r="O15" s="22" t="n"/>
      <c r="P15" s="22" t="n"/>
      <c r="Q15" s="22" t="n"/>
      <c r="R15" s="22" t="n"/>
      <c r="S15" s="22" t="n"/>
      <c r="T15" s="45" t="n"/>
      <c r="U15" s="266" t="n"/>
      <c r="V15" s="267" t="n"/>
      <c r="W15" s="267" t="n"/>
      <c r="X15" s="267" t="n"/>
      <c r="Y15" s="22" t="n"/>
      <c r="Z15" s="267" t="n"/>
      <c r="AA15" s="267" t="n"/>
      <c r="AB15" s="267" t="n"/>
      <c r="AC15" s="267" t="n"/>
      <c r="AD15" s="267" t="n"/>
      <c r="AE15" s="22" t="n"/>
      <c r="AF15" s="266" t="n"/>
      <c r="AG15" s="22" t="n"/>
      <c r="AH15" s="22" t="n"/>
      <c r="AI15" s="22" t="n"/>
      <c r="AJ15" s="22" t="n"/>
      <c r="AK15" s="22" t="n"/>
      <c r="AL15" s="22" t="n"/>
      <c r="AM15" s="22" t="n"/>
      <c r="AN15" s="22" t="n"/>
      <c r="AO15" s="22" t="n"/>
      <c r="AP15" s="22" t="n"/>
      <c r="AQ15" s="22" t="n"/>
      <c r="AR15" s="22" t="n"/>
      <c r="AS15" s="22" t="n"/>
      <c r="AT15" s="22" t="n"/>
      <c r="AU15" s="22" t="n"/>
    </row>
    <row r="16">
      <c r="A16" s="205" t="n">
        <v>13</v>
      </c>
      <c r="B16" s="18" t="n"/>
      <c r="C16" s="21" t="n"/>
      <c r="D16" s="21" t="n"/>
      <c r="E16" s="263" t="n"/>
      <c r="F16" s="21" t="n"/>
      <c r="G16" s="21" t="n"/>
      <c r="H16" s="23" t="n"/>
      <c r="I16" s="22" t="n"/>
      <c r="J16" s="22" t="n"/>
      <c r="K16" s="22" t="n"/>
      <c r="L16" s="22" t="n"/>
      <c r="M16" s="22" t="n"/>
      <c r="N16" s="39" t="n"/>
      <c r="O16" s="22" t="n"/>
      <c r="P16" s="22" t="n"/>
      <c r="Q16" s="22" t="n"/>
      <c r="R16" s="22" t="n"/>
      <c r="S16" s="22" t="n"/>
      <c r="T16" s="45" t="n"/>
      <c r="U16" s="266" t="n"/>
      <c r="V16" s="267" t="n"/>
      <c r="W16" s="267" t="n"/>
      <c r="X16" s="267" t="n"/>
      <c r="Y16" s="22" t="n"/>
      <c r="Z16" s="267" t="n"/>
      <c r="AA16" s="267" t="n"/>
      <c r="AB16" s="267" t="n"/>
      <c r="AC16" s="267" t="n"/>
      <c r="AD16" s="267" t="n"/>
      <c r="AE16" s="22" t="n"/>
      <c r="AF16" s="266" t="n"/>
      <c r="AG16" s="22" t="n"/>
      <c r="AH16" s="22" t="n"/>
      <c r="AI16" s="22" t="n"/>
      <c r="AJ16" s="22" t="n"/>
      <c r="AK16" s="22" t="n"/>
      <c r="AL16" s="22" t="n"/>
      <c r="AM16" s="22" t="n"/>
      <c r="AN16" s="22" t="n"/>
      <c r="AO16" s="22" t="n"/>
      <c r="AP16" s="22" t="n"/>
      <c r="AQ16" s="22" t="n"/>
      <c r="AR16" s="22" t="n"/>
      <c r="AS16" s="22" t="n"/>
      <c r="AT16" s="22" t="n"/>
      <c r="AU16" s="22" t="n"/>
    </row>
    <row r="17">
      <c r="A17" s="205" t="n">
        <v>14</v>
      </c>
      <c r="B17" s="18" t="n"/>
      <c r="C17" s="21" t="n"/>
      <c r="D17" s="21" t="n"/>
      <c r="E17" s="263" t="n"/>
      <c r="F17" s="21" t="n"/>
      <c r="G17" s="21" t="n"/>
      <c r="H17" s="23" t="n"/>
      <c r="I17" s="22" t="n"/>
      <c r="J17" s="22" t="n"/>
      <c r="K17" s="22" t="n"/>
      <c r="L17" s="22" t="n"/>
      <c r="M17" s="22" t="n"/>
      <c r="N17" s="39" t="n"/>
      <c r="O17" s="22" t="n"/>
      <c r="P17" s="22" t="n"/>
      <c r="Q17" s="22" t="n"/>
      <c r="R17" s="22" t="n"/>
      <c r="S17" s="22" t="n"/>
      <c r="T17" s="45" t="n"/>
      <c r="U17" s="266" t="n"/>
      <c r="V17" s="267" t="n"/>
      <c r="W17" s="267" t="n"/>
      <c r="X17" s="267" t="n"/>
      <c r="Y17" s="22" t="n"/>
      <c r="Z17" s="267" t="n"/>
      <c r="AA17" s="267" t="n"/>
      <c r="AB17" s="267" t="n"/>
      <c r="AC17" s="267" t="n"/>
      <c r="AD17" s="267" t="n"/>
      <c r="AE17" s="22" t="n"/>
      <c r="AF17" s="266" t="n"/>
      <c r="AG17" s="22" t="n"/>
      <c r="AH17" s="22" t="n"/>
      <c r="AI17" s="22" t="n"/>
      <c r="AJ17" s="22" t="n"/>
      <c r="AK17" s="22" t="n"/>
      <c r="AL17" s="22" t="n"/>
      <c r="AM17" s="22" t="n"/>
      <c r="AN17" s="22" t="n"/>
      <c r="AO17" s="22" t="n"/>
      <c r="AP17" s="22" t="n"/>
      <c r="AQ17" s="22" t="n"/>
      <c r="AR17" s="22" t="n"/>
      <c r="AS17" s="22" t="n"/>
      <c r="AT17" s="22" t="n"/>
      <c r="AU17" s="22" t="n"/>
    </row>
    <row r="18">
      <c r="A18" s="205" t="n">
        <v>15</v>
      </c>
      <c r="B18" s="18" t="n"/>
      <c r="C18" s="21" t="n"/>
      <c r="D18" s="21" t="n"/>
      <c r="E18" s="263" t="n"/>
      <c r="F18" s="21" t="n"/>
      <c r="G18" s="21" t="n"/>
      <c r="H18" s="23" t="n"/>
      <c r="I18" s="22" t="n"/>
      <c r="J18" s="22" t="n"/>
      <c r="K18" s="22" t="n"/>
      <c r="L18" s="22" t="n"/>
      <c r="M18" s="22" t="n"/>
      <c r="N18" s="39" t="n"/>
      <c r="O18" s="22" t="n"/>
      <c r="P18" s="22" t="n"/>
      <c r="Q18" s="22" t="n"/>
      <c r="R18" s="22" t="n"/>
      <c r="S18" s="22" t="n"/>
      <c r="T18" s="45" t="n"/>
      <c r="U18" s="266" t="n"/>
      <c r="V18" s="267" t="n"/>
      <c r="W18" s="267" t="n"/>
      <c r="X18" s="267" t="n"/>
      <c r="Y18" s="22" t="n"/>
      <c r="Z18" s="267" t="n"/>
      <c r="AA18" s="267" t="n"/>
      <c r="AB18" s="267" t="n"/>
      <c r="AC18" s="267" t="n"/>
      <c r="AD18" s="267" t="n"/>
      <c r="AE18" s="22" t="n"/>
      <c r="AF18" s="266" t="n"/>
      <c r="AG18" s="22" t="n"/>
      <c r="AH18" s="22" t="n"/>
      <c r="AI18" s="22" t="n"/>
      <c r="AJ18" s="22" t="n"/>
      <c r="AK18" s="22" t="n"/>
      <c r="AL18" s="22" t="n"/>
      <c r="AM18" s="22" t="n"/>
      <c r="AN18" s="22" t="n"/>
      <c r="AO18" s="22" t="n"/>
      <c r="AP18" s="22" t="n"/>
      <c r="AQ18" s="22" t="n"/>
      <c r="AR18" s="22" t="n"/>
      <c r="AS18" s="22" t="n"/>
      <c r="AT18" s="22" t="n"/>
      <c r="AU18" s="22" t="n"/>
    </row>
    <row r="19">
      <c r="A19" s="205" t="inlineStr">
        <is>
          <t>...</t>
        </is>
      </c>
      <c r="B19" s="18" t="n"/>
      <c r="C19" s="21" t="n"/>
      <c r="D19" s="21" t="n"/>
      <c r="E19" s="263" t="n"/>
      <c r="F19" s="21" t="n"/>
      <c r="G19" s="21" t="n"/>
      <c r="H19" s="23" t="n"/>
      <c r="I19" s="22" t="n"/>
      <c r="J19" s="22" t="n"/>
      <c r="K19" s="22" t="n"/>
      <c r="L19" s="22" t="n"/>
      <c r="M19" s="22" t="n"/>
      <c r="N19" s="39" t="n"/>
      <c r="O19" s="22" t="n"/>
      <c r="P19" s="22" t="n"/>
      <c r="Q19" s="22" t="n"/>
      <c r="R19" s="22" t="n"/>
      <c r="S19" s="22" t="n"/>
      <c r="T19" s="45" t="n"/>
      <c r="U19" s="266" t="n"/>
      <c r="V19" s="267" t="n"/>
      <c r="W19" s="267" t="n"/>
      <c r="X19" s="267" t="n"/>
      <c r="Y19" s="22" t="n"/>
      <c r="Z19" s="267" t="n"/>
      <c r="AA19" s="267" t="n"/>
      <c r="AB19" s="267" t="n"/>
      <c r="AC19" s="267" t="n"/>
      <c r="AD19" s="267" t="n"/>
      <c r="AE19" s="22" t="n"/>
      <c r="AF19" s="266" t="n"/>
      <c r="AG19" s="22" t="n"/>
      <c r="AH19" s="22" t="n"/>
      <c r="AI19" s="22" t="n"/>
      <c r="AJ19" s="22" t="n"/>
      <c r="AK19" s="22" t="n"/>
      <c r="AL19" s="22" t="n"/>
      <c r="AM19" s="22" t="n"/>
      <c r="AN19" s="22" t="n"/>
      <c r="AO19" s="22" t="n"/>
      <c r="AP19" s="22" t="n"/>
      <c r="AQ19" s="22" t="n"/>
      <c r="AR19" s="22" t="n"/>
      <c r="AS19" s="22" t="n"/>
      <c r="AT19" s="22" t="n"/>
      <c r="AU19" s="22" t="n"/>
    </row>
    <row r="20">
      <c r="A20" s="205" t="n"/>
      <c r="B20" s="18" t="n"/>
      <c r="C20" s="21" t="n"/>
      <c r="D20" s="21" t="n"/>
      <c r="E20" s="263" t="n"/>
      <c r="F20" s="21" t="n"/>
      <c r="G20" s="21" t="n"/>
      <c r="H20" s="205" t="n"/>
      <c r="I20" s="22" t="n"/>
      <c r="J20" s="22" t="n"/>
      <c r="K20" s="22" t="n"/>
      <c r="L20" s="22" t="n"/>
      <c r="M20" s="22" t="n"/>
      <c r="N20" s="39" t="n"/>
      <c r="O20" s="22" t="n"/>
      <c r="P20" s="22" t="n"/>
      <c r="Q20" s="22" t="n"/>
      <c r="R20" s="22" t="n"/>
      <c r="S20" s="22" t="n"/>
      <c r="T20" s="45" t="n"/>
      <c r="U20" s="266" t="n"/>
      <c r="V20" s="267" t="n"/>
      <c r="W20" s="267" t="n"/>
      <c r="X20" s="267" t="n"/>
      <c r="Y20" s="22" t="n"/>
      <c r="Z20" s="267" t="n"/>
      <c r="AA20" s="267" t="n"/>
      <c r="AB20" s="267" t="n"/>
      <c r="AC20" s="267" t="n"/>
      <c r="AD20" s="267" t="n"/>
      <c r="AE20" s="22" t="n"/>
      <c r="AF20" s="266" t="n"/>
      <c r="AG20" s="22" t="n"/>
      <c r="AH20" s="22" t="n"/>
      <c r="AI20" s="22" t="n"/>
      <c r="AJ20" s="22" t="n"/>
      <c r="AK20" s="22" t="n"/>
      <c r="AL20" s="22" t="n"/>
      <c r="AM20" s="22" t="n"/>
      <c r="AN20" s="22" t="n"/>
      <c r="AO20" s="22" t="n"/>
      <c r="AP20" s="22" t="n"/>
      <c r="AQ20" s="22" t="n"/>
      <c r="AR20" s="22" t="n"/>
      <c r="AS20" s="22" t="n"/>
      <c r="AT20" s="22" t="n"/>
      <c r="AU20" s="22" t="n"/>
    </row>
    <row r="21">
      <c r="A21" s="205" t="n"/>
      <c r="B21" s="18" t="n"/>
      <c r="C21" s="21" t="n"/>
      <c r="D21" s="21" t="n"/>
      <c r="E21" s="263" t="n"/>
      <c r="F21" s="21" t="n"/>
      <c r="G21" s="21" t="n"/>
      <c r="H21" s="23" t="n"/>
      <c r="I21" s="22" t="n"/>
      <c r="J21" s="22" t="n"/>
      <c r="K21" s="22" t="n"/>
      <c r="L21" s="22" t="n"/>
      <c r="M21" s="22" t="n"/>
      <c r="N21" s="39" t="n"/>
      <c r="O21" s="22" t="n"/>
      <c r="P21" s="22" t="n"/>
      <c r="Q21" s="22" t="n"/>
      <c r="R21" s="22" t="n"/>
      <c r="S21" s="22" t="n"/>
      <c r="T21" s="45" t="n"/>
      <c r="U21" s="266" t="n"/>
      <c r="V21" s="267" t="n"/>
      <c r="W21" s="267" t="n"/>
      <c r="X21" s="267" t="n"/>
      <c r="Y21" s="22" t="n"/>
      <c r="Z21" s="267" t="n"/>
      <c r="AA21" s="267" t="n"/>
      <c r="AB21" s="267" t="n"/>
      <c r="AC21" s="267" t="n"/>
      <c r="AD21" s="267" t="n"/>
      <c r="AE21" s="22" t="n"/>
      <c r="AF21" s="266" t="n"/>
      <c r="AG21" s="22" t="n"/>
      <c r="AH21" s="22" t="n"/>
      <c r="AI21" s="22" t="n"/>
      <c r="AJ21" s="22" t="n"/>
      <c r="AK21" s="22" t="n"/>
      <c r="AL21" s="22" t="n"/>
      <c r="AM21" s="22" t="n"/>
      <c r="AN21" s="22" t="n"/>
      <c r="AO21" s="22" t="n"/>
      <c r="AP21" s="22" t="n"/>
      <c r="AQ21" s="22" t="n"/>
      <c r="AR21" s="22" t="n"/>
      <c r="AS21" s="22" t="n"/>
      <c r="AT21" s="22" t="n"/>
      <c r="AU21" s="22" t="n"/>
    </row>
    <row r="22" ht="14.25" customHeight="1" s="202">
      <c r="A22" s="25" t="n"/>
      <c r="B22" s="25" t="n"/>
      <c r="C22" s="26" t="inlineStr">
        <is>
          <t>合计</t>
        </is>
      </c>
      <c r="D22" s="26" t="n"/>
      <c r="E22" s="268">
        <f>SUM(E4:E21)</f>
        <v/>
      </c>
      <c r="F22" s="27" t="n"/>
      <c r="G22" s="27" t="n"/>
      <c r="H22" s="28">
        <f>SUM(E22:G22)</f>
        <v/>
      </c>
      <c r="I22" s="40">
        <f>SUM(I4:I21)</f>
        <v/>
      </c>
      <c r="J22" s="41">
        <f>SUM(J4:J21)</f>
        <v/>
      </c>
      <c r="K22" s="41">
        <f>SUM(K4:K21)</f>
        <v/>
      </c>
      <c r="L22" s="41">
        <f>SUM(L4:L21)</f>
        <v/>
      </c>
      <c r="M22" s="41">
        <f>SUM(M4:M21)</f>
        <v/>
      </c>
      <c r="N22" s="42" t="n"/>
      <c r="O22" s="41">
        <f>SUM(O4:O21)</f>
        <v/>
      </c>
      <c r="P22" s="41">
        <f>SUM(P4:P21)</f>
        <v/>
      </c>
      <c r="Q22" s="41">
        <f>SUM(Q4:Q21)</f>
        <v/>
      </c>
      <c r="R22" s="41">
        <f>SUM(R4:R21)</f>
        <v/>
      </c>
      <c r="S22" s="41">
        <f>SUM(S4:S21)</f>
        <v/>
      </c>
      <c r="T22" s="46" t="n"/>
      <c r="U22" s="41">
        <f>SUM(U4:U21)</f>
        <v/>
      </c>
      <c r="V22" s="269">
        <f>SUM(V4:V21)</f>
        <v/>
      </c>
      <c r="W22" s="269">
        <f>SUM(W4:W21)</f>
        <v/>
      </c>
      <c r="X22" s="269">
        <f>SUM(X4:X21)</f>
        <v/>
      </c>
      <c r="Y22" s="41" t="n"/>
      <c r="Z22" s="269">
        <f>SUM(Z4:Z21)</f>
        <v/>
      </c>
      <c r="AA22" s="269">
        <f>SUM(AA4:AA21)</f>
        <v/>
      </c>
      <c r="AB22" s="269">
        <f>SUM(AB4:AB21)</f>
        <v/>
      </c>
      <c r="AC22" s="269">
        <f>SUM(AC4:AC21)</f>
        <v/>
      </c>
      <c r="AD22" s="269">
        <f>SUM(AD4:AD21)</f>
        <v/>
      </c>
      <c r="AE22" s="41" t="n"/>
      <c r="AF22" s="270">
        <f>SUM(AF4:AF21)</f>
        <v/>
      </c>
      <c r="AG22" s="41" t="n"/>
      <c r="AH22" s="269">
        <f>SUM(AH4:AH21)</f>
        <v/>
      </c>
      <c r="AI22" s="269">
        <f>SUM(AI4:AI21)</f>
        <v/>
      </c>
      <c r="AJ22" s="269">
        <f>SUM(AJ4:AJ21)</f>
        <v/>
      </c>
      <c r="AK22" s="269">
        <f>SUM(AK4:AK21)</f>
        <v/>
      </c>
      <c r="AL22" s="269">
        <f>SUM(AL4:AL21)</f>
        <v/>
      </c>
      <c r="AM22" s="269">
        <f>SUM(AM4:AM21)</f>
        <v/>
      </c>
      <c r="AN22" s="269" t="n"/>
      <c r="AO22" s="269">
        <f>SUM(AO4:AO21)</f>
        <v/>
      </c>
      <c r="AP22" s="269">
        <f>SUM(AP4:AP21)</f>
        <v/>
      </c>
      <c r="AQ22" s="269">
        <f>SUM(AQ4:AQ21)</f>
        <v/>
      </c>
      <c r="AR22" s="269">
        <f>SUM(AR4:AR21)</f>
        <v/>
      </c>
      <c r="AS22" s="269">
        <f>SUM(AS4:AS21)</f>
        <v/>
      </c>
      <c r="AT22" s="41" t="n"/>
      <c r="AU22" s="41" t="n"/>
    </row>
    <row r="23">
      <c r="A23" s="205" t="n">
        <v>1</v>
      </c>
      <c r="B23" s="205" t="inlineStr">
        <is>
          <t>X公司</t>
        </is>
      </c>
      <c r="C23" s="21" t="n"/>
      <c r="D23" s="21" t="n"/>
      <c r="E23" s="263" t="n"/>
      <c r="F23" s="21" t="n"/>
      <c r="G23" s="21" t="n"/>
      <c r="H23" s="29" t="n"/>
      <c r="I23" s="22" t="n"/>
      <c r="J23" s="22" t="n"/>
      <c r="K23" s="22" t="n"/>
      <c r="L23" s="22" t="n"/>
      <c r="M23" s="22" t="n"/>
      <c r="N23" s="39" t="n"/>
      <c r="O23" s="22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22" t="n"/>
      <c r="Z23" s="22" t="n"/>
      <c r="AA23" s="22" t="n"/>
      <c r="AB23" s="22" t="n"/>
      <c r="AC23" s="22" t="n"/>
      <c r="AD23" s="22" t="n"/>
      <c r="AE23" s="22" t="n"/>
      <c r="AF23" s="22" t="n"/>
      <c r="AG23" s="22" t="n"/>
      <c r="AH23" s="22" t="n"/>
      <c r="AI23" s="22" t="n"/>
      <c r="AJ23" s="22" t="n"/>
      <c r="AK23" s="22" t="n"/>
      <c r="AL23" s="22" t="n"/>
      <c r="AM23" s="22" t="n"/>
      <c r="AN23" s="22" t="n"/>
      <c r="AO23" s="22" t="n"/>
      <c r="AP23" s="22" t="n"/>
      <c r="AQ23" s="22" t="n"/>
      <c r="AR23" s="22" t="n"/>
      <c r="AS23" s="22" t="n"/>
      <c r="AT23" s="22" t="n"/>
      <c r="AU23" s="22" t="n"/>
    </row>
    <row r="24">
      <c r="A24" s="205" t="n">
        <v>2</v>
      </c>
      <c r="B24" s="168" t="n"/>
      <c r="C24" s="21" t="n"/>
      <c r="D24" s="21" t="n"/>
      <c r="E24" s="263" t="n"/>
      <c r="F24" s="21" t="n"/>
      <c r="G24" s="21" t="n"/>
      <c r="H24" s="29" t="n"/>
      <c r="I24" s="22" t="n"/>
      <c r="J24" s="22" t="n"/>
      <c r="K24" s="22" t="n"/>
      <c r="L24" s="22" t="n"/>
      <c r="M24" s="22" t="n"/>
      <c r="N24" s="22" t="n"/>
      <c r="O24" s="22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22" t="n"/>
      <c r="Z24" s="22" t="n"/>
      <c r="AA24" s="22" t="n"/>
      <c r="AB24" s="22" t="n"/>
      <c r="AC24" s="22" t="n"/>
      <c r="AD24" s="22" t="n"/>
      <c r="AE24" s="22" t="n"/>
      <c r="AF24" s="22" t="n"/>
      <c r="AG24" s="22" t="n"/>
      <c r="AH24" s="22" t="n"/>
      <c r="AI24" s="22" t="n"/>
      <c r="AJ24" s="22" t="n"/>
      <c r="AK24" s="22" t="n"/>
      <c r="AL24" s="22" t="n"/>
      <c r="AM24" s="22" t="n"/>
      <c r="AN24" s="22" t="n"/>
      <c r="AO24" s="22" t="n"/>
      <c r="AP24" s="22" t="n"/>
      <c r="AQ24" s="22" t="n"/>
      <c r="AR24" s="22" t="n"/>
      <c r="AS24" s="22" t="n"/>
      <c r="AT24" s="22" t="n"/>
      <c r="AU24" s="22" t="n"/>
    </row>
    <row r="25">
      <c r="A25" s="205" t="n">
        <v>3</v>
      </c>
      <c r="B25" s="168" t="n"/>
      <c r="C25" s="21" t="n"/>
      <c r="D25" s="21" t="n"/>
      <c r="E25" s="263" t="n"/>
      <c r="F25" s="21" t="n"/>
      <c r="G25" s="21" t="n"/>
      <c r="H25" s="29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22" t="n"/>
      <c r="Z25" s="22" t="n"/>
      <c r="AA25" s="22" t="n"/>
      <c r="AB25" s="22" t="n"/>
      <c r="AC25" s="22" t="n"/>
      <c r="AD25" s="22" t="n"/>
      <c r="AE25" s="22" t="n"/>
      <c r="AF25" s="22" t="n"/>
      <c r="AG25" s="22" t="n"/>
      <c r="AH25" s="22" t="n"/>
      <c r="AI25" s="22" t="n"/>
      <c r="AJ25" s="22" t="n"/>
      <c r="AK25" s="22" t="n"/>
      <c r="AL25" s="22" t="n"/>
      <c r="AM25" s="22" t="n"/>
      <c r="AN25" s="22" t="n"/>
      <c r="AO25" s="22" t="n"/>
      <c r="AP25" s="22" t="n"/>
      <c r="AQ25" s="22" t="n"/>
      <c r="AR25" s="22" t="n"/>
      <c r="AS25" s="22" t="n"/>
      <c r="AT25" s="22" t="n"/>
      <c r="AU25" s="22" t="n"/>
    </row>
    <row r="26">
      <c r="A26" s="205" t="inlineStr">
        <is>
          <t>...</t>
        </is>
      </c>
      <c r="B26" s="169" t="n"/>
      <c r="C26" s="21" t="n"/>
      <c r="D26" s="21" t="n"/>
      <c r="E26" s="263" t="n"/>
      <c r="F26" s="21" t="n"/>
      <c r="G26" s="21" t="n"/>
      <c r="H26" s="29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  <c r="Z26" s="22" t="n"/>
      <c r="AA26" s="22" t="n"/>
      <c r="AB26" s="22" t="n"/>
      <c r="AC26" s="22" t="n"/>
      <c r="AD26" s="22" t="n"/>
      <c r="AE26" s="22" t="n"/>
      <c r="AF26" s="22" t="n"/>
      <c r="AG26" s="22" t="n"/>
      <c r="AH26" s="22" t="n"/>
      <c r="AI26" s="22" t="n"/>
      <c r="AJ26" s="22" t="n"/>
      <c r="AK26" s="22" t="n"/>
      <c r="AL26" s="22" t="n"/>
      <c r="AM26" s="22" t="n"/>
      <c r="AN26" s="22" t="n"/>
      <c r="AO26" s="22" t="n"/>
      <c r="AP26" s="22" t="n"/>
      <c r="AQ26" s="22" t="n"/>
      <c r="AR26" s="22" t="n"/>
      <c r="AS26" s="22" t="n"/>
      <c r="AT26" s="22" t="n"/>
      <c r="AU26" s="22" t="n"/>
    </row>
    <row r="27">
      <c r="A27" s="205" t="n"/>
      <c r="B27" s="205" t="inlineStr">
        <is>
          <t>...</t>
        </is>
      </c>
      <c r="C27" s="21" t="n"/>
      <c r="D27" s="21" t="n"/>
      <c r="E27" s="263" t="n"/>
      <c r="F27" s="21" t="n"/>
      <c r="G27" s="21" t="n"/>
      <c r="H27" s="29" t="n"/>
      <c r="I27" s="22" t="n"/>
      <c r="J27" s="22" t="n"/>
      <c r="K27" s="22" t="n"/>
      <c r="L27" s="22" t="n"/>
      <c r="M27" s="22" t="n"/>
      <c r="N27" s="22" t="n"/>
      <c r="O27" s="22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22" t="n"/>
      <c r="Z27" s="22" t="n"/>
      <c r="AA27" s="22" t="n"/>
      <c r="AB27" s="22" t="n"/>
      <c r="AC27" s="22" t="n"/>
      <c r="AD27" s="22" t="n"/>
      <c r="AE27" s="22" t="n"/>
      <c r="AF27" s="22" t="n"/>
      <c r="AG27" s="22" t="n"/>
      <c r="AH27" s="22" t="n"/>
      <c r="AI27" s="22" t="n"/>
      <c r="AJ27" s="22" t="n"/>
      <c r="AK27" s="22" t="n"/>
      <c r="AL27" s="22" t="n"/>
      <c r="AM27" s="22" t="n"/>
      <c r="AN27" s="22" t="n"/>
      <c r="AO27" s="22" t="n"/>
      <c r="AP27" s="22" t="n"/>
      <c r="AQ27" s="22" t="n"/>
      <c r="AR27" s="22" t="n"/>
      <c r="AS27" s="22" t="n"/>
      <c r="AT27" s="22" t="n"/>
      <c r="AU27" s="22" t="n"/>
    </row>
    <row r="28" ht="27" customHeight="1" s="202">
      <c r="A28" s="205" t="n"/>
      <c r="B28" s="205" t="n"/>
      <c r="C28" s="21" t="n"/>
      <c r="D28" s="21" t="n"/>
      <c r="E28" s="263" t="n"/>
      <c r="F28" s="21" t="n"/>
      <c r="G28" s="21" t="n"/>
      <c r="H28" s="30" t="n"/>
      <c r="I28" s="22" t="n"/>
      <c r="J28" s="22" t="n"/>
      <c r="K28" s="22" t="n"/>
      <c r="L28" s="22" t="n"/>
      <c r="M28" s="22" t="n"/>
      <c r="N28" s="22" t="n"/>
      <c r="O28" s="22" t="n"/>
      <c r="P28" s="22" t="n"/>
      <c r="Q28" s="22" t="n"/>
      <c r="R28" s="22" t="n"/>
      <c r="S28" s="22" t="n"/>
      <c r="T28" s="22" t="n"/>
      <c r="U28" s="22" t="n"/>
      <c r="V28" s="22" t="n"/>
      <c r="W28" s="22" t="n"/>
      <c r="X28" s="22" t="n"/>
      <c r="Y28" s="22" t="n"/>
      <c r="Z28" s="22" t="n"/>
      <c r="AA28" s="22" t="n"/>
      <c r="AB28" s="22" t="n"/>
      <c r="AC28" s="22" t="n"/>
      <c r="AD28" s="22" t="n"/>
      <c r="AE28" s="22" t="n"/>
      <c r="AF28" s="22" t="n"/>
      <c r="AG28" s="49" t="inlineStr">
        <is>
          <t>有共用专户的</t>
        </is>
      </c>
      <c r="AH28" s="22" t="n"/>
      <c r="AI28" s="22" t="n"/>
      <c r="AJ28" s="22" t="n"/>
      <c r="AK28" s="22" t="n"/>
      <c r="AL28" s="22" t="n"/>
      <c r="AM28" s="22" t="n"/>
      <c r="AN28" s="22" t="n"/>
      <c r="AO28" s="22" t="n"/>
      <c r="AP28" s="22" t="n"/>
      <c r="AQ28" s="22" t="n"/>
      <c r="AR28" s="22" t="n"/>
      <c r="AS28" s="22" t="n"/>
      <c r="AT28" s="22" t="n"/>
      <c r="AU28" s="22" t="n"/>
    </row>
    <row r="29" ht="75.95" customHeight="1" s="202">
      <c r="A29" s="201" t="inlineStr">
        <is>
          <t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  （表格较长、部分数据存在关联关系、略显繁琐，欢迎提出修改完善建议）</t>
        </is>
      </c>
    </row>
    <row r="32">
      <c r="AH32" s="203" t="n"/>
      <c r="AI32" s="203" t="n"/>
    </row>
    <row r="33">
      <c r="AH33" s="203" t="n"/>
      <c r="AI33" s="203" t="n"/>
    </row>
    <row r="34">
      <c r="AH34" s="203" t="n"/>
      <c r="AI34" s="203" t="n"/>
    </row>
    <row r="35">
      <c r="AH35" s="203" t="n"/>
      <c r="AI35" s="203" t="n"/>
    </row>
    <row r="36">
      <c r="AH36" s="203" t="n"/>
      <c r="AI36" s="203" t="n"/>
    </row>
  </sheetData>
  <mergeCells count="11">
    <mergeCell ref="A29:AU29"/>
    <mergeCell ref="A2:A3"/>
    <mergeCell ref="B2:B3"/>
    <mergeCell ref="B23:B26"/>
    <mergeCell ref="AU2:AU3"/>
    <mergeCell ref="A1:AU1"/>
    <mergeCell ref="C2:E2"/>
    <mergeCell ref="F2:H2"/>
    <mergeCell ref="I2:T2"/>
    <mergeCell ref="U2:AE2"/>
    <mergeCell ref="AF2:AT2"/>
  </mergeCell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114"/>
  <sheetViews>
    <sheetView tabSelected="1" workbookViewId="0">
      <selection activeCell="M80" sqref="M80"/>
    </sheetView>
  </sheetViews>
  <sheetFormatPr baseColWidth="8" defaultColWidth="8.875" defaultRowHeight="13.5" outlineLevelCol="0"/>
  <cols>
    <col width="4" customWidth="1" style="202" min="1" max="1"/>
    <col width="11.625" customWidth="1" style="5" min="2" max="2"/>
    <col width="19.5" customWidth="1" style="6" min="3" max="3"/>
    <col width="7.625" customWidth="1" style="7" min="4" max="4"/>
    <col width="10.25" customWidth="1" style="211" min="5" max="5"/>
    <col width="9.25" customWidth="1" style="184" min="6" max="9"/>
    <col width="16.25" customWidth="1" style="9" min="10" max="10"/>
    <col width="12.75" customWidth="1" style="10" min="11" max="11"/>
    <col width="7.875" customWidth="1" style="11" min="12" max="12"/>
    <col width="7.125" customWidth="1" style="11" min="13" max="13"/>
    <col width="14" customWidth="1" style="11" min="14" max="14"/>
    <col width="11.75" customWidth="1" style="184" min="15" max="15"/>
    <col width="7.375" customWidth="1" style="184" min="16" max="16"/>
    <col width="14" customWidth="1" style="184" min="17" max="17"/>
    <col width="10.125" customWidth="1" style="184" min="18" max="18"/>
    <col width="12.375" customWidth="1" style="184" min="19" max="19"/>
    <col width="13.5" customWidth="1" style="184" min="20" max="20"/>
    <col width="12.25" customWidth="1" style="10" min="21" max="21"/>
    <col width="13" customWidth="1" style="10" min="22" max="22"/>
    <col width="13.375" customWidth="1" style="10" min="23" max="23"/>
    <col width="12.125" customWidth="1" style="184" min="24" max="24"/>
    <col width="9.25" customWidth="1" style="85" min="25" max="25"/>
    <col width="10.25" customWidth="1" style="184" min="26" max="26"/>
    <col width="9.25" customWidth="1" style="85" min="27" max="27"/>
    <col width="9.25" customWidth="1" style="184" min="28" max="28"/>
    <col width="9.25" customWidth="1" style="85" min="29" max="29"/>
    <col width="10.75" customWidth="1" style="184" min="30" max="30"/>
    <col width="12" customWidth="1" style="184" min="31" max="31"/>
    <col width="11.375" customWidth="1" style="184" min="32" max="32"/>
    <col width="11.75" customWidth="1" style="85" min="33" max="33"/>
    <col width="12.25" customWidth="1" style="85" min="34" max="34"/>
    <col width="10.375" customWidth="1" style="184" min="35" max="35"/>
    <col width="9.5" customWidth="1" style="184" min="36" max="36"/>
    <col width="13.125" customWidth="1" style="184" min="37" max="37"/>
    <col width="11.75" customWidth="1" style="184" min="38" max="38"/>
    <col width="13.5" customWidth="1" style="184" min="39" max="39"/>
    <col width="11.75" customWidth="1" style="184" min="40" max="40"/>
    <col width="12.125" customWidth="1" style="184" min="41" max="41"/>
    <col width="13" customWidth="1" style="184" min="42" max="42"/>
    <col width="13.75" customWidth="1" style="184" min="43" max="43"/>
    <col width="11.75" customWidth="1" style="184" min="44" max="44"/>
    <col width="13.25" customWidth="1" style="184" min="45" max="45"/>
    <col width="11.75" customWidth="1" style="184" min="46" max="52"/>
    <col width="12.5" customWidth="1" style="184" min="53" max="54"/>
    <col width="8.25" customWidth="1" style="184" min="55" max="57"/>
    <col width="8.25" customWidth="1" style="212" min="58" max="58"/>
    <col width="8.25" customWidth="1" style="184" min="59" max="60"/>
    <col width="34.25" customWidth="1" style="184" min="61" max="61"/>
    <col width="8.875" customWidth="1" style="203" min="62" max="62"/>
    <col width="8.875" customWidth="1" style="203" min="63" max="16384"/>
  </cols>
  <sheetData>
    <row r="1" ht="29.1" customFormat="1" customHeight="1" s="195">
      <c r="A1" s="160" t="inlineStr">
        <is>
          <t>（试行）未完工项目建筑工人实名制及工资支付管理推进情况表（月报）</t>
        </is>
      </c>
      <c r="B1" s="161" t="n"/>
      <c r="C1" s="161" t="n"/>
      <c r="D1" s="161" t="n"/>
      <c r="E1" s="161" t="n"/>
      <c r="F1" s="161" t="n"/>
      <c r="G1" s="161" t="n"/>
      <c r="H1" s="161" t="n"/>
      <c r="I1" s="161" t="n"/>
      <c r="J1" s="161" t="n"/>
      <c r="K1" s="161" t="n"/>
      <c r="L1" s="161" t="n"/>
      <c r="M1" s="161" t="n"/>
      <c r="N1" s="161" t="n"/>
      <c r="O1" s="161" t="n"/>
      <c r="P1" s="161" t="n"/>
      <c r="Q1" s="161" t="n"/>
      <c r="R1" s="161" t="n"/>
      <c r="S1" s="161" t="n"/>
      <c r="T1" s="161" t="n"/>
      <c r="U1" s="161" t="n"/>
      <c r="V1" s="161" t="n"/>
      <c r="W1" s="161" t="n"/>
      <c r="X1" s="161" t="n"/>
      <c r="Y1" s="161" t="n"/>
      <c r="Z1" s="161" t="n"/>
      <c r="AA1" s="161" t="n"/>
      <c r="AB1" s="161" t="n"/>
      <c r="AC1" s="161" t="n"/>
      <c r="AD1" s="161" t="n"/>
      <c r="AE1" s="161" t="n"/>
      <c r="AF1" s="161" t="n"/>
      <c r="AG1" s="161" t="n"/>
      <c r="AH1" s="161" t="n"/>
      <c r="AI1" s="161" t="n"/>
      <c r="AJ1" s="161" t="n"/>
      <c r="AK1" s="161" t="n"/>
      <c r="AL1" s="161" t="n"/>
      <c r="AM1" s="161" t="n"/>
      <c r="AN1" s="161" t="n"/>
      <c r="AO1" s="161" t="n"/>
      <c r="AP1" s="161" t="n"/>
      <c r="AQ1" s="161" t="n"/>
      <c r="AR1" s="161" t="n"/>
      <c r="AS1" s="161" t="n"/>
      <c r="AT1" s="161" t="n"/>
      <c r="AU1" s="161" t="n"/>
      <c r="AV1" s="161" t="n"/>
      <c r="AW1" s="161" t="n"/>
      <c r="AX1" s="161" t="n"/>
      <c r="AY1" s="161" t="n"/>
      <c r="AZ1" s="161" t="n"/>
      <c r="BA1" s="161" t="n"/>
      <c r="BB1" s="161" t="n"/>
      <c r="BC1" s="161" t="n"/>
      <c r="BD1" s="161" t="n"/>
      <c r="BE1" s="161" t="n"/>
      <c r="BF1" s="161" t="n"/>
      <c r="BG1" s="161" t="n"/>
      <c r="BH1" s="161" t="n"/>
      <c r="BI1" s="162" t="n"/>
    </row>
    <row r="2" ht="20.1" customFormat="1" customHeight="1" s="51">
      <c r="A2" s="167" t="inlineStr">
        <is>
          <t>序号</t>
        </is>
      </c>
      <c r="B2" s="170" t="inlineStr">
        <is>
          <t>施工单位</t>
        </is>
      </c>
      <c r="C2" s="213" t="inlineStr">
        <is>
          <t>项目基本情况（应与生产计划一致，特殊情况应备注说明）</t>
        </is>
      </c>
      <c r="D2" s="161" t="n"/>
      <c r="E2" s="161" t="n"/>
      <c r="F2" s="161" t="n"/>
      <c r="G2" s="161" t="n"/>
      <c r="H2" s="161" t="n"/>
      <c r="I2" s="161" t="n"/>
      <c r="J2" s="161" t="n"/>
      <c r="K2" s="162" t="n"/>
      <c r="L2" s="164" t="inlineStr">
        <is>
          <t>劳资专管员、实名制及专户情况（填写）</t>
        </is>
      </c>
      <c r="M2" s="161" t="n"/>
      <c r="N2" s="161" t="n"/>
      <c r="O2" s="161" t="n"/>
      <c r="P2" s="161" t="n"/>
      <c r="Q2" s="161" t="n"/>
      <c r="R2" s="161" t="n"/>
      <c r="S2" s="161" t="n"/>
      <c r="T2" s="161" t="n"/>
      <c r="U2" s="161" t="n"/>
      <c r="V2" s="161" t="n"/>
      <c r="W2" s="162" t="n"/>
      <c r="X2" s="165" t="inlineStr">
        <is>
          <t>项目农民工累计在册人数
（填写）</t>
        </is>
      </c>
      <c r="Y2" s="165" t="inlineStr">
        <is>
          <t>农民工工资发放人次</t>
        </is>
      </c>
      <c r="Z2" s="161" t="n"/>
      <c r="AA2" s="161" t="n"/>
      <c r="AB2" s="161" t="n"/>
      <c r="AC2" s="161" t="n"/>
      <c r="AD2" s="162" t="n"/>
      <c r="AE2" s="165" t="inlineStr">
        <is>
          <t>分包结算额（元）
（填写）</t>
        </is>
      </c>
      <c r="AF2" s="174" t="n"/>
      <c r="AG2" s="167" t="inlineStr">
        <is>
          <t>工资发放情况（单位：元）</t>
        </is>
      </c>
      <c r="AH2" s="161" t="n"/>
      <c r="AI2" s="161" t="n"/>
      <c r="AJ2" s="161" t="n"/>
      <c r="AK2" s="161" t="n"/>
      <c r="AL2" s="161" t="n"/>
      <c r="AM2" s="161" t="n"/>
      <c r="AN2" s="161" t="n"/>
      <c r="AO2" s="161" t="n"/>
      <c r="AP2" s="161" t="n"/>
      <c r="AQ2" s="161" t="n"/>
      <c r="AR2" s="161" t="n"/>
      <c r="AS2" s="161" t="n"/>
      <c r="AT2" s="161" t="n"/>
      <c r="AU2" s="161" t="n"/>
      <c r="AV2" s="161" t="n"/>
      <c r="AW2" s="161" t="n"/>
      <c r="AX2" s="161" t="n"/>
      <c r="AY2" s="161" t="n"/>
      <c r="AZ2" s="161" t="n"/>
      <c r="BA2" s="161" t="n"/>
      <c r="BB2" s="161" t="n"/>
      <c r="BC2" s="161" t="n"/>
      <c r="BD2" s="161" t="n"/>
      <c r="BE2" s="161" t="n"/>
      <c r="BF2" s="161" t="n"/>
      <c r="BG2" s="161" t="n"/>
      <c r="BH2" s="162" t="n"/>
      <c r="BI2" s="167" t="inlineStr">
        <is>
          <t>备注</t>
        </is>
      </c>
    </row>
    <row r="3" ht="24.95" customFormat="1" customHeight="1" s="52">
      <c r="A3" s="168" t="n"/>
      <c r="B3" s="171" t="n"/>
      <c r="C3" s="165" t="inlineStr">
        <is>
          <t>项目名称（统计未完工项目，其中已停工或收尾项目预储金账户已清账的可不统计，未清账的要统计）</t>
        </is>
      </c>
      <c r="D3" s="165" t="inlineStr">
        <is>
          <t>施工阶段
(基础/主体/装饰/收尾)</t>
        </is>
      </c>
      <c r="E3" s="214" t="inlineStr">
        <is>
          <t>合同额
（万元）</t>
        </is>
      </c>
      <c r="F3" s="167" t="inlineStr">
        <is>
          <t>合同工期</t>
        </is>
      </c>
      <c r="G3" s="162" t="n"/>
      <c r="H3" s="167" t="inlineStr">
        <is>
          <t>实际工期</t>
        </is>
      </c>
      <c r="I3" s="162" t="n"/>
      <c r="J3" s="193" t="inlineStr">
        <is>
          <t>施工许可证号</t>
        </is>
      </c>
      <c r="K3" s="165" t="inlineStr">
        <is>
          <t>项目所在地区
（省/市/区）</t>
        </is>
      </c>
      <c r="L3" s="165" t="inlineStr">
        <is>
          <t>劳资专管员数量(名)</t>
        </is>
      </c>
      <c r="M3" s="165" t="inlineStr">
        <is>
          <t>劳资专管员姓名</t>
        </is>
      </c>
      <c r="N3" s="165" t="inlineStr">
        <is>
          <t>劳资专管员手机号</t>
        </is>
      </c>
      <c r="O3" s="207" t="inlineStr">
        <is>
          <t>实名制设备（安填1，未安写明情况）</t>
        </is>
      </c>
      <c r="P3" s="165" t="inlineStr">
        <is>
          <t>实名制设备品牌</t>
        </is>
      </c>
      <c r="Q3" s="165" t="inlineStr">
        <is>
          <t>对接情况或计划(设备、账户均已对接填1,未对接写明情况)</t>
        </is>
      </c>
      <c r="R3" s="165" t="inlineStr">
        <is>
          <t>开户银行</t>
        </is>
      </c>
      <c r="S3" s="165" t="inlineStr">
        <is>
          <t>专户账号</t>
        </is>
      </c>
      <c r="T3" s="165" t="inlineStr">
        <is>
          <t>是否已通过省平台发放工资（已发放的填 1,未成功发放的写明计划或情况）</t>
        </is>
      </c>
      <c r="U3" s="165" t="inlineStr">
        <is>
          <t>累计存入金额（元）</t>
        </is>
      </c>
      <c r="V3" s="165" t="inlineStr">
        <is>
          <t>本月存入金额（元）</t>
        </is>
      </c>
      <c r="W3" s="165" t="inlineStr">
        <is>
          <t>账户余额
（元）</t>
        </is>
      </c>
      <c r="X3" s="168" t="n"/>
      <c r="Y3" s="165" t="inlineStr">
        <is>
          <t>合计人数（现金+专户）</t>
        </is>
      </c>
      <c r="Z3" s="162" t="n"/>
      <c r="AA3" s="165" t="inlineStr">
        <is>
          <t>现金
（填写）</t>
        </is>
      </c>
      <c r="AB3" s="162" t="n"/>
      <c r="AC3" s="176" t="inlineStr">
        <is>
          <t>专户
（填写）</t>
        </is>
      </c>
      <c r="AD3" s="162" t="n"/>
      <c r="AE3" s="172" t="n"/>
      <c r="AF3" s="175" t="n"/>
      <c r="AG3" s="165" t="inlineStr">
        <is>
          <t>工资结算额（元）
（填写）</t>
        </is>
      </c>
      <c r="AH3" s="162" t="n"/>
      <c r="AI3" s="165" t="inlineStr">
        <is>
          <t>扣款额（现金+专户）
（填写）</t>
        </is>
      </c>
      <c r="AJ3" s="162" t="n"/>
      <c r="AK3" s="165" t="inlineStr">
        <is>
          <t>合计应发额（现金+专户）</t>
        </is>
      </c>
      <c r="AL3" s="162" t="n"/>
      <c r="AM3" s="165" t="inlineStr">
        <is>
          <t>现金应发额</t>
        </is>
      </c>
      <c r="AN3" s="162" t="n"/>
      <c r="AO3" s="176" t="inlineStr">
        <is>
          <t>专户应发额
（填写）</t>
        </is>
      </c>
      <c r="AP3" s="162" t="n"/>
      <c r="AQ3" s="165" t="inlineStr">
        <is>
          <t>合计实发额（现金+专户）</t>
        </is>
      </c>
      <c r="AR3" s="162" t="n"/>
      <c r="AS3" s="165" t="inlineStr">
        <is>
          <t>现金实发额
（填写）</t>
        </is>
      </c>
      <c r="AT3" s="162" t="n"/>
      <c r="AU3" s="176" t="inlineStr">
        <is>
          <t>专户实发额
（填写）</t>
        </is>
      </c>
      <c r="AV3" s="162" t="n"/>
      <c r="AW3" s="165" t="inlineStr">
        <is>
          <t>合计欠发额（现金+专户）</t>
        </is>
      </c>
      <c r="AX3" s="162" t="n"/>
      <c r="AY3" s="165" t="inlineStr">
        <is>
          <t>现金欠发额</t>
        </is>
      </c>
      <c r="AZ3" s="162" t="n"/>
      <c r="BA3" s="176" t="inlineStr">
        <is>
          <t>专户欠发金额</t>
        </is>
      </c>
      <c r="BB3" s="162" t="n"/>
      <c r="BC3" s="165" t="inlineStr">
        <is>
          <t>合计发放比例
（现金+专户）</t>
        </is>
      </c>
      <c r="BD3" s="162" t="n"/>
      <c r="BE3" s="165" t="inlineStr">
        <is>
          <t>现金发放比例</t>
        </is>
      </c>
      <c r="BF3" s="162" t="n"/>
      <c r="BG3" s="208" t="inlineStr">
        <is>
          <t>专户发放比例</t>
        </is>
      </c>
      <c r="BH3" s="162" t="n"/>
      <c r="BI3" s="168" t="n"/>
    </row>
    <row r="4" ht="39" customFormat="1" customHeight="1" s="51">
      <c r="A4" s="169" t="n"/>
      <c r="B4" s="172" t="n"/>
      <c r="C4" s="169" t="n"/>
      <c r="D4" s="169" t="n"/>
      <c r="E4" s="169" t="n"/>
      <c r="F4" s="167" t="inlineStr">
        <is>
          <t>开工</t>
        </is>
      </c>
      <c r="G4" s="167" t="inlineStr">
        <is>
          <t>竣工</t>
        </is>
      </c>
      <c r="H4" s="167" t="inlineStr">
        <is>
          <t>开工</t>
        </is>
      </c>
      <c r="I4" s="167" t="inlineStr">
        <is>
          <t>竣工</t>
        </is>
      </c>
      <c r="J4" s="169" t="n"/>
      <c r="K4" s="169" t="n"/>
      <c r="L4" s="169" t="n"/>
      <c r="M4" s="169" t="n"/>
      <c r="N4" s="169" t="n"/>
      <c r="O4" s="169" t="n"/>
      <c r="P4" s="169" t="n"/>
      <c r="Q4" s="169" t="n"/>
      <c r="R4" s="169" t="n"/>
      <c r="S4" s="169" t="n"/>
      <c r="T4" s="169" t="n"/>
      <c r="U4" s="169" t="n"/>
      <c r="V4" s="169" t="n"/>
      <c r="W4" s="169" t="n"/>
      <c r="X4" s="169" t="n"/>
      <c r="Y4" s="167" t="inlineStr">
        <is>
          <t>累计</t>
        </is>
      </c>
      <c r="Z4" s="167" t="inlineStr">
        <is>
          <t>本月</t>
        </is>
      </c>
      <c r="AA4" s="167" t="inlineStr">
        <is>
          <t>累计</t>
        </is>
      </c>
      <c r="AB4" s="167" t="inlineStr">
        <is>
          <t>本月</t>
        </is>
      </c>
      <c r="AC4" s="167" t="inlineStr">
        <is>
          <t>累计</t>
        </is>
      </c>
      <c r="AD4" s="167" t="inlineStr">
        <is>
          <t>本月</t>
        </is>
      </c>
      <c r="AE4" s="165" t="inlineStr">
        <is>
          <t>累计</t>
        </is>
      </c>
      <c r="AF4" s="167" t="inlineStr">
        <is>
          <t>本月</t>
        </is>
      </c>
      <c r="AG4" s="165" t="inlineStr">
        <is>
          <t>累计</t>
        </is>
      </c>
      <c r="AH4" s="167" t="inlineStr">
        <is>
          <t>本月</t>
        </is>
      </c>
      <c r="AI4" s="165" t="inlineStr">
        <is>
          <t>累计</t>
        </is>
      </c>
      <c r="AJ4" s="167" t="inlineStr">
        <is>
          <t>本月</t>
        </is>
      </c>
      <c r="AK4" s="165" t="inlineStr">
        <is>
          <t>累计</t>
        </is>
      </c>
      <c r="AL4" s="167" t="inlineStr">
        <is>
          <t>本月</t>
        </is>
      </c>
      <c r="AM4" s="165" t="inlineStr">
        <is>
          <t>累计</t>
        </is>
      </c>
      <c r="AN4" s="167" t="inlineStr">
        <is>
          <t>本月</t>
        </is>
      </c>
      <c r="AO4" s="165" t="inlineStr">
        <is>
          <t>累计</t>
        </is>
      </c>
      <c r="AP4" s="167" t="inlineStr">
        <is>
          <t>本月</t>
        </is>
      </c>
      <c r="AQ4" s="165" t="inlineStr">
        <is>
          <t>累计</t>
        </is>
      </c>
      <c r="AR4" s="167" t="inlineStr">
        <is>
          <t>本月</t>
        </is>
      </c>
      <c r="AS4" s="165" t="inlineStr">
        <is>
          <t>累计</t>
        </is>
      </c>
      <c r="AT4" s="167" t="inlineStr">
        <is>
          <t>本月</t>
        </is>
      </c>
      <c r="AU4" s="165" t="inlineStr">
        <is>
          <t>累计</t>
        </is>
      </c>
      <c r="AV4" s="167" t="inlineStr">
        <is>
          <t>本月</t>
        </is>
      </c>
      <c r="AW4" s="165" t="inlineStr">
        <is>
          <t>累计</t>
        </is>
      </c>
      <c r="AX4" s="167" t="inlineStr">
        <is>
          <t>本月</t>
        </is>
      </c>
      <c r="AY4" s="165" t="inlineStr">
        <is>
          <t>累计</t>
        </is>
      </c>
      <c r="AZ4" s="167" t="inlineStr">
        <is>
          <t>本月</t>
        </is>
      </c>
      <c r="BA4" s="165" t="inlineStr">
        <is>
          <t>累计</t>
        </is>
      </c>
      <c r="BB4" s="167" t="inlineStr">
        <is>
          <t>本月</t>
        </is>
      </c>
      <c r="BC4" s="165" t="inlineStr">
        <is>
          <t>累计</t>
        </is>
      </c>
      <c r="BD4" s="167" t="inlineStr">
        <is>
          <t>本月</t>
        </is>
      </c>
      <c r="BE4" s="165" t="inlineStr">
        <is>
          <t>累计</t>
        </is>
      </c>
      <c r="BF4" s="215" t="inlineStr">
        <is>
          <t>本月</t>
        </is>
      </c>
      <c r="BG4" s="165" t="inlineStr">
        <is>
          <t>累计</t>
        </is>
      </c>
      <c r="BH4" s="167" t="inlineStr">
        <is>
          <t>本月</t>
        </is>
      </c>
      <c r="BI4" s="169" t="n"/>
    </row>
    <row r="5" ht="24.95" customFormat="1" customHeight="1" s="1">
      <c r="A5" s="2" t="n"/>
      <c r="B5" s="3" t="inlineStr">
        <is>
          <t>十公司</t>
        </is>
      </c>
      <c r="C5" s="86" t="n">
        <v>32</v>
      </c>
      <c r="D5" s="4" t="n"/>
      <c r="E5" s="271">
        <f>SUM(E6:E37)</f>
        <v/>
      </c>
      <c r="F5" s="272" t="n"/>
      <c r="G5" s="4" t="n"/>
      <c r="H5" s="272" t="n"/>
      <c r="I5" s="4" t="n"/>
      <c r="J5" s="84" t="n"/>
      <c r="K5" s="4" t="n"/>
      <c r="L5" s="8">
        <f>SUM(L6:L37)</f>
        <v/>
      </c>
      <c r="M5" s="8" t="inlineStr">
        <is>
          <t>工程分两项目部，另1人兼2项目</t>
        </is>
      </c>
      <c r="N5" s="8" t="n"/>
      <c r="O5" s="4">
        <f>SUM(O6:O37)</f>
        <v/>
      </c>
      <c r="P5" s="4" t="n"/>
      <c r="Q5" s="4">
        <f>SUM(Q6:Q37)</f>
        <v/>
      </c>
      <c r="R5" s="4" t="n"/>
      <c r="S5" s="12" t="n">
        <v>16</v>
      </c>
      <c r="T5" s="4">
        <f>SUM(T6:T37)</f>
        <v/>
      </c>
      <c r="U5" s="273">
        <f>SUM(U6:U37)</f>
        <v/>
      </c>
      <c r="V5" s="274">
        <f>SUM(V6:V37)</f>
        <v/>
      </c>
      <c r="W5" s="274">
        <f>SUM(W6:W37)</f>
        <v/>
      </c>
      <c r="X5" s="232">
        <f>SUM(X6:X37)</f>
        <v/>
      </c>
      <c r="Y5" s="232">
        <f>SUM(Y6:Y37)</f>
        <v/>
      </c>
      <c r="Z5" s="232">
        <f>SUM(Z6:Z37)</f>
        <v/>
      </c>
      <c r="AA5" s="230">
        <f>SUM(AA6:AA37)</f>
        <v/>
      </c>
      <c r="AB5" s="230">
        <f>SUM(AB6:AB37)</f>
        <v/>
      </c>
      <c r="AC5" s="230">
        <f>SUM(AC6:AC37)</f>
        <v/>
      </c>
      <c r="AD5" s="231">
        <f>SUM(AD6:AD37)</f>
        <v/>
      </c>
      <c r="AE5" s="274">
        <f>SUM(AE6:AE37)</f>
        <v/>
      </c>
      <c r="AF5" s="274">
        <f>SUM(AF6:AF37)</f>
        <v/>
      </c>
      <c r="AG5" s="233">
        <f>SUM(AG6:AG37)</f>
        <v/>
      </c>
      <c r="AH5" s="233">
        <f>SUM(AH6:AH37)</f>
        <v/>
      </c>
      <c r="AI5" s="274">
        <f>SUM(AI6:AI37)</f>
        <v/>
      </c>
      <c r="AJ5" s="274">
        <f>SUM(AJ6:AJ37)</f>
        <v/>
      </c>
      <c r="AK5" s="275">
        <f>SUM(AK6:AK37)</f>
        <v/>
      </c>
      <c r="AL5" s="275">
        <f>SUM(AL6:AL37)</f>
        <v/>
      </c>
      <c r="AM5" s="272">
        <f>SUM(AM6:AM37)</f>
        <v/>
      </c>
      <c r="AN5" s="272">
        <f>SUM(AN6:AN37)</f>
        <v/>
      </c>
      <c r="AO5" s="274">
        <f>SUM(AO6:AO37)</f>
        <v/>
      </c>
      <c r="AP5" s="274">
        <f>SUM(AP6:AP37)</f>
        <v/>
      </c>
      <c r="AQ5" s="275">
        <f>SUM(AQ6:AQ37)</f>
        <v/>
      </c>
      <c r="AR5" s="275">
        <f>SUM(AR6:AR37)</f>
        <v/>
      </c>
      <c r="AS5" s="274">
        <f>SUM(AS6:AS37)</f>
        <v/>
      </c>
      <c r="AT5" s="274">
        <f>SUM(AT6:AT37)</f>
        <v/>
      </c>
      <c r="AU5" s="274">
        <f>SUM(AU6:AU37)</f>
        <v/>
      </c>
      <c r="AV5" s="274">
        <f>SUM(AV6:AV37)</f>
        <v/>
      </c>
      <c r="AW5" s="275">
        <f>SUM(AW6:AW37)</f>
        <v/>
      </c>
      <c r="AX5" s="275">
        <f>SUM(AX6:AX37)</f>
        <v/>
      </c>
      <c r="AY5" s="275">
        <f>SUM(AY6:AY37)</f>
        <v/>
      </c>
      <c r="AZ5" s="275">
        <f>SUM(AZ6:AZ37)</f>
        <v/>
      </c>
      <c r="BA5" s="275">
        <f>SUM(BA6:BA37)</f>
        <v/>
      </c>
      <c r="BB5" s="276">
        <f>SUM(BB6:BB37)</f>
        <v/>
      </c>
      <c r="BC5" s="277">
        <f>AQ5/AK5</f>
        <v/>
      </c>
      <c r="BD5" s="277">
        <f>AR5/AL5</f>
        <v/>
      </c>
      <c r="BE5" s="277">
        <f>AS5/AM5</f>
        <v/>
      </c>
      <c r="BF5" s="277">
        <f>AT5/AN5</f>
        <v/>
      </c>
      <c r="BG5" s="277">
        <f>AU5/AO5</f>
        <v/>
      </c>
      <c r="BH5" s="277">
        <f>AV5/AP5</f>
        <v/>
      </c>
      <c r="BI5" s="278" t="n"/>
    </row>
    <row r="6" ht="24.95" customFormat="1" customHeight="1" s="1">
      <c r="A6" s="2" t="n">
        <v>1</v>
      </c>
      <c r="B6" s="3" t="inlineStr">
        <is>
          <t>十公司
劳资专管员：陈坤
13863890781</t>
        </is>
      </c>
      <c r="C6" s="86" t="inlineStr">
        <is>
          <t>烟台第一职业中等专业学校A区工程</t>
        </is>
      </c>
      <c r="D6" s="4" t="inlineStr">
        <is>
          <t>装饰</t>
        </is>
      </c>
      <c r="E6" s="271" t="n">
        <v>22933</v>
      </c>
      <c r="F6" s="272" t="inlineStr">
        <is>
          <t>2018.11.26</t>
        </is>
      </c>
      <c r="G6" s="4" t="inlineStr">
        <is>
          <t>2020.08.30</t>
        </is>
      </c>
      <c r="H6" s="272" t="inlineStr">
        <is>
          <t>2018.11.26</t>
        </is>
      </c>
      <c r="I6" s="4" t="inlineStr">
        <is>
          <t>延期至2021.07.31</t>
        </is>
      </c>
      <c r="J6" s="84" t="inlineStr">
        <is>
          <t>3706012018080890101</t>
        </is>
      </c>
      <c r="K6" s="4" t="inlineStr">
        <is>
          <t>山东省烟台市莱山区</t>
        </is>
      </c>
      <c r="L6" s="8" t="n">
        <v>1</v>
      </c>
      <c r="M6" s="8" t="inlineStr">
        <is>
          <t>孙忠良</t>
        </is>
      </c>
      <c r="N6" s="8" t="n">
        <v>15253527398</v>
      </c>
      <c r="O6" s="4" t="n">
        <v>1</v>
      </c>
      <c r="P6" s="4" t="inlineStr">
        <is>
          <t>广联达</t>
        </is>
      </c>
      <c r="Q6" s="4" t="n">
        <v>1</v>
      </c>
      <c r="R6" s="4" t="inlineStr">
        <is>
          <t>中国建设银行股份有限公司烟台高新支行</t>
        </is>
      </c>
      <c r="S6" s="12" t="inlineStr">
        <is>
          <t>370501101006000000161-3009</t>
        </is>
      </c>
      <c r="T6" s="4" t="n">
        <v>1</v>
      </c>
      <c r="U6" s="273">
        <f>6018159+150350</f>
        <v/>
      </c>
      <c r="V6" s="274" t="n">
        <v>150350</v>
      </c>
      <c r="W6" s="274" t="n">
        <v>0</v>
      </c>
      <c r="X6" s="232" t="n">
        <v>386</v>
      </c>
      <c r="Y6" s="232">
        <f>AA6+AC6</f>
        <v/>
      </c>
      <c r="Z6" s="232">
        <f>AB6+AD6</f>
        <v/>
      </c>
      <c r="AA6" s="230">
        <f>60+1102+29</f>
        <v/>
      </c>
      <c r="AB6" s="230" t="n">
        <v>29</v>
      </c>
      <c r="AC6" s="230">
        <f>526+41</f>
        <v/>
      </c>
      <c r="AD6" s="231" t="n">
        <v>41</v>
      </c>
      <c r="AE6" s="274">
        <f>39362432+2596312</f>
        <v/>
      </c>
      <c r="AF6" s="274" t="n">
        <v>2596312</v>
      </c>
      <c r="AG6" s="233">
        <f>AI6+AK6</f>
        <v/>
      </c>
      <c r="AH6" s="233" t="n">
        <v>1817418</v>
      </c>
      <c r="AI6" s="274" t="n">
        <v>0</v>
      </c>
      <c r="AJ6" s="274" t="n">
        <v>0</v>
      </c>
      <c r="AK6" s="275">
        <f>AM6+AO6</f>
        <v/>
      </c>
      <c r="AL6" s="275" t="n">
        <v>1817417</v>
      </c>
      <c r="AM6" s="272">
        <f>23845335.6+2474007+1667068</f>
        <v/>
      </c>
      <c r="AN6" s="272">
        <f>1817418-150350</f>
        <v/>
      </c>
      <c r="AO6" s="274">
        <f>6018159+150350</f>
        <v/>
      </c>
      <c r="AP6" s="274" t="n">
        <v>150350</v>
      </c>
      <c r="AQ6" s="275">
        <f>AS6+AU6</f>
        <v/>
      </c>
      <c r="AR6" s="275" t="n">
        <v>1817418</v>
      </c>
      <c r="AS6" s="274">
        <f>23845335.6+2474007+1667068</f>
        <v/>
      </c>
      <c r="AT6" s="274" t="n">
        <v>1667068</v>
      </c>
      <c r="AU6" s="274">
        <f>6018159+150350</f>
        <v/>
      </c>
      <c r="AV6" s="274" t="n">
        <v>150350</v>
      </c>
      <c r="AW6" s="275">
        <f>AY6+BA6</f>
        <v/>
      </c>
      <c r="AX6" s="275">
        <f>AZ6+BB6</f>
        <v/>
      </c>
      <c r="AY6" s="275">
        <f>AM6-AS6</f>
        <v/>
      </c>
      <c r="AZ6" s="275">
        <f>AN6-AT6</f>
        <v/>
      </c>
      <c r="BA6" s="275">
        <f>AO6-AU6</f>
        <v/>
      </c>
      <c r="BB6" s="276">
        <f>AP6-AV6</f>
        <v/>
      </c>
      <c r="BC6" s="277">
        <f>AQ6/AK6</f>
        <v/>
      </c>
      <c r="BD6" s="277">
        <f>AR6/AL6</f>
        <v/>
      </c>
      <c r="BE6" s="277">
        <f>AS6/AM6</f>
        <v/>
      </c>
      <c r="BF6" s="277">
        <f>AT6/AN6</f>
        <v/>
      </c>
      <c r="BG6" s="277">
        <f>AU6/AO6</f>
        <v/>
      </c>
      <c r="BH6" s="277">
        <f>AV6/AP6</f>
        <v/>
      </c>
      <c r="BI6" s="278" t="n"/>
    </row>
    <row r="7" ht="24.95" customFormat="1" customHeight="1" s="1">
      <c r="A7" s="2" t="n">
        <v>2</v>
      </c>
      <c r="B7" s="3" t="n"/>
      <c r="C7" s="86" t="inlineStr">
        <is>
          <t>招商东岸C地块二期工程</t>
        </is>
      </c>
      <c r="D7" s="4" t="inlineStr">
        <is>
          <t>装饰</t>
        </is>
      </c>
      <c r="E7" s="271" t="n">
        <v>17511.2</v>
      </c>
      <c r="F7" s="272" t="inlineStr">
        <is>
          <t>2019.4.22</t>
        </is>
      </c>
      <c r="G7" s="4" t="inlineStr">
        <is>
          <t>2020.9.10</t>
        </is>
      </c>
      <c r="H7" s="272" t="inlineStr">
        <is>
          <t>2019.4.30</t>
        </is>
      </c>
      <c r="I7" s="4" t="inlineStr">
        <is>
          <t>2020.9.10</t>
        </is>
      </c>
      <c r="J7" s="84" t="inlineStr">
        <is>
          <t>330206201906140101</t>
        </is>
      </c>
      <c r="K7" s="4" t="inlineStr">
        <is>
          <t>山东省烟台市牟平区滨海东路</t>
        </is>
      </c>
      <c r="L7" s="8" t="n">
        <v>1</v>
      </c>
      <c r="M7" s="8" t="inlineStr">
        <is>
          <t>姜琛</t>
        </is>
      </c>
      <c r="N7" s="8" t="n">
        <v>15253548589</v>
      </c>
      <c r="O7" s="4" t="n">
        <v>1</v>
      </c>
      <c r="P7" s="4" t="inlineStr">
        <is>
          <t>广联达</t>
        </is>
      </c>
      <c r="Q7" s="4" t="n">
        <v>1</v>
      </c>
      <c r="R7" s="4" t="inlineStr">
        <is>
          <t>牟平中信银行</t>
        </is>
      </c>
      <c r="S7" s="12" t="inlineStr">
        <is>
          <t>33150198414300000332</t>
        </is>
      </c>
      <c r="T7" s="4" t="n">
        <v>1</v>
      </c>
      <c r="U7" s="273" t="n">
        <v>24317180</v>
      </c>
      <c r="V7" s="274" t="n">
        <v>1236086</v>
      </c>
      <c r="W7" s="274" t="n">
        <v>2257673</v>
      </c>
      <c r="X7" s="232" t="n">
        <v>671</v>
      </c>
      <c r="Y7" s="232">
        <f>AA7+AC7</f>
        <v/>
      </c>
      <c r="Z7" s="232">
        <f>AB7+AD7</f>
        <v/>
      </c>
      <c r="AA7" s="230" t="n">
        <v>34</v>
      </c>
      <c r="AB7" s="230" t="n">
        <v>0</v>
      </c>
      <c r="AC7" s="230" t="n">
        <v>644</v>
      </c>
      <c r="AD7" s="231" t="n">
        <v>114</v>
      </c>
      <c r="AE7" s="274" t="n">
        <v>47158544</v>
      </c>
      <c r="AF7" s="274" t="n">
        <v>2749031</v>
      </c>
      <c r="AG7" s="233" t="n">
        <v>27095680</v>
      </c>
      <c r="AH7" s="233" t="n">
        <v>1171340</v>
      </c>
      <c r="AI7" s="274" t="n">
        <v>0</v>
      </c>
      <c r="AJ7" s="274" t="n">
        <v>0</v>
      </c>
      <c r="AK7" s="275">
        <f>AM7+AO7</f>
        <v/>
      </c>
      <c r="AL7" s="275">
        <f>AN7+AP7</f>
        <v/>
      </c>
      <c r="AM7" s="272" t="n">
        <v>1187000</v>
      </c>
      <c r="AN7" s="272" t="n">
        <v>0</v>
      </c>
      <c r="AO7" s="274" t="n">
        <v>25908680</v>
      </c>
      <c r="AP7" s="274" t="n">
        <v>1171340</v>
      </c>
      <c r="AQ7" s="275">
        <f>AS7+AU7</f>
        <v/>
      </c>
      <c r="AR7" s="275">
        <f>AT7+AV7</f>
        <v/>
      </c>
      <c r="AS7" s="274" t="n">
        <v>1187000</v>
      </c>
      <c r="AT7" s="274" t="n">
        <v>0</v>
      </c>
      <c r="AU7" s="274" t="n">
        <v>25908680</v>
      </c>
      <c r="AV7" s="274" t="n">
        <v>1171340</v>
      </c>
      <c r="AW7" s="275">
        <f>AY7+BA7</f>
        <v/>
      </c>
      <c r="AX7" s="275">
        <f>AZ7+BB7</f>
        <v/>
      </c>
      <c r="AY7" s="275">
        <f>AM7-AS7</f>
        <v/>
      </c>
      <c r="AZ7" s="275">
        <f>AN7-AT7</f>
        <v/>
      </c>
      <c r="BA7" s="275">
        <f>AO7-AU7</f>
        <v/>
      </c>
      <c r="BB7" s="276">
        <f>AP7-AV7</f>
        <v/>
      </c>
      <c r="BC7" s="277">
        <f>AQ7/AK7</f>
        <v/>
      </c>
      <c r="BD7" s="277">
        <f>AR7/AL7</f>
        <v/>
      </c>
      <c r="BE7" s="277">
        <f>AS7/AM7</f>
        <v/>
      </c>
      <c r="BF7" s="277">
        <f>AT7/AN7</f>
        <v/>
      </c>
      <c r="BG7" s="277">
        <f>AU7/AO7</f>
        <v/>
      </c>
      <c r="BH7" s="277">
        <f>AV7/AP7</f>
        <v/>
      </c>
      <c r="BI7" s="278" t="n"/>
    </row>
    <row r="8" ht="24.95" customFormat="1" customHeight="1" s="1">
      <c r="A8" s="2" t="n">
        <v>3</v>
      </c>
      <c r="B8" s="3" t="n"/>
      <c r="C8" s="86" t="inlineStr">
        <is>
          <t>招商·西岸71#-83#楼、88#-125#楼、3#4#地库、幼儿园</t>
        </is>
      </c>
      <c r="D8" s="4" t="inlineStr">
        <is>
          <t>主体/装饰</t>
        </is>
      </c>
      <c r="E8" s="271" t="n">
        <v>38395</v>
      </c>
      <c r="F8" s="272" t="inlineStr">
        <is>
          <t>2019.6.5</t>
        </is>
      </c>
      <c r="G8" s="4" t="inlineStr">
        <is>
          <t xml:space="preserve">2021.1.15   </t>
        </is>
      </c>
      <c r="H8" s="272" t="inlineStr">
        <is>
          <t>2019.7.2</t>
        </is>
      </c>
      <c r="I8" s="4" t="inlineStr">
        <is>
          <t>2021.1.15</t>
        </is>
      </c>
      <c r="J8" s="84" t="inlineStr">
        <is>
          <t>370603201907020101</t>
        </is>
      </c>
      <c r="K8" s="4" t="inlineStr">
        <is>
          <t>山东省烟台市开发区八角黄庄填海</t>
        </is>
      </c>
      <c r="L8" s="8" t="n">
        <v>2</v>
      </c>
      <c r="M8" s="8" t="inlineStr">
        <is>
          <t>李权
林鹏</t>
        </is>
      </c>
      <c r="N8" s="8" t="inlineStr">
        <is>
          <t>18863851328
13562520855</t>
        </is>
      </c>
      <c r="O8" s="4" t="n">
        <v>1</v>
      </c>
      <c r="P8" s="4" t="inlineStr">
        <is>
          <t>广联达</t>
        </is>
      </c>
      <c r="Q8" s="4" t="n">
        <v>1</v>
      </c>
      <c r="R8" s="4" t="inlineStr">
        <is>
          <t>烟台农商银行</t>
        </is>
      </c>
      <c r="S8" s="12" t="inlineStr">
        <is>
          <t>2290023614205000011118-30001</t>
        </is>
      </c>
      <c r="T8" s="4" t="inlineStr">
        <is>
          <t>（开发区未列本项目进专户考核）</t>
        </is>
      </c>
      <c r="U8" s="273" t="n">
        <v>36859336</v>
      </c>
      <c r="V8" s="274" t="n">
        <v>4607417</v>
      </c>
      <c r="W8" s="274" t="n">
        <v>11614406.95</v>
      </c>
      <c r="X8" s="232" t="n">
        <v>805</v>
      </c>
      <c r="Y8" s="232">
        <f>AA8+AC8</f>
        <v/>
      </c>
      <c r="Z8" s="232">
        <f>AB8+AD8</f>
        <v/>
      </c>
      <c r="AA8" s="230" t="n">
        <v>800</v>
      </c>
      <c r="AB8" s="230" t="n">
        <v>500</v>
      </c>
      <c r="AC8" s="230" t="n">
        <v>560</v>
      </c>
      <c r="AD8" s="231" t="n">
        <v>300</v>
      </c>
      <c r="AE8" s="274" t="n">
        <v>92426938.83</v>
      </c>
      <c r="AF8" s="274" t="n">
        <v>14719727.532</v>
      </c>
      <c r="AG8" s="233">
        <f>AI8+AK8</f>
        <v/>
      </c>
      <c r="AH8" s="233" t="n">
        <v>10298539.65</v>
      </c>
      <c r="AI8" s="274" t="n">
        <v>0</v>
      </c>
      <c r="AJ8" s="274" t="n">
        <v>0</v>
      </c>
      <c r="AK8" s="275">
        <f>AM8+AO8</f>
        <v/>
      </c>
      <c r="AL8" s="275">
        <f>AN8+AP8</f>
        <v/>
      </c>
      <c r="AM8" s="272" t="n">
        <v>60246024.44</v>
      </c>
      <c r="AN8" s="272" t="n">
        <v>400000</v>
      </c>
      <c r="AO8" s="274" t="n">
        <v>25089864.21</v>
      </c>
      <c r="AP8" s="274" t="n">
        <v>9898539.65</v>
      </c>
      <c r="AQ8" s="275">
        <f>AS8+AU8</f>
        <v/>
      </c>
      <c r="AR8" s="275">
        <f>AT8+AV8</f>
        <v/>
      </c>
      <c r="AS8" s="274" t="n">
        <v>59846024.4376</v>
      </c>
      <c r="AT8" s="274" t="n">
        <v>0</v>
      </c>
      <c r="AU8" s="274" t="n">
        <v>10555397.5</v>
      </c>
      <c r="AV8" s="274" t="n">
        <v>0</v>
      </c>
      <c r="AW8" s="275">
        <f>AY8+BA8</f>
        <v/>
      </c>
      <c r="AX8" s="275">
        <f>AZ8+BB8</f>
        <v/>
      </c>
      <c r="AY8" s="275">
        <f>AM8-AS8</f>
        <v/>
      </c>
      <c r="AZ8" s="275">
        <f>AN8-AT8</f>
        <v/>
      </c>
      <c r="BA8" s="275">
        <f>AO8-AU8</f>
        <v/>
      </c>
      <c r="BB8" s="276">
        <f>AP8-AV8</f>
        <v/>
      </c>
      <c r="BC8" s="277">
        <f>AQ8/AK8</f>
        <v/>
      </c>
      <c r="BD8" s="277">
        <f>AR8/AL8</f>
        <v/>
      </c>
      <c r="BE8" s="277">
        <f>AS8/AM8</f>
        <v/>
      </c>
      <c r="BF8" s="277">
        <f>AT8/AN8</f>
        <v/>
      </c>
      <c r="BG8" s="277">
        <f>AU8/AO8</f>
        <v/>
      </c>
      <c r="BH8" s="277">
        <f>AV8/AP8</f>
        <v/>
      </c>
      <c r="BI8" s="278" t="n"/>
    </row>
    <row r="9" ht="24.95" customFormat="1" customHeight="1" s="1">
      <c r="A9" s="2" t="n">
        <v>4</v>
      </c>
      <c r="B9" s="3" t="n"/>
      <c r="C9" s="86" t="inlineStr">
        <is>
          <t>万华宁波高性能材料研究院项目</t>
        </is>
      </c>
      <c r="D9" s="4" t="inlineStr">
        <is>
          <t>装饰</t>
        </is>
      </c>
      <c r="E9" s="271" t="n">
        <v>20300</v>
      </c>
      <c r="F9" s="272" t="inlineStr">
        <is>
          <t>2019.2.18</t>
        </is>
      </c>
      <c r="G9" s="4" t="inlineStr">
        <is>
          <t>2020.9.30</t>
        </is>
      </c>
      <c r="H9" s="272" t="inlineStr">
        <is>
          <t>2019.6.15</t>
        </is>
      </c>
      <c r="I9" s="4" t="inlineStr">
        <is>
          <t>2021.3.29</t>
        </is>
      </c>
      <c r="J9" s="84" t="inlineStr">
        <is>
          <t>330206201906140101</t>
        </is>
      </c>
      <c r="K9" s="4" t="inlineStr">
        <is>
          <t>浙江省宁波市大榭开发区</t>
        </is>
      </c>
      <c r="L9" s="8" t="n">
        <v>1</v>
      </c>
      <c r="M9" s="8" t="inlineStr">
        <is>
          <t>赵洋</t>
        </is>
      </c>
      <c r="N9" s="8" t="n">
        <v>15668013236</v>
      </c>
      <c r="O9" s="4" t="n">
        <v>1</v>
      </c>
      <c r="P9" s="4" t="inlineStr">
        <is>
          <t>广联达</t>
        </is>
      </c>
      <c r="Q9" s="4" t="n">
        <v>1</v>
      </c>
      <c r="R9" s="4" t="inlineStr">
        <is>
          <t>中国建设银行股份有限公司宁波大榭支行</t>
        </is>
      </c>
      <c r="S9" s="12" t="inlineStr">
        <is>
          <t>33150198414300000332</t>
        </is>
      </c>
      <c r="T9" s="4" t="n">
        <v>1</v>
      </c>
      <c r="U9" s="273" t="n">
        <v>6469768.97</v>
      </c>
      <c r="V9" s="274" t="n">
        <v>1600000</v>
      </c>
      <c r="W9" s="274" t="n">
        <v>446913.970000001</v>
      </c>
      <c r="X9" s="232" t="n">
        <v>476</v>
      </c>
      <c r="Y9" s="232">
        <f>AA9+AC9</f>
        <v/>
      </c>
      <c r="Z9" s="232">
        <f>AB9+AD9</f>
        <v/>
      </c>
      <c r="AA9" s="230" t="n">
        <v>0</v>
      </c>
      <c r="AB9" s="230" t="n">
        <v>0</v>
      </c>
      <c r="AC9" s="230" t="n">
        <v>576</v>
      </c>
      <c r="AD9" s="231" t="n">
        <v>114</v>
      </c>
      <c r="AE9" s="274" t="n">
        <v>48299135</v>
      </c>
      <c r="AF9" s="274" t="n">
        <v>4913307</v>
      </c>
      <c r="AG9" s="233" t="n">
        <v>6022855</v>
      </c>
      <c r="AH9" s="233" t="n">
        <v>1171340</v>
      </c>
      <c r="AI9" s="274" t="n">
        <v>0</v>
      </c>
      <c r="AJ9" s="274" t="n">
        <v>0</v>
      </c>
      <c r="AK9" s="275">
        <f>AM9+AO9</f>
        <v/>
      </c>
      <c r="AL9" s="275">
        <f>AN9+AP9</f>
        <v/>
      </c>
      <c r="AM9" s="272" t="n">
        <v>0</v>
      </c>
      <c r="AN9" s="272" t="n">
        <v>0</v>
      </c>
      <c r="AO9" s="274" t="n">
        <v>6022855</v>
      </c>
      <c r="AP9" s="274" t="n">
        <v>1171340</v>
      </c>
      <c r="AQ9" s="275">
        <f>AS9+AU9</f>
        <v/>
      </c>
      <c r="AR9" s="275">
        <f>AT9+AV9</f>
        <v/>
      </c>
      <c r="AS9" s="274" t="n">
        <v>0</v>
      </c>
      <c r="AT9" s="274" t="n">
        <v>0</v>
      </c>
      <c r="AU9" s="274" t="n">
        <v>6022855</v>
      </c>
      <c r="AV9" s="274" t="n">
        <v>1171340</v>
      </c>
      <c r="AW9" s="275">
        <f>AY9+BA9</f>
        <v/>
      </c>
      <c r="AX9" s="275">
        <f>AZ9+BB9</f>
        <v/>
      </c>
      <c r="AY9" s="275">
        <f>AM9-AS9</f>
        <v/>
      </c>
      <c r="AZ9" s="275">
        <f>AN9-AT9</f>
        <v/>
      </c>
      <c r="BA9" s="275">
        <f>AO9-AU9</f>
        <v/>
      </c>
      <c r="BB9" s="276">
        <f>AP9-AV9</f>
        <v/>
      </c>
      <c r="BC9" s="277">
        <f>AQ9/AK9</f>
        <v/>
      </c>
      <c r="BD9" s="277">
        <f>AR9/AL9</f>
        <v/>
      </c>
      <c r="BE9" s="277">
        <f>AS9/AM9</f>
        <v/>
      </c>
      <c r="BF9" s="277">
        <f>AT9/AN9</f>
        <v/>
      </c>
      <c r="BG9" s="277">
        <f>AU9/AO9</f>
        <v/>
      </c>
      <c r="BH9" s="277">
        <f>AV9/AP9</f>
        <v/>
      </c>
      <c r="BI9" s="278" t="n"/>
    </row>
    <row r="10" ht="24.95" customFormat="1" customHeight="1" s="1">
      <c r="A10" s="2" t="n">
        <v>5</v>
      </c>
      <c r="B10" s="3" t="n"/>
      <c r="C10" s="86" t="inlineStr">
        <is>
          <t>中梁华府1#-10#住宅楼、1#-3#商业网点及地下车库</t>
        </is>
      </c>
      <c r="D10" s="4" t="inlineStr">
        <is>
          <t>收尾</t>
        </is>
      </c>
      <c r="E10" s="271" t="n">
        <v>16708.722293</v>
      </c>
      <c r="F10" s="272" t="inlineStr">
        <is>
          <t>2019.01.11</t>
        </is>
      </c>
      <c r="G10" s="4" t="inlineStr">
        <is>
          <t>2021.01.15</t>
        </is>
      </c>
      <c r="H10" s="272" t="inlineStr">
        <is>
          <t>2018.12.15</t>
        </is>
      </c>
      <c r="I10" s="4" t="inlineStr">
        <is>
          <t>2021.01.15</t>
        </is>
      </c>
      <c r="J10" s="84" t="inlineStr">
        <is>
          <t>370682201901110101</t>
        </is>
      </c>
      <c r="K10" s="4" t="inlineStr">
        <is>
          <t>山东省烟台市莱阳市马山路以北建设一路以西</t>
        </is>
      </c>
      <c r="L10" s="8" t="n">
        <v>2</v>
      </c>
      <c r="M10" s="8" t="inlineStr">
        <is>
          <t>翟伟桐
陈祉霖</t>
        </is>
      </c>
      <c r="N10" s="8" t="inlineStr">
        <is>
          <t>17852178380 13625355027</t>
        </is>
      </c>
      <c r="O10" s="4" t="n">
        <v>1</v>
      </c>
      <c r="P10" s="4" t="inlineStr">
        <is>
          <t>广联达</t>
        </is>
      </c>
      <c r="Q10" s="4" t="n">
        <v>1</v>
      </c>
      <c r="R10" s="4" t="inlineStr">
        <is>
          <t>中国银行</t>
        </is>
      </c>
      <c r="S10" s="12" t="inlineStr">
        <is>
          <t>224737922681</t>
        </is>
      </c>
      <c r="T10" s="4" t="n">
        <v>1</v>
      </c>
      <c r="U10" s="273" t="n">
        <v>23047016.6</v>
      </c>
      <c r="V10" s="274" t="n">
        <v>704592</v>
      </c>
      <c r="W10" s="274" t="n">
        <v>657098.65</v>
      </c>
      <c r="X10" s="232" t="n">
        <v>542</v>
      </c>
      <c r="Y10" s="232">
        <f>AA10+AC10</f>
        <v/>
      </c>
      <c r="Z10" s="232">
        <f>AB10+AD10</f>
        <v/>
      </c>
      <c r="AA10" s="230" t="n">
        <v>139</v>
      </c>
      <c r="AB10" s="230" t="n">
        <v>0</v>
      </c>
      <c r="AC10" s="230" t="n">
        <v>403</v>
      </c>
      <c r="AD10" s="231" t="n">
        <v>36</v>
      </c>
      <c r="AE10" s="274" t="n">
        <v>42120000</v>
      </c>
      <c r="AF10" s="274" t="n">
        <v>592339.88</v>
      </c>
      <c r="AG10" s="233" t="n">
        <v>22494635.68</v>
      </c>
      <c r="AH10" s="233" t="n">
        <v>293200</v>
      </c>
      <c r="AI10" s="274" t="n">
        <v>0</v>
      </c>
      <c r="AJ10" s="274" t="n">
        <v>0</v>
      </c>
      <c r="AK10" s="275">
        <f>AM10+AO10</f>
        <v/>
      </c>
      <c r="AL10" s="275">
        <f>AN10+AP10</f>
        <v/>
      </c>
      <c r="AM10" s="272" t="n">
        <v>98365</v>
      </c>
      <c r="AN10" s="272" t="n">
        <v>0</v>
      </c>
      <c r="AO10" s="274" t="n">
        <v>22396270.68</v>
      </c>
      <c r="AP10" s="274" t="n">
        <v>293200</v>
      </c>
      <c r="AQ10" s="275">
        <f>AS10+AU10</f>
        <v/>
      </c>
      <c r="AR10" s="275">
        <f>AT10+AV10</f>
        <v/>
      </c>
      <c r="AS10" s="274" t="n">
        <v>98365</v>
      </c>
      <c r="AT10" s="274" t="n">
        <v>0</v>
      </c>
      <c r="AU10" s="274" t="n">
        <v>22396270.68</v>
      </c>
      <c r="AV10" s="274" t="n">
        <v>293200</v>
      </c>
      <c r="AW10" s="275">
        <f>AY10+BA10</f>
        <v/>
      </c>
      <c r="AX10" s="275">
        <f>AZ10+BB10</f>
        <v/>
      </c>
      <c r="AY10" s="275">
        <f>AM10-AS10</f>
        <v/>
      </c>
      <c r="AZ10" s="275">
        <f>AN10-AT10</f>
        <v/>
      </c>
      <c r="BA10" s="275">
        <f>AO10-AU10</f>
        <v/>
      </c>
      <c r="BB10" s="276">
        <f>AP10-AV10</f>
        <v/>
      </c>
      <c r="BC10" s="277">
        <f>AQ10/AK10</f>
        <v/>
      </c>
      <c r="BD10" s="277">
        <f>AR10/AL10</f>
        <v/>
      </c>
      <c r="BE10" s="277">
        <f>AS10/AM10</f>
        <v/>
      </c>
      <c r="BF10" s="277">
        <f>AT10/AN10</f>
        <v/>
      </c>
      <c r="BG10" s="277">
        <f>AU10/AO10</f>
        <v/>
      </c>
      <c r="BH10" s="277">
        <f>AV10/AP10</f>
        <v/>
      </c>
      <c r="BI10" s="278" t="n"/>
    </row>
    <row r="11" ht="24.95" customFormat="1" customHeight="1" s="1">
      <c r="A11" s="2" t="n">
        <v>6</v>
      </c>
      <c r="B11" s="3" t="n"/>
      <c r="C11" s="86" t="inlineStr">
        <is>
          <t>哈尔滨工程大学（烟台）研究生院工程</t>
        </is>
      </c>
      <c r="D11" s="4" t="inlineStr">
        <is>
          <t>装饰</t>
        </is>
      </c>
      <c r="E11" s="271" t="n">
        <v>40000</v>
      </c>
      <c r="F11" s="272" t="inlineStr">
        <is>
          <t>2018.08.20</t>
        </is>
      </c>
      <c r="G11" s="4" t="inlineStr">
        <is>
          <t>2020.08.17</t>
        </is>
      </c>
      <c r="H11" s="272" t="inlineStr">
        <is>
          <t>2018.08.20</t>
        </is>
      </c>
      <c r="I11" s="4" t="inlineStr">
        <is>
          <t>2020.08.17</t>
        </is>
      </c>
      <c r="J11" s="84" t="inlineStr">
        <is>
          <t>370603201810170101</t>
        </is>
      </c>
      <c r="K11" s="4" t="inlineStr">
        <is>
          <t>山东省烟台市开发区B-11小区</t>
        </is>
      </c>
      <c r="L11" s="8" t="n">
        <v>1</v>
      </c>
      <c r="M11" s="8" t="inlineStr">
        <is>
          <t>贾忠昌</t>
        </is>
      </c>
      <c r="N11" s="8" t="n">
        <v>18766533527</v>
      </c>
      <c r="O11" s="4" t="n">
        <v>1</v>
      </c>
      <c r="P11" s="4" t="inlineStr">
        <is>
          <t>广联达</t>
        </is>
      </c>
      <c r="Q11" s="4" t="n">
        <v>1</v>
      </c>
      <c r="R11" s="4" t="inlineStr">
        <is>
          <t>烟台农商银行开发区金沙江路分理处</t>
        </is>
      </c>
      <c r="S11" s="12" t="inlineStr">
        <is>
          <t>2290023614205000011118-30002</t>
        </is>
      </c>
      <c r="T11" s="4" t="inlineStr">
        <is>
          <t>（开发区未列本项目进专户考核）</t>
        </is>
      </c>
      <c r="U11" s="273" t="n">
        <v>5000000</v>
      </c>
      <c r="V11" s="274" t="n">
        <v>500000</v>
      </c>
      <c r="W11" s="274" t="n">
        <v>0</v>
      </c>
      <c r="X11" s="232" t="n">
        <v>1449</v>
      </c>
      <c r="Y11" s="232">
        <f>AA11+AC11</f>
        <v/>
      </c>
      <c r="Z11" s="232">
        <f>AB11+AD11</f>
        <v/>
      </c>
      <c r="AA11" s="230" t="n">
        <v>936</v>
      </c>
      <c r="AB11" s="230" t="n">
        <v>427</v>
      </c>
      <c r="AC11" s="230" t="n">
        <v>513</v>
      </c>
      <c r="AD11" s="231" t="n">
        <v>114</v>
      </c>
      <c r="AE11" s="274" t="n">
        <v>147785155</v>
      </c>
      <c r="AF11" s="274" t="n">
        <v>31085502</v>
      </c>
      <c r="AG11" s="233" t="n">
        <v>95037699</v>
      </c>
      <c r="AH11" s="233" t="n">
        <v>15834300</v>
      </c>
      <c r="AI11" s="274" t="n">
        <v>0</v>
      </c>
      <c r="AJ11" s="274" t="n">
        <v>0</v>
      </c>
      <c r="AK11" s="275">
        <f>AM11+AO11</f>
        <v/>
      </c>
      <c r="AL11" s="275">
        <f>AN11+AP11</f>
        <v/>
      </c>
      <c r="AM11" s="272" t="n">
        <v>85250218</v>
      </c>
      <c r="AN11" s="272" t="n">
        <v>15334300</v>
      </c>
      <c r="AO11" s="274" t="n">
        <v>9787481</v>
      </c>
      <c r="AP11" s="274" t="n">
        <v>500000</v>
      </c>
      <c r="AQ11" s="275">
        <f>AS11+AU11</f>
        <v/>
      </c>
      <c r="AR11" s="275">
        <f>AT11+AV11</f>
        <v/>
      </c>
      <c r="AS11" s="274" t="n">
        <v>85250218</v>
      </c>
      <c r="AT11" s="274" t="n">
        <v>15334300</v>
      </c>
      <c r="AU11" s="274" t="n">
        <v>9787481</v>
      </c>
      <c r="AV11" s="274" t="n">
        <v>500000</v>
      </c>
      <c r="AW11" s="275">
        <f>AY11+BA11</f>
        <v/>
      </c>
      <c r="AX11" s="275">
        <f>AZ11+BB11</f>
        <v/>
      </c>
      <c r="AY11" s="275">
        <f>AM11-AS11</f>
        <v/>
      </c>
      <c r="AZ11" s="275">
        <f>AN11-AT11</f>
        <v/>
      </c>
      <c r="BA11" s="275">
        <f>AO11-AU11</f>
        <v/>
      </c>
      <c r="BB11" s="276">
        <f>AP11-AV11</f>
        <v/>
      </c>
      <c r="BC11" s="277">
        <f>AQ11/AK11</f>
        <v/>
      </c>
      <c r="BD11" s="277">
        <f>AR11/AL11</f>
        <v/>
      </c>
      <c r="BE11" s="277">
        <f>AS11/AM11</f>
        <v/>
      </c>
      <c r="BF11" s="277">
        <f>AT11/AN11</f>
        <v/>
      </c>
      <c r="BG11" s="277">
        <f>AU11/AO11</f>
        <v/>
      </c>
      <c r="BH11" s="277">
        <f>AV11/AP11</f>
        <v/>
      </c>
      <c r="BI11" s="278" t="n"/>
    </row>
    <row r="12" ht="24.95" customFormat="1" customHeight="1" s="1">
      <c r="A12" s="2" t="n">
        <v>7</v>
      </c>
      <c r="B12" s="3" t="n"/>
      <c r="C12" s="86" t="inlineStr">
        <is>
          <t>博源名都二期</t>
        </is>
      </c>
      <c r="D12" s="4" t="inlineStr">
        <is>
          <t>主体/装饰</t>
        </is>
      </c>
      <c r="E12" s="271" t="n">
        <v>47807</v>
      </c>
      <c r="F12" s="272" t="inlineStr">
        <is>
          <t>2018.10.25</t>
        </is>
      </c>
      <c r="G12" s="4" t="inlineStr">
        <is>
          <t>2020.11.15</t>
        </is>
      </c>
      <c r="H12" s="272" t="inlineStr">
        <is>
          <t>2018.10.25</t>
        </is>
      </c>
      <c r="I12" s="4" t="inlineStr">
        <is>
          <t>2020.11.15</t>
        </is>
      </c>
      <c r="J12" s="84" t="inlineStr">
        <is>
          <t>370604201903270101</t>
        </is>
      </c>
      <c r="K12" s="4" t="inlineStr">
        <is>
          <t>山东省烟台市高新区滨河西路10号</t>
        </is>
      </c>
      <c r="L12" s="8" t="n">
        <v>1</v>
      </c>
      <c r="M12" s="8" t="inlineStr">
        <is>
          <t>郑凯文</t>
        </is>
      </c>
      <c r="N12" s="8" t="n">
        <v>15866383671</v>
      </c>
      <c r="O12" s="4" t="n">
        <v>1</v>
      </c>
      <c r="P12" s="4" t="inlineStr">
        <is>
          <t>广联达</t>
        </is>
      </c>
      <c r="Q12" s="4" t="n">
        <v>1</v>
      </c>
      <c r="R12" s="4" t="inlineStr">
        <is>
          <t>中国建设银行股份有限公司烟台高新支行</t>
        </is>
      </c>
      <c r="S12" s="12" t="inlineStr">
        <is>
          <t>37050110100600000161-3007</t>
        </is>
      </c>
      <c r="T12" s="4" t="n">
        <v>1</v>
      </c>
      <c r="U12" s="273" t="n">
        <v>15000000</v>
      </c>
      <c r="V12" s="274" t="n">
        <v>0</v>
      </c>
      <c r="W12" s="274" t="n">
        <v>3635.68</v>
      </c>
      <c r="X12" s="232" t="n">
        <v>760</v>
      </c>
      <c r="Y12" s="232">
        <f>AA12+AC12</f>
        <v/>
      </c>
      <c r="Z12" s="232">
        <f>AB12+AD12</f>
        <v/>
      </c>
      <c r="AA12" s="230" t="n">
        <v>390</v>
      </c>
      <c r="AB12" s="230" t="n">
        <v>0</v>
      </c>
      <c r="AC12" s="230" t="n">
        <v>270</v>
      </c>
      <c r="AD12" s="231" t="n">
        <v>0</v>
      </c>
      <c r="AE12" s="274" t="n">
        <v>92427790.45</v>
      </c>
      <c r="AF12" s="274" t="n">
        <v>1967716.46</v>
      </c>
      <c r="AG12" s="233" t="n">
        <v>60105251.4</v>
      </c>
      <c r="AH12" s="233" t="n">
        <v>1392367.34</v>
      </c>
      <c r="AI12" s="274" t="n">
        <v>0</v>
      </c>
      <c r="AJ12" s="274" t="n">
        <v>0</v>
      </c>
      <c r="AK12" s="275">
        <f>AM12+AO12</f>
        <v/>
      </c>
      <c r="AL12" s="275">
        <f>AN12+AP12</f>
        <v/>
      </c>
      <c r="AM12" s="272" t="n">
        <v>45108887.1</v>
      </c>
      <c r="AN12" s="272" t="n">
        <v>1392367.34</v>
      </c>
      <c r="AO12" s="274" t="n">
        <v>14996364.32</v>
      </c>
      <c r="AP12" s="274" t="n">
        <v>0</v>
      </c>
      <c r="AQ12" s="275">
        <f>AS12+AU12</f>
        <v/>
      </c>
      <c r="AR12" s="275">
        <f>AT12+AV12</f>
        <v/>
      </c>
      <c r="AS12" s="274" t="n">
        <v>45108887.1</v>
      </c>
      <c r="AT12" s="274" t="n">
        <v>0</v>
      </c>
      <c r="AU12" s="274" t="n">
        <v>14996364.32</v>
      </c>
      <c r="AV12" s="274" t="n">
        <v>0</v>
      </c>
      <c r="AW12" s="275">
        <f>AY12+BA12</f>
        <v/>
      </c>
      <c r="AX12" s="275">
        <f>AZ12+BB12</f>
        <v/>
      </c>
      <c r="AY12" s="275">
        <f>AM12-AS12</f>
        <v/>
      </c>
      <c r="AZ12" s="275">
        <f>AN12-AT12</f>
        <v/>
      </c>
      <c r="BA12" s="275">
        <f>AO12-AU12</f>
        <v/>
      </c>
      <c r="BB12" s="276">
        <f>AP12-AV12</f>
        <v/>
      </c>
      <c r="BC12" s="277">
        <f>AQ12/AK12</f>
        <v/>
      </c>
      <c r="BD12" s="277">
        <f>AR12/AL12</f>
        <v/>
      </c>
      <c r="BE12" s="277">
        <f>AS12/AM12</f>
        <v/>
      </c>
      <c r="BF12" s="277">
        <f>AT12/AN12</f>
        <v/>
      </c>
      <c r="BG12" s="277">
        <f>AU12/AO12</f>
        <v/>
      </c>
      <c r="BH12" s="277">
        <f>AV12/AP12</f>
        <v/>
      </c>
      <c r="BI12" s="278" t="n"/>
    </row>
    <row r="13" ht="24.95" customFormat="1" customHeight="1" s="1">
      <c r="A13" s="2" t="n">
        <v>8</v>
      </c>
      <c r="B13" s="3" t="n"/>
      <c r="C13" s="86" t="inlineStr">
        <is>
          <t>上海绿叶爱丽美医疗美容医院项目</t>
        </is>
      </c>
      <c r="D13" s="4" t="inlineStr">
        <is>
          <t>装饰</t>
        </is>
      </c>
      <c r="E13" s="271" t="n">
        <v>26480</v>
      </c>
      <c r="F13" s="272" t="inlineStr">
        <is>
          <t>2017.9.30</t>
        </is>
      </c>
      <c r="G13" s="4" t="inlineStr">
        <is>
          <t>2020.1.6</t>
        </is>
      </c>
      <c r="H13" s="272" t="inlineStr">
        <is>
          <t>2017.12.06</t>
        </is>
      </c>
      <c r="I13" s="4" t="inlineStr">
        <is>
          <t>2021.9.30</t>
        </is>
      </c>
      <c r="J13" s="84" t="inlineStr">
        <is>
          <t>1602MH0420</t>
        </is>
      </c>
      <c r="K13" s="4" t="inlineStr">
        <is>
          <t>上海市闵行区闵北路</t>
        </is>
      </c>
      <c r="L13" s="8" t="n">
        <v>1</v>
      </c>
      <c r="M13" s="8" t="inlineStr">
        <is>
          <t>张凯</t>
        </is>
      </c>
      <c r="N13" s="8" t="n">
        <v>17621209687</v>
      </c>
      <c r="O13" s="4" t="n">
        <v>1</v>
      </c>
      <c r="P13" s="4" t="inlineStr">
        <is>
          <t>Potevio</t>
        </is>
      </c>
      <c r="Q13" s="4" t="n">
        <v>1</v>
      </c>
      <c r="R13" s="4" t="inlineStr">
        <is>
          <t>中国建设银行</t>
        </is>
      </c>
      <c r="S13" s="12" t="inlineStr">
        <is>
          <t>31050178450000000622</t>
        </is>
      </c>
      <c r="T13" s="4" t="inlineStr">
        <is>
          <t>执行上海要求</t>
        </is>
      </c>
      <c r="U13" s="273" t="n">
        <v>10100000</v>
      </c>
      <c r="V13" s="274" t="n">
        <v>0</v>
      </c>
      <c r="W13" s="274" t="n">
        <v>3100</v>
      </c>
      <c r="X13" s="232" t="n">
        <v>446</v>
      </c>
      <c r="Y13" s="232">
        <f>AA13+AC13</f>
        <v/>
      </c>
      <c r="Z13" s="232">
        <f>AB13+AD13</f>
        <v/>
      </c>
      <c r="AA13" s="230" t="n">
        <v>285</v>
      </c>
      <c r="AB13" s="230" t="n">
        <v>0</v>
      </c>
      <c r="AC13" s="230" t="n">
        <v>161</v>
      </c>
      <c r="AD13" s="231" t="n">
        <v>0</v>
      </c>
      <c r="AE13" s="274" t="n">
        <v>86589304.51000001</v>
      </c>
      <c r="AF13" s="274" t="n">
        <v>699524.5</v>
      </c>
      <c r="AG13" s="233" t="n">
        <v>58715201.25</v>
      </c>
      <c r="AH13" s="233" t="n">
        <v>699524.5</v>
      </c>
      <c r="AI13" s="274" t="n">
        <v>0</v>
      </c>
      <c r="AJ13" s="274" t="n">
        <v>0</v>
      </c>
      <c r="AK13" s="275">
        <f>AM13+AO13</f>
        <v/>
      </c>
      <c r="AL13" s="275">
        <f>AN13+AP13</f>
        <v/>
      </c>
      <c r="AM13" s="272" t="n">
        <v>52915201.25</v>
      </c>
      <c r="AN13" s="272" t="n">
        <v>699524.5</v>
      </c>
      <c r="AO13" s="274" t="n">
        <v>5800000</v>
      </c>
      <c r="AP13" s="274" t="n">
        <v>0</v>
      </c>
      <c r="AQ13" s="275">
        <f>AS13+AU13</f>
        <v/>
      </c>
      <c r="AR13" s="275">
        <f>AT13+AV13</f>
        <v/>
      </c>
      <c r="AS13" s="274" t="n">
        <v>52915201.25</v>
      </c>
      <c r="AT13" s="274" t="n">
        <v>699524.5</v>
      </c>
      <c r="AU13" s="274" t="n">
        <v>5800000</v>
      </c>
      <c r="AV13" s="274" t="n">
        <v>0</v>
      </c>
      <c r="AW13" s="275">
        <f>AY13+BA13</f>
        <v/>
      </c>
      <c r="AX13" s="275">
        <f>AZ13+BB13</f>
        <v/>
      </c>
      <c r="AY13" s="275">
        <f>AM13-AS13</f>
        <v/>
      </c>
      <c r="AZ13" s="275">
        <f>AN13-AT13</f>
        <v/>
      </c>
      <c r="BA13" s="275">
        <f>AO13-AU13</f>
        <v/>
      </c>
      <c r="BB13" s="276">
        <f>AP13-AV13</f>
        <v/>
      </c>
      <c r="BC13" s="277">
        <f>AQ13/AK13</f>
        <v/>
      </c>
      <c r="BD13" s="277">
        <f>AR13/AL13</f>
        <v/>
      </c>
      <c r="BE13" s="277">
        <f>AS13/AM13</f>
        <v/>
      </c>
      <c r="BF13" s="277">
        <f>AT13/AN13</f>
        <v/>
      </c>
      <c r="BG13" s="277">
        <f>AU13/AO13</f>
        <v/>
      </c>
      <c r="BH13" s="277">
        <f>AV13/AP13</f>
        <v/>
      </c>
      <c r="BI13" s="278" t="n"/>
    </row>
    <row r="14" ht="24.95" customFormat="1" customHeight="1" s="1">
      <c r="A14" s="2" t="n">
        <v>9</v>
      </c>
      <c r="B14" s="3" t="n"/>
      <c r="C14" s="86" t="inlineStr">
        <is>
          <t>周村区永安办郑家社区片区棚户区改造项目</t>
        </is>
      </c>
      <c r="D14" s="4" t="inlineStr">
        <is>
          <t>主体/装饰</t>
        </is>
      </c>
      <c r="E14" s="271" t="n">
        <v>29211.74</v>
      </c>
      <c r="F14" s="272" t="inlineStr">
        <is>
          <t>开工令</t>
        </is>
      </c>
      <c r="G14" s="4" t="inlineStr">
        <is>
          <t>616日历天</t>
        </is>
      </c>
      <c r="H14" s="272" t="inlineStr">
        <is>
          <t>2019.5.25</t>
        </is>
      </c>
      <c r="I14" s="4" t="inlineStr">
        <is>
          <t>2021.1.30</t>
        </is>
      </c>
      <c r="J14" s="84" t="inlineStr">
        <is>
          <t>370306201909300901
'370306201909300801
'370306201909300701
'370306201909300601
'370306201909300501
'370306201909300401
'370306201909300301
'370306201909300201
'370306201909300101</t>
        </is>
      </c>
      <c r="K14" s="4" t="inlineStr">
        <is>
          <t>山东省淄博市周村区永安南路与青年西路交叉口</t>
        </is>
      </c>
      <c r="L14" s="8" t="n">
        <v>1</v>
      </c>
      <c r="M14" s="8" t="inlineStr">
        <is>
          <t>孙焕洲</t>
        </is>
      </c>
      <c r="N14" s="8" t="n">
        <v>15553332085</v>
      </c>
      <c r="O14" s="4" t="n">
        <v>1</v>
      </c>
      <c r="P14" s="4" t="inlineStr">
        <is>
          <t>宇泛（当地要求）</t>
        </is>
      </c>
      <c r="Q14" s="4" t="n">
        <v>1</v>
      </c>
      <c r="R14" s="4" t="inlineStr">
        <is>
          <t>中国银行淄博周村古商城支行</t>
        </is>
      </c>
      <c r="S14" s="12" t="inlineStr">
        <is>
          <t>233840629224</t>
        </is>
      </c>
      <c r="T14" s="4" t="n">
        <v>1</v>
      </c>
      <c r="U14" s="273" t="n">
        <v>14000000</v>
      </c>
      <c r="V14" s="274" t="n">
        <v>0</v>
      </c>
      <c r="W14" s="274" t="n">
        <v>2400000</v>
      </c>
      <c r="X14" s="232" t="n">
        <v>618</v>
      </c>
      <c r="Y14" s="232">
        <f>AA14+AC14</f>
        <v/>
      </c>
      <c r="Z14" s="232">
        <f>AB14+AD14</f>
        <v/>
      </c>
      <c r="AA14" s="230" t="n">
        <v>322</v>
      </c>
      <c r="AB14" s="230" t="n">
        <v>5</v>
      </c>
      <c r="AC14" s="230" t="n">
        <v>948</v>
      </c>
      <c r="AD14" s="231" t="n">
        <v>140</v>
      </c>
      <c r="AE14" s="274" t="n">
        <v>45633016.96</v>
      </c>
      <c r="AF14" s="274" t="n">
        <v>4249911.7</v>
      </c>
      <c r="AG14" s="233" t="n">
        <v>39808254</v>
      </c>
      <c r="AH14" s="233" t="n">
        <v>2961335.8</v>
      </c>
      <c r="AI14" s="274" t="n">
        <v>0</v>
      </c>
      <c r="AJ14" s="274" t="n">
        <v>0</v>
      </c>
      <c r="AK14" s="275">
        <f>AM14+AO14</f>
        <v/>
      </c>
      <c r="AL14" s="275">
        <f>AN14+AP14</f>
        <v/>
      </c>
      <c r="AM14" s="272" t="n">
        <v>28005354</v>
      </c>
      <c r="AN14" s="272" t="n">
        <v>40000</v>
      </c>
      <c r="AO14" s="274" t="n">
        <v>11802900</v>
      </c>
      <c r="AP14" s="274" t="n">
        <v>2921335.8</v>
      </c>
      <c r="AQ14" s="275">
        <f>AS14+AU14</f>
        <v/>
      </c>
      <c r="AR14" s="275">
        <f>AT14+AV14</f>
        <v/>
      </c>
      <c r="AS14" s="274" t="n">
        <v>28005354</v>
      </c>
      <c r="AT14" s="274" t="n">
        <v>40000</v>
      </c>
      <c r="AU14" s="274" t="n">
        <v>11802900</v>
      </c>
      <c r="AV14" s="274" t="n">
        <v>2921335.8</v>
      </c>
      <c r="AW14" s="275">
        <f>AY14+BA14</f>
        <v/>
      </c>
      <c r="AX14" s="275">
        <f>AZ14+BB14</f>
        <v/>
      </c>
      <c r="AY14" s="275">
        <f>AM14-AS14</f>
        <v/>
      </c>
      <c r="AZ14" s="275">
        <f>AN14-AT14</f>
        <v/>
      </c>
      <c r="BA14" s="275">
        <f>AO14-AU14</f>
        <v/>
      </c>
      <c r="BB14" s="276">
        <f>AP14-AV14</f>
        <v/>
      </c>
      <c r="BC14" s="277">
        <f>AQ14/AK14</f>
        <v/>
      </c>
      <c r="BD14" s="277">
        <f>AR14/AL14</f>
        <v/>
      </c>
      <c r="BE14" s="277">
        <f>AS14/AM14</f>
        <v/>
      </c>
      <c r="BF14" s="277">
        <f>AT14/AN14</f>
        <v/>
      </c>
      <c r="BG14" s="277">
        <f>AU14/AO14</f>
        <v/>
      </c>
      <c r="BH14" s="277">
        <f>AV14/AP14</f>
        <v/>
      </c>
      <c r="BI14" s="278" t="n"/>
    </row>
    <row r="15" ht="24.95" customFormat="1" customHeight="1" s="1">
      <c r="A15" s="2" t="n">
        <v>10</v>
      </c>
      <c r="B15" s="3" t="n"/>
      <c r="C15" s="86" t="inlineStr">
        <is>
          <t>上海大郡动力控制技术有限公司新能源汽车驱动系统产业化项目</t>
        </is>
      </c>
      <c r="D15" s="4" t="inlineStr">
        <is>
          <t>收尾</t>
        </is>
      </c>
      <c r="E15" s="271" t="n">
        <v>7950</v>
      </c>
      <c r="F15" s="272" t="inlineStr">
        <is>
          <t>2018.10.5</t>
        </is>
      </c>
      <c r="G15" s="4" t="inlineStr">
        <is>
          <t>2019.11.07</t>
        </is>
      </c>
      <c r="H15" s="272" t="inlineStr">
        <is>
          <t>2018.10.5</t>
        </is>
      </c>
      <c r="I15" s="4" t="inlineStr">
        <is>
          <t>2020.5.31</t>
        </is>
      </c>
      <c r="J15" s="84" t="inlineStr">
        <is>
          <t>1802MH0098D01</t>
        </is>
      </c>
      <c r="K15" s="4" t="inlineStr">
        <is>
          <t>上海市闵行区</t>
        </is>
      </c>
      <c r="L15" s="8" t="n">
        <v>1</v>
      </c>
      <c r="M15" s="8" t="inlineStr">
        <is>
          <t>吴笛</t>
        </is>
      </c>
      <c r="N15" s="8" t="n">
        <v>13917976924</v>
      </c>
      <c r="O15" s="4" t="inlineStr">
        <is>
          <t>设备已拆除</t>
        </is>
      </c>
      <c r="P15" s="4" t="inlineStr">
        <is>
          <t>/</t>
        </is>
      </c>
      <c r="Q15" s="4" t="n">
        <v>1</v>
      </c>
      <c r="R15" s="4" t="inlineStr">
        <is>
          <t>建设银行</t>
        </is>
      </c>
      <c r="S15" s="12" t="inlineStr">
        <is>
          <t>31050178450000000622</t>
        </is>
      </c>
      <c r="T15" s="4" t="n">
        <v>1</v>
      </c>
      <c r="U15" s="273" t="n">
        <v>2390000</v>
      </c>
      <c r="V15" s="274" t="n">
        <v>0</v>
      </c>
      <c r="W15" s="274" t="n">
        <v>3110.96</v>
      </c>
      <c r="X15" s="232" t="n">
        <v>367</v>
      </c>
      <c r="Y15" s="232">
        <f>AA15+AC15</f>
        <v/>
      </c>
      <c r="Z15" s="232">
        <f>AB15+AD15</f>
        <v/>
      </c>
      <c r="AA15" s="230" t="n">
        <v>367</v>
      </c>
      <c r="AB15" s="230" t="n">
        <v>33</v>
      </c>
      <c r="AC15" s="230" t="n">
        <v>135</v>
      </c>
      <c r="AD15" s="231" t="n">
        <v>0</v>
      </c>
      <c r="AE15" s="274" t="n">
        <v>40367300</v>
      </c>
      <c r="AF15" s="274" t="n">
        <v>1650000</v>
      </c>
      <c r="AG15" s="233" t="n">
        <v>23864000</v>
      </c>
      <c r="AH15" s="233">
        <f>AJ15+AL15</f>
        <v/>
      </c>
      <c r="AI15" s="274" t="n">
        <v>2000</v>
      </c>
      <c r="AJ15" s="274" t="n">
        <v>0</v>
      </c>
      <c r="AK15" s="275">
        <f>AM15+AO15</f>
        <v/>
      </c>
      <c r="AL15" s="275">
        <f>AN15+AP15</f>
        <v/>
      </c>
      <c r="AM15" s="272" t="n">
        <v>21475000</v>
      </c>
      <c r="AN15" s="272" t="n">
        <v>165000</v>
      </c>
      <c r="AO15" s="274" t="n">
        <v>2387000</v>
      </c>
      <c r="AP15" s="274" t="n">
        <v>0</v>
      </c>
      <c r="AQ15" s="275">
        <f>AS15+AU15</f>
        <v/>
      </c>
      <c r="AR15" s="275">
        <f>AT15+AV15</f>
        <v/>
      </c>
      <c r="AS15" s="274" t="n">
        <v>21475000</v>
      </c>
      <c r="AT15" s="274" t="n">
        <v>165000</v>
      </c>
      <c r="AU15" s="274" t="n">
        <v>2387000</v>
      </c>
      <c r="AV15" s="274" t="n">
        <v>0</v>
      </c>
      <c r="AW15" s="275">
        <f>AY15+BA15</f>
        <v/>
      </c>
      <c r="AX15" s="275">
        <f>AZ15+BB15</f>
        <v/>
      </c>
      <c r="AY15" s="275">
        <f>AM15-AS15</f>
        <v/>
      </c>
      <c r="AZ15" s="275">
        <f>AN15-AT15</f>
        <v/>
      </c>
      <c r="BA15" s="275">
        <f>AO15-AU15</f>
        <v/>
      </c>
      <c r="BB15" s="276">
        <f>AP15-AV15</f>
        <v/>
      </c>
      <c r="BC15" s="277">
        <f>AQ15/AK15</f>
        <v/>
      </c>
      <c r="BD15" s="277">
        <f>AR15/AL15</f>
        <v/>
      </c>
      <c r="BE15" s="277">
        <f>AS15/AM15</f>
        <v/>
      </c>
      <c r="BF15" s="277">
        <f>AT15/AN15</f>
        <v/>
      </c>
      <c r="BG15" s="277">
        <f>AU15/AO15</f>
        <v/>
      </c>
      <c r="BH15" s="277">
        <f>AV15/AP15</f>
        <v/>
      </c>
      <c r="BI15" s="278" t="n"/>
    </row>
    <row r="16" ht="24.95" customFormat="1" customHeight="1" s="1">
      <c r="A16" s="2" t="n">
        <v>11</v>
      </c>
      <c r="B16" s="3" t="n"/>
      <c r="C16" s="86" t="inlineStr">
        <is>
          <t>烟台国际肿瘤医学中心</t>
        </is>
      </c>
      <c r="D16" s="4" t="inlineStr">
        <is>
          <t>装饰</t>
        </is>
      </c>
      <c r="E16" s="271" t="n">
        <v>63209</v>
      </c>
      <c r="F16" s="272" t="inlineStr">
        <is>
          <t>2018.3.20</t>
        </is>
      </c>
      <c r="G16" s="4" t="inlineStr">
        <is>
          <t>2020.10.15</t>
        </is>
      </c>
      <c r="H16" s="272" t="inlineStr">
        <is>
          <t>2018.3.20</t>
        </is>
      </c>
      <c r="I16" s="4" t="inlineStr">
        <is>
          <t>2020.10.15</t>
        </is>
      </c>
      <c r="J16" s="84" t="inlineStr">
        <is>
          <t>370601201803190101</t>
        </is>
      </c>
      <c r="K16" s="4" t="inlineStr">
        <is>
          <t>山东省烟台市莱山区凤凰西路以东，市政规划路以南，双河西路以北、万光福园西侧规划路以西区域</t>
        </is>
      </c>
      <c r="L16" s="8" t="n">
        <v>1</v>
      </c>
      <c r="M16" s="8" t="inlineStr">
        <is>
          <t>王晓菲</t>
        </is>
      </c>
      <c r="N16" s="8" t="n">
        <v>18306451778</v>
      </c>
      <c r="O16" s="4" t="n">
        <v>1</v>
      </c>
      <c r="P16" s="4" t="inlineStr">
        <is>
          <t>华讯通</t>
        </is>
      </c>
      <c r="Q16" s="4" t="n">
        <v>1</v>
      </c>
      <c r="R16" s="4" t="inlineStr">
        <is>
          <t>中国建设银行</t>
        </is>
      </c>
      <c r="S16" s="12" t="inlineStr">
        <is>
          <t>37050110100600000161-3003</t>
        </is>
      </c>
      <c r="T16" s="4" t="n">
        <v>1</v>
      </c>
      <c r="U16" s="273" t="n">
        <v>61665142.84</v>
      </c>
      <c r="V16" s="274" t="n">
        <v>682689.2</v>
      </c>
      <c r="W16" s="274" t="n">
        <v>460689.27</v>
      </c>
      <c r="X16" s="232" t="n">
        <v>1336</v>
      </c>
      <c r="Y16" s="232">
        <f>AA16+AC16</f>
        <v/>
      </c>
      <c r="Z16" s="232">
        <f>AB16+AD16</f>
        <v/>
      </c>
      <c r="AA16" s="230" t="n">
        <v>299</v>
      </c>
      <c r="AB16" s="230" t="n">
        <v>35</v>
      </c>
      <c r="AC16" s="230" t="n">
        <v>1065</v>
      </c>
      <c r="AD16" s="231" t="n">
        <v>96</v>
      </c>
      <c r="AE16" s="274" t="n">
        <v>279233239.38</v>
      </c>
      <c r="AF16" s="274" t="n">
        <v>1371966.5</v>
      </c>
      <c r="AG16" s="233" t="n">
        <v>155282219.08</v>
      </c>
      <c r="AH16" s="233">
        <f>AJ16+AL16</f>
        <v/>
      </c>
      <c r="AI16" s="274" t="n">
        <v>0</v>
      </c>
      <c r="AJ16" s="274" t="n">
        <v>0</v>
      </c>
      <c r="AK16" s="275">
        <f>AM16+AO16</f>
        <v/>
      </c>
      <c r="AL16" s="275">
        <f>AN16+AP16</f>
        <v/>
      </c>
      <c r="AM16" s="272" t="n">
        <v>94324172.3</v>
      </c>
      <c r="AN16" s="272" t="n">
        <v>350000</v>
      </c>
      <c r="AO16" s="274" t="n">
        <v>60958046.78</v>
      </c>
      <c r="AP16" s="274" t="n">
        <v>370000</v>
      </c>
      <c r="AQ16" s="275">
        <f>AS16+AU16</f>
        <v/>
      </c>
      <c r="AR16" s="275">
        <f>AT16+AV16</f>
        <v/>
      </c>
      <c r="AS16" s="274" t="n">
        <v>94324172.3</v>
      </c>
      <c r="AT16" s="274" t="n">
        <v>350000</v>
      </c>
      <c r="AU16" s="274" t="n">
        <v>60958046.78</v>
      </c>
      <c r="AV16" s="274" t="n">
        <v>370000</v>
      </c>
      <c r="AW16" s="275">
        <f>AY16+BA16</f>
        <v/>
      </c>
      <c r="AX16" s="275">
        <f>AZ16+BB16</f>
        <v/>
      </c>
      <c r="AY16" s="275">
        <f>AM16-AS16</f>
        <v/>
      </c>
      <c r="AZ16" s="275">
        <f>AN16-AT16</f>
        <v/>
      </c>
      <c r="BA16" s="275">
        <f>AO16-AU16</f>
        <v/>
      </c>
      <c r="BB16" s="276">
        <f>AP16-AV16</f>
        <v/>
      </c>
      <c r="BC16" s="277">
        <f>AQ16/AK16</f>
        <v/>
      </c>
      <c r="BD16" s="277">
        <f>AR16/AL16</f>
        <v/>
      </c>
      <c r="BE16" s="277">
        <f>AS16/AM16</f>
        <v/>
      </c>
      <c r="BF16" s="277">
        <f>AT16/AN16</f>
        <v/>
      </c>
      <c r="BG16" s="277">
        <f>AU16/AO16</f>
        <v/>
      </c>
      <c r="BH16" s="277">
        <f>AV16/AP16</f>
        <v/>
      </c>
      <c r="BI16" s="278" t="n"/>
    </row>
    <row r="17" ht="24.95" customFormat="1" customHeight="1" s="1">
      <c r="A17" s="2" t="n">
        <v>12</v>
      </c>
      <c r="B17" s="3" t="n"/>
      <c r="C17" s="86" t="inlineStr">
        <is>
          <t>南阳骨科医院迁建项目一标段</t>
        </is>
      </c>
      <c r="D17" s="4" t="inlineStr">
        <is>
          <t>收尾</t>
        </is>
      </c>
      <c r="E17" s="271" t="n">
        <v>7400</v>
      </c>
      <c r="F17" s="272" t="inlineStr">
        <is>
          <t>2016.4.26</t>
        </is>
      </c>
      <c r="G17" s="4" t="inlineStr">
        <is>
          <t>2018.11.2</t>
        </is>
      </c>
      <c r="H17" s="272" t="inlineStr">
        <is>
          <t>2017.2.25</t>
        </is>
      </c>
      <c r="I17" s="4" t="inlineStr">
        <is>
          <t>2020.12.31</t>
        </is>
      </c>
      <c r="J17" s="84" t="inlineStr">
        <is>
          <t>411300201612120101</t>
        </is>
      </c>
      <c r="K17" s="4" t="inlineStr">
        <is>
          <t>河南省南阳市卧龙区</t>
        </is>
      </c>
      <c r="L17" s="8" t="n">
        <v>1</v>
      </c>
      <c r="M17" s="8" t="inlineStr">
        <is>
          <t>张际钊</t>
        </is>
      </c>
      <c r="N17" s="8" t="n">
        <v>15854568709</v>
      </c>
      <c r="O17" s="4" t="inlineStr">
        <is>
          <t>设备已拆除</t>
        </is>
      </c>
      <c r="P17" s="4" t="inlineStr">
        <is>
          <t>/</t>
        </is>
      </c>
      <c r="Q17" s="4" t="inlineStr">
        <is>
          <t>设备已拆除</t>
        </is>
      </c>
      <c r="R17" s="4" t="n"/>
      <c r="S17" s="12" t="inlineStr">
        <is>
          <t>/</t>
        </is>
      </c>
      <c r="T17" s="4" t="inlineStr">
        <is>
          <t>老项目当地政府不需要对接</t>
        </is>
      </c>
      <c r="U17" s="273" t="n">
        <v>0</v>
      </c>
      <c r="V17" s="274" t="n">
        <v>0</v>
      </c>
      <c r="W17" s="274" t="n">
        <v>0</v>
      </c>
      <c r="X17" s="232" t="n">
        <v>689</v>
      </c>
      <c r="Y17" s="232">
        <f>AA17+AC17</f>
        <v/>
      </c>
      <c r="Z17" s="232">
        <f>AB17+AD17</f>
        <v/>
      </c>
      <c r="AA17" s="230" t="n">
        <v>689</v>
      </c>
      <c r="AB17" s="230" t="n">
        <v>12</v>
      </c>
      <c r="AC17" s="230" t="n">
        <v>0</v>
      </c>
      <c r="AD17" s="231" t="n">
        <v>0</v>
      </c>
      <c r="AE17" s="274" t="n">
        <v>22271773.44</v>
      </c>
      <c r="AF17" s="274" t="n">
        <v>176929.15</v>
      </c>
      <c r="AG17" s="233" t="n">
        <v>15961392</v>
      </c>
      <c r="AH17" s="233" t="n">
        <v>143579</v>
      </c>
      <c r="AI17" s="274" t="n">
        <v>0</v>
      </c>
      <c r="AJ17" s="274" t="n">
        <v>0</v>
      </c>
      <c r="AK17" s="275">
        <f>AM17+AO17</f>
        <v/>
      </c>
      <c r="AL17" s="275">
        <f>AN17+AP17</f>
        <v/>
      </c>
      <c r="AM17" s="272" t="n">
        <v>15961392</v>
      </c>
      <c r="AN17" s="272" t="n">
        <v>143579</v>
      </c>
      <c r="AO17" s="274" t="n">
        <v>0</v>
      </c>
      <c r="AP17" s="274" t="n">
        <v>0</v>
      </c>
      <c r="AQ17" s="275">
        <f>AS17+AU17</f>
        <v/>
      </c>
      <c r="AR17" s="275">
        <f>AT17+AV17</f>
        <v/>
      </c>
      <c r="AS17" s="274" t="n">
        <v>15961392</v>
      </c>
      <c r="AT17" s="274" t="n">
        <v>143579</v>
      </c>
      <c r="AU17" s="274" t="n">
        <v>0</v>
      </c>
      <c r="AV17" s="274" t="n">
        <v>0</v>
      </c>
      <c r="AW17" s="275">
        <f>AY17+BA17</f>
        <v/>
      </c>
      <c r="AX17" s="275">
        <f>AZ17+BB17</f>
        <v/>
      </c>
      <c r="AY17" s="275">
        <f>AM17-AS17</f>
        <v/>
      </c>
      <c r="AZ17" s="275">
        <f>AN17-AT17</f>
        <v/>
      </c>
      <c r="BA17" s="275">
        <f>AO17-AU17</f>
        <v/>
      </c>
      <c r="BB17" s="276">
        <f>AP17-AV17</f>
        <v/>
      </c>
      <c r="BC17" s="277">
        <f>AQ17/AK17</f>
        <v/>
      </c>
      <c r="BD17" s="277">
        <f>AR17/AL17</f>
        <v/>
      </c>
      <c r="BE17" s="277">
        <f>AS17/AM17</f>
        <v/>
      </c>
      <c r="BF17" s="277">
        <f>AT17/AN17</f>
        <v/>
      </c>
      <c r="BG17" s="277">
        <f>AU17/AO17</f>
        <v/>
      </c>
      <c r="BH17" s="277">
        <f>AV17/AP17</f>
        <v/>
      </c>
      <c r="BI17" s="278" t="n"/>
    </row>
    <row r="18" ht="24.95" customFormat="1" customHeight="1" s="1">
      <c r="A18" s="2" t="n">
        <v>13</v>
      </c>
      <c r="B18" s="3" t="n"/>
      <c r="C18" s="86" t="inlineStr">
        <is>
          <t>南阳骨科医院迁建项目病房楼</t>
        </is>
      </c>
      <c r="D18" s="4" t="inlineStr">
        <is>
          <t>收尾</t>
        </is>
      </c>
      <c r="E18" s="271" t="n">
        <v>9600</v>
      </c>
      <c r="F18" s="272" t="inlineStr">
        <is>
          <t>2017.6.10</t>
        </is>
      </c>
      <c r="G18" s="4" t="inlineStr">
        <is>
          <t>2019.11.27</t>
        </is>
      </c>
      <c r="H18" s="272" t="inlineStr">
        <is>
          <t>2017.6.23</t>
        </is>
      </c>
      <c r="I18" s="4" t="inlineStr">
        <is>
          <t>2020.12.31</t>
        </is>
      </c>
      <c r="J18" s="84" t="inlineStr">
        <is>
          <t>411300202170921000</t>
        </is>
      </c>
      <c r="K18" s="4" t="inlineStr">
        <is>
          <t>河南省南阳市卧龙区</t>
        </is>
      </c>
      <c r="L18" s="8" t="n">
        <v>1</v>
      </c>
      <c r="M18" s="8" t="inlineStr">
        <is>
          <t>张际钊</t>
        </is>
      </c>
      <c r="N18" s="8" t="n">
        <v>15854568709</v>
      </c>
      <c r="O18" s="4" t="inlineStr">
        <is>
          <t>设备已拆除</t>
        </is>
      </c>
      <c r="P18" s="4" t="inlineStr">
        <is>
          <t>/</t>
        </is>
      </c>
      <c r="Q18" s="4" t="inlineStr">
        <is>
          <t>设备已拆除</t>
        </is>
      </c>
      <c r="R18" s="4" t="n"/>
      <c r="S18" s="12" t="inlineStr">
        <is>
          <t>/</t>
        </is>
      </c>
      <c r="T18" s="4" t="inlineStr">
        <is>
          <t>老项目当地政府不需要对接</t>
        </is>
      </c>
      <c r="U18" s="273" t="n">
        <v>0</v>
      </c>
      <c r="V18" s="274" t="n">
        <v>0</v>
      </c>
      <c r="W18" s="274" t="n">
        <v>0</v>
      </c>
      <c r="X18" s="232" t="n">
        <v>759</v>
      </c>
      <c r="Y18" s="232">
        <f>AA18+AC18</f>
        <v/>
      </c>
      <c r="Z18" s="232">
        <f>AB18+AD18</f>
        <v/>
      </c>
      <c r="AA18" s="230" t="n">
        <v>759</v>
      </c>
      <c r="AB18" s="230" t="n">
        <v>26</v>
      </c>
      <c r="AC18" s="230" t="n">
        <v>0</v>
      </c>
      <c r="AD18" s="231" t="n">
        <v>0</v>
      </c>
      <c r="AE18" s="274" t="n">
        <v>18215790.58</v>
      </c>
      <c r="AF18" s="274" t="n">
        <v>196340.1</v>
      </c>
      <c r="AG18" s="233" t="n">
        <v>13143711</v>
      </c>
      <c r="AH18" s="233" t="n">
        <v>172930</v>
      </c>
      <c r="AI18" s="274" t="n">
        <v>0</v>
      </c>
      <c r="AJ18" s="274" t="n">
        <v>0</v>
      </c>
      <c r="AK18" s="275">
        <f>AM18+AO18</f>
        <v/>
      </c>
      <c r="AL18" s="275">
        <f>AN18+AP18</f>
        <v/>
      </c>
      <c r="AM18" s="272" t="n">
        <v>13143711</v>
      </c>
      <c r="AN18" s="272" t="n">
        <v>172930</v>
      </c>
      <c r="AO18" s="274" t="n">
        <v>0</v>
      </c>
      <c r="AP18" s="274" t="n">
        <v>0</v>
      </c>
      <c r="AQ18" s="275">
        <f>AS18+AU18</f>
        <v/>
      </c>
      <c r="AR18" s="275">
        <f>AT18+AV18</f>
        <v/>
      </c>
      <c r="AS18" s="274" t="n">
        <v>13143711</v>
      </c>
      <c r="AT18" s="274" t="n">
        <v>172930</v>
      </c>
      <c r="AU18" s="274" t="n">
        <v>0</v>
      </c>
      <c r="AV18" s="274" t="n">
        <v>0</v>
      </c>
      <c r="AW18" s="275">
        <f>AY18+BA18</f>
        <v/>
      </c>
      <c r="AX18" s="275">
        <f>AZ18+BB18</f>
        <v/>
      </c>
      <c r="AY18" s="275">
        <f>AM18-AS18</f>
        <v/>
      </c>
      <c r="AZ18" s="275">
        <f>AN18-AT18</f>
        <v/>
      </c>
      <c r="BA18" s="275">
        <f>AO18-AU18</f>
        <v/>
      </c>
      <c r="BB18" s="276">
        <f>AP18-AV18</f>
        <v/>
      </c>
      <c r="BC18" s="277">
        <f>AQ18/AK18</f>
        <v/>
      </c>
      <c r="BD18" s="277">
        <f>AR18/AL18</f>
        <v/>
      </c>
      <c r="BE18" s="277">
        <f>AS18/AM18</f>
        <v/>
      </c>
      <c r="BF18" s="277">
        <f>AT18/AN18</f>
        <v/>
      </c>
      <c r="BG18" s="277">
        <f>AU18/AO18</f>
        <v/>
      </c>
      <c r="BH18" s="277">
        <f>AV18/AP18</f>
        <v/>
      </c>
      <c r="BI18" s="278" t="n"/>
    </row>
    <row r="19" ht="24.95" customFormat="1" customHeight="1" s="1">
      <c r="A19" s="2" t="n">
        <v>14</v>
      </c>
      <c r="B19" s="3" t="n"/>
      <c r="C19" s="86" t="inlineStr">
        <is>
          <t>总部经济基地橙色科技大厦行政公寓精装修工程</t>
        </is>
      </c>
      <c r="D19" s="4" t="inlineStr">
        <is>
          <t>装饰</t>
        </is>
      </c>
      <c r="E19" s="271" t="n">
        <v>665</v>
      </c>
      <c r="F19" s="272" t="inlineStr">
        <is>
          <t>2019.10.28</t>
        </is>
      </c>
      <c r="G19" s="4" t="inlineStr">
        <is>
          <t>2020.4.15</t>
        </is>
      </c>
      <c r="H19" s="272" t="inlineStr">
        <is>
          <t>2019.11.8</t>
        </is>
      </c>
      <c r="I19" s="4" t="inlineStr">
        <is>
          <t>2020.6.30</t>
        </is>
      </c>
      <c r="J19" s="84" t="inlineStr">
        <is>
          <t>装饰工程</t>
        </is>
      </c>
      <c r="K19" s="4" t="inlineStr">
        <is>
          <t>山东省烟台市莱山区总部经济基地</t>
        </is>
      </c>
      <c r="L19" s="8" t="n">
        <v>1</v>
      </c>
      <c r="M19" s="8" t="inlineStr">
        <is>
          <t>亓金鑫</t>
        </is>
      </c>
      <c r="N19" s="8" t="n">
        <v>17853509700</v>
      </c>
      <c r="O19" s="4" t="inlineStr">
        <is>
          <t>装饰项目用总包设备</t>
        </is>
      </c>
      <c r="P19" s="4" t="inlineStr">
        <is>
          <t>无</t>
        </is>
      </c>
      <c r="Q19" s="4" t="inlineStr">
        <is>
          <t>根据总包实名制管理</t>
        </is>
      </c>
      <c r="R19" s="4" t="n"/>
      <c r="S19" s="12" t="inlineStr">
        <is>
          <t>/</t>
        </is>
      </c>
      <c r="T19" s="4" t="inlineStr">
        <is>
          <t>总包未有要求</t>
        </is>
      </c>
      <c r="U19" s="273" t="n">
        <v>0</v>
      </c>
      <c r="V19" s="274" t="n">
        <v>0</v>
      </c>
      <c r="W19" s="274" t="n">
        <v>0</v>
      </c>
      <c r="X19" s="232" t="n">
        <v>210</v>
      </c>
      <c r="Y19" s="232">
        <f>AA19+AC19</f>
        <v/>
      </c>
      <c r="Z19" s="232">
        <f>AB19+AD19</f>
        <v/>
      </c>
      <c r="AA19" s="230" t="n">
        <v>210</v>
      </c>
      <c r="AB19" s="230" t="n">
        <v>24</v>
      </c>
      <c r="AC19" s="230" t="n">
        <v>0</v>
      </c>
      <c r="AD19" s="231" t="n">
        <v>0</v>
      </c>
      <c r="AE19" s="274" t="n">
        <v>1990900</v>
      </c>
      <c r="AF19" s="274" t="n">
        <v>643000</v>
      </c>
      <c r="AG19" s="233">
        <f>AI19+AK19</f>
        <v/>
      </c>
      <c r="AH19" s="233">
        <f>AJ19+AL19</f>
        <v/>
      </c>
      <c r="AI19" s="274" t="n">
        <v>0</v>
      </c>
      <c r="AJ19" s="274" t="n">
        <v>0</v>
      </c>
      <c r="AK19" s="275">
        <f>AM19+AO19</f>
        <v/>
      </c>
      <c r="AL19" s="275">
        <f>AN19+AP19</f>
        <v/>
      </c>
      <c r="AM19" s="272" t="n">
        <v>1018300</v>
      </c>
      <c r="AN19" s="272" t="n">
        <v>420000</v>
      </c>
      <c r="AO19" s="274" t="n">
        <v>0</v>
      </c>
      <c r="AP19" s="274" t="n">
        <v>0</v>
      </c>
      <c r="AQ19" s="275">
        <f>AS19+AU19</f>
        <v/>
      </c>
      <c r="AR19" s="275">
        <f>AT19+AV19</f>
        <v/>
      </c>
      <c r="AS19" s="274" t="n">
        <v>1018300</v>
      </c>
      <c r="AT19" s="274" t="n">
        <v>420000</v>
      </c>
      <c r="AU19" s="274" t="n">
        <v>0</v>
      </c>
      <c r="AV19" s="274" t="n">
        <v>0</v>
      </c>
      <c r="AW19" s="275">
        <f>AY19+BA19</f>
        <v/>
      </c>
      <c r="AX19" s="275">
        <f>AZ19+BB19</f>
        <v/>
      </c>
      <c r="AY19" s="275">
        <f>AM19-AS19</f>
        <v/>
      </c>
      <c r="AZ19" s="275">
        <f>AN19-AT19</f>
        <v/>
      </c>
      <c r="BA19" s="275">
        <f>AO19-AU19</f>
        <v/>
      </c>
      <c r="BB19" s="276">
        <f>AP19-AV19</f>
        <v/>
      </c>
      <c r="BC19" s="277">
        <f>AQ19/AK19</f>
        <v/>
      </c>
      <c r="BD19" s="277">
        <f>AR19/AL19</f>
        <v/>
      </c>
      <c r="BE19" s="277">
        <f>AS19/AM19</f>
        <v/>
      </c>
      <c r="BF19" s="277">
        <f>AT19/AN19</f>
        <v/>
      </c>
      <c r="BG19" s="277">
        <f>AU19/AO19</f>
        <v/>
      </c>
      <c r="BH19" s="277">
        <f>AV19/AP19</f>
        <v/>
      </c>
      <c r="BI19" s="278" t="n"/>
    </row>
    <row r="20" ht="24.95" customFormat="1" customHeight="1" s="1">
      <c r="A20" s="2" t="n">
        <v>15</v>
      </c>
      <c r="B20" s="3" t="n"/>
      <c r="C20" s="86" t="inlineStr">
        <is>
          <t>万华化学磁山总部基地停车楼、2号餐厅、高性能3号楼</t>
        </is>
      </c>
      <c r="D20" s="4" t="inlineStr">
        <is>
          <t>基础/主体</t>
        </is>
      </c>
      <c r="E20" s="271" t="n">
        <v>22403</v>
      </c>
      <c r="F20" s="272" t="inlineStr">
        <is>
          <t>未签</t>
        </is>
      </c>
      <c r="G20" s="4" t="inlineStr">
        <is>
          <t>未签</t>
        </is>
      </c>
      <c r="H20" s="272" t="inlineStr">
        <is>
          <t>未签</t>
        </is>
      </c>
      <c r="I20" s="4" t="inlineStr">
        <is>
          <t>未签</t>
        </is>
      </c>
      <c r="J20" s="84" t="inlineStr">
        <is>
          <t>正在办理</t>
        </is>
      </c>
      <c r="K20" s="4" t="inlineStr">
        <is>
          <t>山东省烟台市福山区万华化学集团全球研发中心及总部基地</t>
        </is>
      </c>
      <c r="L20" s="8" t="n">
        <v>1</v>
      </c>
      <c r="M20" s="8" t="inlineStr">
        <is>
          <t>徐晓东</t>
        </is>
      </c>
      <c r="N20" s="8" t="n">
        <v>13792547732</v>
      </c>
      <c r="O20" s="4" t="n">
        <v>1</v>
      </c>
      <c r="P20" s="4" t="inlineStr">
        <is>
          <t>华讯通</t>
        </is>
      </c>
      <c r="Q20" s="4" t="inlineStr">
        <is>
          <t>无法办理施工许可证无法上报专户。</t>
        </is>
      </c>
      <c r="R20" s="4" t="inlineStr">
        <is>
          <t>中国建设银行烟台高新支行</t>
        </is>
      </c>
      <c r="S20" s="12" t="inlineStr">
        <is>
          <t>37050110100600000161-3012</t>
        </is>
      </c>
      <c r="T20" s="4" t="inlineStr">
        <is>
          <t>（开发区未列本项目进专户考核）</t>
        </is>
      </c>
      <c r="U20" s="273" t="n">
        <v>0</v>
      </c>
      <c r="V20" s="274" t="n">
        <v>0</v>
      </c>
      <c r="W20" s="274" t="n">
        <v>0</v>
      </c>
      <c r="X20" s="232" t="n">
        <v>41</v>
      </c>
      <c r="Y20" s="232">
        <f>AA20+AC20</f>
        <v/>
      </c>
      <c r="Z20" s="232">
        <f>AB20+AD20</f>
        <v/>
      </c>
      <c r="AA20" s="230" t="n">
        <v>0</v>
      </c>
      <c r="AB20" s="230" t="n">
        <v>0</v>
      </c>
      <c r="AC20" s="230" t="n">
        <v>0</v>
      </c>
      <c r="AD20" s="231" t="n">
        <v>0</v>
      </c>
      <c r="AE20" s="274" t="n">
        <v>0</v>
      </c>
      <c r="AF20" s="274" t="n">
        <v>0</v>
      </c>
      <c r="AG20" s="233" t="n">
        <v>953993</v>
      </c>
      <c r="AH20" s="233" t="n">
        <v>453993</v>
      </c>
      <c r="AI20" s="274" t="n">
        <v>0</v>
      </c>
      <c r="AJ20" s="274" t="n">
        <v>0</v>
      </c>
      <c r="AK20" s="275">
        <f>AM20+AO20</f>
        <v/>
      </c>
      <c r="AL20" s="275">
        <f>AN20+AP20</f>
        <v/>
      </c>
      <c r="AM20" s="272" t="n">
        <v>953993</v>
      </c>
      <c r="AN20" s="272" t="n">
        <v>453993</v>
      </c>
      <c r="AO20" s="274" t="n">
        <v>0</v>
      </c>
      <c r="AP20" s="274" t="n">
        <v>0</v>
      </c>
      <c r="AQ20" s="275">
        <f>AS20+AU20</f>
        <v/>
      </c>
      <c r="AR20" s="275">
        <f>AT20+AV20</f>
        <v/>
      </c>
      <c r="AS20" s="274" t="n">
        <v>0</v>
      </c>
      <c r="AT20" s="274" t="n">
        <v>0</v>
      </c>
      <c r="AU20" s="274" t="n">
        <v>0</v>
      </c>
      <c r="AV20" s="274" t="n">
        <v>0</v>
      </c>
      <c r="AW20" s="275">
        <f>AY20+BA20</f>
        <v/>
      </c>
      <c r="AX20" s="275">
        <f>AZ20+BB20</f>
        <v/>
      </c>
      <c r="AY20" s="275">
        <f>AM20-AS20</f>
        <v/>
      </c>
      <c r="AZ20" s="275">
        <f>AN20-AT20</f>
        <v/>
      </c>
      <c r="BA20" s="275">
        <f>AO20-AU20</f>
        <v/>
      </c>
      <c r="BB20" s="276">
        <f>AP20-AV20</f>
        <v/>
      </c>
      <c r="BC20" s="277">
        <f>AQ20/AK20</f>
        <v/>
      </c>
      <c r="BD20" s="277">
        <f>AR20/AL20</f>
        <v/>
      </c>
      <c r="BE20" s="277">
        <f>AS20/AM20</f>
        <v/>
      </c>
      <c r="BF20" s="277">
        <f>AT20/AN20</f>
        <v/>
      </c>
      <c r="BG20" s="277">
        <f>AU20/AO20</f>
        <v/>
      </c>
      <c r="BH20" s="277">
        <f>AV20/AP20</f>
        <v/>
      </c>
      <c r="BI20" s="278" t="n"/>
    </row>
    <row r="21" ht="24.95" customFormat="1" customHeight="1" s="1">
      <c r="A21" s="2" t="n">
        <v>16</v>
      </c>
      <c r="B21" s="3" t="n"/>
      <c r="C21" s="86" t="inlineStr">
        <is>
          <t>峰山水库周边地块起步区安置房项目（一标段）</t>
        </is>
      </c>
      <c r="D21" s="4" t="inlineStr">
        <is>
          <t>装饰/主体</t>
        </is>
      </c>
      <c r="E21" s="271" t="n">
        <v>39736.3532</v>
      </c>
      <c r="F21" s="272" t="inlineStr">
        <is>
          <t>2018.11.30</t>
        </is>
      </c>
      <c r="G21" s="4" t="inlineStr">
        <is>
          <t>2020.11.30</t>
        </is>
      </c>
      <c r="H21" s="272" t="inlineStr">
        <is>
          <t>2019.05.30</t>
        </is>
      </c>
      <c r="I21" s="4" t="inlineStr">
        <is>
          <t>2021.05.30</t>
        </is>
      </c>
      <c r="J21" s="84" t="inlineStr">
        <is>
          <t>370601201910170301</t>
        </is>
      </c>
      <c r="K21" s="4" t="inlineStr">
        <is>
          <t>山东省烟台市胜利南路和塔山南路交叉口东南地块</t>
        </is>
      </c>
      <c r="L21" s="8" t="n">
        <v>1</v>
      </c>
      <c r="M21" s="8" t="inlineStr">
        <is>
          <t>高亚冰</t>
        </is>
      </c>
      <c r="N21" s="8" t="n">
        <v>18253533707</v>
      </c>
      <c r="O21" s="4" t="n">
        <v>1</v>
      </c>
      <c r="P21" s="4" t="inlineStr">
        <is>
          <t>广联达</t>
        </is>
      </c>
      <c r="Q21" s="4" t="n">
        <v>1</v>
      </c>
      <c r="R21" s="4" t="inlineStr">
        <is>
          <t>中国建设银行</t>
        </is>
      </c>
      <c r="S21" s="12" t="inlineStr">
        <is>
          <t>37050110100600000161-3013</t>
        </is>
      </c>
      <c r="T21" s="4" t="inlineStr">
        <is>
          <t>未通过发放（未有专用账户）</t>
        </is>
      </c>
      <c r="U21" s="273" t="n">
        <v>3865870</v>
      </c>
      <c r="V21" s="274" t="n">
        <v>280550</v>
      </c>
      <c r="W21" s="274" t="n">
        <v>0</v>
      </c>
      <c r="X21" s="232" t="n">
        <v>1017</v>
      </c>
      <c r="Y21" s="232">
        <f>AA21+AC21</f>
        <v/>
      </c>
      <c r="Z21" s="232">
        <f>AB21+AD21</f>
        <v/>
      </c>
      <c r="AA21" s="230" t="n">
        <v>1453</v>
      </c>
      <c r="AB21" s="230" t="n">
        <v>146</v>
      </c>
      <c r="AC21" s="230" t="n">
        <v>1307</v>
      </c>
      <c r="AD21" s="231" t="n">
        <v>75</v>
      </c>
      <c r="AE21" s="274" t="n">
        <v>54477657</v>
      </c>
      <c r="AF21" s="274" t="n">
        <v>1945217</v>
      </c>
      <c r="AG21" s="233" t="n">
        <v>35453043</v>
      </c>
      <c r="AH21" s="233" t="n">
        <v>702769</v>
      </c>
      <c r="AI21" s="274" t="n">
        <v>0</v>
      </c>
      <c r="AJ21" s="274" t="n">
        <v>0</v>
      </c>
      <c r="AK21" s="275">
        <f>AM21+AO21</f>
        <v/>
      </c>
      <c r="AL21" s="275">
        <f>AN21+AP21</f>
        <v/>
      </c>
      <c r="AM21" s="272" t="n">
        <v>31587173</v>
      </c>
      <c r="AN21" s="272" t="n">
        <v>422219</v>
      </c>
      <c r="AO21" s="274" t="n">
        <v>3865870</v>
      </c>
      <c r="AP21" s="274" t="n">
        <v>280550</v>
      </c>
      <c r="AQ21" s="275">
        <f>AS21+AU21</f>
        <v/>
      </c>
      <c r="AR21" s="275">
        <f>AT21+AV21</f>
        <v/>
      </c>
      <c r="AS21" s="274" t="n">
        <v>31587173</v>
      </c>
      <c r="AT21" s="274" t="n">
        <v>422219</v>
      </c>
      <c r="AU21" s="274" t="n">
        <v>3865870</v>
      </c>
      <c r="AV21" s="274" t="n">
        <v>280550</v>
      </c>
      <c r="AW21" s="275">
        <f>AY21+BA21</f>
        <v/>
      </c>
      <c r="AX21" s="275">
        <f>AZ21+BB21</f>
        <v/>
      </c>
      <c r="AY21" s="275">
        <f>AM21-AS21</f>
        <v/>
      </c>
      <c r="AZ21" s="275">
        <f>AN21-AT21</f>
        <v/>
      </c>
      <c r="BA21" s="275">
        <f>AO21-AU21</f>
        <v/>
      </c>
      <c r="BB21" s="276">
        <f>AP21-AV21</f>
        <v/>
      </c>
      <c r="BC21" s="277">
        <f>AQ21/AK21</f>
        <v/>
      </c>
      <c r="BD21" s="277">
        <f>AR21/AL21</f>
        <v/>
      </c>
      <c r="BE21" s="277">
        <f>AS21/AM21</f>
        <v/>
      </c>
      <c r="BF21" s="277">
        <f>AT21/AN21</f>
        <v/>
      </c>
      <c r="BG21" s="277">
        <f>AU21/AO21</f>
        <v/>
      </c>
      <c r="BH21" s="277">
        <f>AV21/AP21</f>
        <v/>
      </c>
      <c r="BI21" s="278" t="n"/>
    </row>
    <row r="22" ht="24.95" customFormat="1" customHeight="1" s="1">
      <c r="A22" s="2" t="n">
        <v>17</v>
      </c>
      <c r="B22" s="3" t="n"/>
      <c r="C22" s="86" t="inlineStr">
        <is>
          <t>莱山公交调度中心</t>
        </is>
      </c>
      <c r="D22" s="4" t="inlineStr">
        <is>
          <t>收尾</t>
        </is>
      </c>
      <c r="E22" s="271" t="n">
        <v>5367.69</v>
      </c>
      <c r="F22" s="272" t="inlineStr">
        <is>
          <t>2018.09.15</t>
        </is>
      </c>
      <c r="G22" s="4" t="inlineStr">
        <is>
          <t>2020.01.15</t>
        </is>
      </c>
      <c r="H22" s="272" t="inlineStr">
        <is>
          <t>2018.09.15</t>
        </is>
      </c>
      <c r="I22" s="4" t="inlineStr">
        <is>
          <t>另行协商</t>
        </is>
      </c>
      <c r="J22" s="84" t="inlineStr">
        <is>
          <t>370601201811210101</t>
        </is>
      </c>
      <c r="K22" s="4" t="inlineStr">
        <is>
          <t>山东省烟台市莱山区金都路以西，轸大路以南</t>
        </is>
      </c>
      <c r="L22" s="8" t="n">
        <v>1</v>
      </c>
      <c r="M22" s="8" t="inlineStr">
        <is>
          <t xml:space="preserve">
卫广涛</t>
        </is>
      </c>
      <c r="N22" s="8" t="inlineStr">
        <is>
          <t>15269599589
13808903708</t>
        </is>
      </c>
      <c r="O22" s="4" t="n">
        <v>1</v>
      </c>
      <c r="P22" s="4" t="inlineStr">
        <is>
          <t>广联达</t>
        </is>
      </c>
      <c r="Q22" s="4" t="n">
        <v>1</v>
      </c>
      <c r="R22" s="4" t="inlineStr">
        <is>
          <t>中国建设银行股份有限公司烟台高新支行</t>
        </is>
      </c>
      <c r="S22" s="12" t="inlineStr">
        <is>
          <t>37050110100600000161-3006</t>
        </is>
      </c>
      <c r="T22" s="4" t="inlineStr">
        <is>
          <t>快竣工与主管部门沟通不与平台对接</t>
        </is>
      </c>
      <c r="U22" s="273" t="n">
        <v>3273538</v>
      </c>
      <c r="V22" s="274" t="n">
        <v>0</v>
      </c>
      <c r="W22" s="274" t="n">
        <v>59654</v>
      </c>
      <c r="X22" s="232" t="n">
        <v>297</v>
      </c>
      <c r="Y22" s="232">
        <f>AA22+AC22</f>
        <v/>
      </c>
      <c r="Z22" s="232">
        <f>AB22+AD22</f>
        <v/>
      </c>
      <c r="AA22" s="230" t="n">
        <v>124</v>
      </c>
      <c r="AB22" s="230" t="n">
        <v>0</v>
      </c>
      <c r="AC22" s="230" t="n">
        <v>173</v>
      </c>
      <c r="AD22" s="231" t="n">
        <v>0</v>
      </c>
      <c r="AE22" s="274" t="n">
        <v>20433400</v>
      </c>
      <c r="AF22" s="274" t="n">
        <v>170421.72</v>
      </c>
      <c r="AG22" s="233" t="n">
        <v>16654332.75</v>
      </c>
      <c r="AH22" s="233" t="n">
        <v>127816.29</v>
      </c>
      <c r="AI22" s="274" t="n">
        <v>0</v>
      </c>
      <c r="AJ22" s="274" t="n">
        <v>0</v>
      </c>
      <c r="AK22" s="275">
        <f>AM22+AO22</f>
        <v/>
      </c>
      <c r="AL22" s="275">
        <f>AN22+AP22</f>
        <v/>
      </c>
      <c r="AM22" s="272" t="n">
        <v>13440448.75</v>
      </c>
      <c r="AN22" s="272" t="n">
        <v>127816.29</v>
      </c>
      <c r="AO22" s="274" t="n">
        <v>3213884</v>
      </c>
      <c r="AP22" s="274" t="n">
        <v>0</v>
      </c>
      <c r="AQ22" s="275">
        <f>AS22+AU22</f>
        <v/>
      </c>
      <c r="AR22" s="275">
        <f>AT22+AV22</f>
        <v/>
      </c>
      <c r="AS22" s="274" t="n">
        <v>13312632.46</v>
      </c>
      <c r="AT22" s="274" t="n">
        <v>0</v>
      </c>
      <c r="AU22" s="274" t="n">
        <v>3213884</v>
      </c>
      <c r="AV22" s="274" t="n">
        <v>0</v>
      </c>
      <c r="AW22" s="275">
        <f>AY22+BA22</f>
        <v/>
      </c>
      <c r="AX22" s="275">
        <f>AZ22+BB22</f>
        <v/>
      </c>
      <c r="AY22" s="275">
        <f>AM22-AS22</f>
        <v/>
      </c>
      <c r="AZ22" s="275">
        <f>AN22-AT22</f>
        <v/>
      </c>
      <c r="BA22" s="275">
        <f>AO22-AU22</f>
        <v/>
      </c>
      <c r="BB22" s="276">
        <f>AP22-AV22</f>
        <v/>
      </c>
      <c r="BC22" s="277">
        <f>AQ22/AK22</f>
        <v/>
      </c>
      <c r="BD22" s="277">
        <f>AR22/AL22</f>
        <v/>
      </c>
      <c r="BE22" s="277">
        <f>AS22/AM22</f>
        <v/>
      </c>
      <c r="BF22" s="277">
        <f>AT22/AN22</f>
        <v/>
      </c>
      <c r="BG22" s="277">
        <f>AU22/AO22</f>
        <v/>
      </c>
      <c r="BH22" s="277">
        <f>AV22/AP22</f>
        <v/>
      </c>
      <c r="BI22" s="278" t="n"/>
    </row>
    <row r="23" ht="24.95" customFormat="1" customHeight="1" s="1">
      <c r="A23" s="2" t="n">
        <v>18</v>
      </c>
      <c r="B23" s="3" t="n"/>
      <c r="C23" s="86" t="inlineStr">
        <is>
          <t>芝罘区建昌110kV输变电工程配套电力管线工程</t>
        </is>
      </c>
      <c r="D23" s="4" t="inlineStr">
        <is>
          <t>收尾</t>
        </is>
      </c>
      <c r="E23" s="271" t="n">
        <v>693</v>
      </c>
      <c r="F23" s="272" t="inlineStr">
        <is>
          <t>以实际开工令起60日内</t>
        </is>
      </c>
      <c r="G23" s="4" t="inlineStr">
        <is>
          <t>以实际开工令起60日内</t>
        </is>
      </c>
      <c r="H23" s="272" t="inlineStr">
        <is>
          <t>2019.10.08</t>
        </is>
      </c>
      <c r="I23" s="4" t="inlineStr">
        <is>
          <t>另行协商</t>
        </is>
      </c>
      <c r="J23" s="84" t="inlineStr">
        <is>
          <t>370602201705310101</t>
        </is>
      </c>
      <c r="K23" s="4" t="inlineStr">
        <is>
          <t>山东省烟台市芝罘区文化中心西侧</t>
        </is>
      </c>
      <c r="L23" s="8" t="n">
        <v>1</v>
      </c>
      <c r="M23" s="8" t="inlineStr">
        <is>
          <t>贾海柱</t>
        </is>
      </c>
      <c r="N23" s="8" t="n">
        <v>13853551958</v>
      </c>
      <c r="O23" s="4" t="inlineStr">
        <is>
          <t>老项目无实名制</t>
        </is>
      </c>
      <c r="P23" s="4" t="inlineStr">
        <is>
          <t>/</t>
        </is>
      </c>
      <c r="Q23" s="4" t="inlineStr">
        <is>
          <t>设备已拆除</t>
        </is>
      </c>
      <c r="R23" s="4" t="inlineStr">
        <is>
          <t>/</t>
        </is>
      </c>
      <c r="S23" s="12" t="inlineStr">
        <is>
          <t>/</t>
        </is>
      </c>
      <c r="T23" s="4" t="inlineStr">
        <is>
          <t>老项目不需要对接</t>
        </is>
      </c>
      <c r="U23" s="273" t="n">
        <v>0</v>
      </c>
      <c r="V23" s="274" t="n">
        <v>0</v>
      </c>
      <c r="W23" s="274" t="n">
        <v>0</v>
      </c>
      <c r="X23" s="232" t="n">
        <v>36</v>
      </c>
      <c r="Y23" s="232">
        <f>AA23+AC23</f>
        <v/>
      </c>
      <c r="Z23" s="232">
        <f>AB23+AD23</f>
        <v/>
      </c>
      <c r="AA23" s="230" t="n">
        <v>36</v>
      </c>
      <c r="AB23" s="230" t="n">
        <v>14</v>
      </c>
      <c r="AC23" s="230" t="n">
        <v>0</v>
      </c>
      <c r="AD23" s="231" t="n">
        <v>0</v>
      </c>
      <c r="AE23" s="274" t="n">
        <v>2716658.99</v>
      </c>
      <c r="AF23" s="274" t="n">
        <v>197906.94</v>
      </c>
      <c r="AG23" s="233" t="n">
        <v>1358329.5</v>
      </c>
      <c r="AH23" s="233" t="n">
        <v>98953.47</v>
      </c>
      <c r="AI23" s="274" t="n">
        <v>0</v>
      </c>
      <c r="AJ23" s="274" t="n">
        <v>0</v>
      </c>
      <c r="AK23" s="275">
        <f>AM23+AO23</f>
        <v/>
      </c>
      <c r="AL23" s="275">
        <f>AN23+AP23</f>
        <v/>
      </c>
      <c r="AM23" s="272" t="n">
        <v>1358329.5</v>
      </c>
      <c r="AN23" s="272" t="n">
        <v>98953.47</v>
      </c>
      <c r="AO23" s="274" t="n">
        <v>0</v>
      </c>
      <c r="AP23" s="274" t="n">
        <v>0</v>
      </c>
      <c r="AQ23" s="275">
        <f>AS23+AU23</f>
        <v/>
      </c>
      <c r="AR23" s="275">
        <f>AT23+AV23</f>
        <v/>
      </c>
      <c r="AS23" s="274" t="n">
        <v>1358329.5</v>
      </c>
      <c r="AT23" s="274" t="n">
        <v>98953.47</v>
      </c>
      <c r="AU23" s="274" t="n">
        <v>0</v>
      </c>
      <c r="AV23" s="274" t="n">
        <v>0</v>
      </c>
      <c r="AW23" s="275">
        <f>AY23+BA23</f>
        <v/>
      </c>
      <c r="AX23" s="275">
        <f>AZ23+BB23</f>
        <v/>
      </c>
      <c r="AY23" s="275">
        <f>AM23-AS23</f>
        <v/>
      </c>
      <c r="AZ23" s="275">
        <f>AN23-AT23</f>
        <v/>
      </c>
      <c r="BA23" s="275">
        <f>AO23-AU23</f>
        <v/>
      </c>
      <c r="BB23" s="276">
        <f>AP23-AV23</f>
        <v/>
      </c>
      <c r="BC23" s="277">
        <f>AQ23/AK23</f>
        <v/>
      </c>
      <c r="BD23" s="277">
        <f>AR23/AL23</f>
        <v/>
      </c>
      <c r="BE23" s="277">
        <f>AS23/AM23</f>
        <v/>
      </c>
      <c r="BF23" s="277">
        <f>AT23/AN23</f>
        <v/>
      </c>
      <c r="BG23" s="277">
        <f>AU23/AO23</f>
        <v/>
      </c>
      <c r="BH23" s="277">
        <f>AV23/AP23</f>
        <v/>
      </c>
      <c r="BI23" s="278" t="n"/>
    </row>
    <row r="24" ht="24.95" customFormat="1" customHeight="1" s="1">
      <c r="A24" s="2" t="n">
        <v>19</v>
      </c>
      <c r="B24" s="3" t="n"/>
      <c r="C24" s="86" t="inlineStr">
        <is>
          <t>文化中心电缆隧道及变电站工程</t>
        </is>
      </c>
      <c r="D24" s="4" t="inlineStr">
        <is>
          <t>收尾</t>
        </is>
      </c>
      <c r="E24" s="271" t="n">
        <v>5444</v>
      </c>
      <c r="F24" s="272" t="inlineStr">
        <is>
          <t>以实际开工令起210日内</t>
        </is>
      </c>
      <c r="G24" s="4" t="inlineStr">
        <is>
          <t>以实际开工令起210日内</t>
        </is>
      </c>
      <c r="H24" s="272" t="inlineStr">
        <is>
          <t>2017.10.26</t>
        </is>
      </c>
      <c r="I24" s="4" t="inlineStr">
        <is>
          <t>另行协商</t>
        </is>
      </c>
      <c r="J24" s="84" t="inlineStr">
        <is>
          <t>'370602201705310101</t>
        </is>
      </c>
      <c r="K24" s="4" t="inlineStr">
        <is>
          <t>山东省烟台市芝罘区文化中心西侧</t>
        </is>
      </c>
      <c r="L24" s="8" t="n">
        <v>1</v>
      </c>
      <c r="M24" s="8" t="inlineStr">
        <is>
          <t>贾海柱</t>
        </is>
      </c>
      <c r="N24" s="8" t="n">
        <v>13853551958</v>
      </c>
      <c r="O24" s="4" t="inlineStr">
        <is>
          <t>老项目无实名制</t>
        </is>
      </c>
      <c r="P24" s="4" t="inlineStr">
        <is>
          <t>/</t>
        </is>
      </c>
      <c r="Q24" s="4" t="inlineStr">
        <is>
          <t>设备已拆除</t>
        </is>
      </c>
      <c r="R24" s="4" t="inlineStr">
        <is>
          <t>/</t>
        </is>
      </c>
      <c r="S24" s="12" t="inlineStr">
        <is>
          <t>/</t>
        </is>
      </c>
      <c r="T24" s="4" t="inlineStr">
        <is>
          <t>老项目不需要对接</t>
        </is>
      </c>
      <c r="U24" s="273" t="n">
        <v>0</v>
      </c>
      <c r="V24" s="274" t="n">
        <v>0</v>
      </c>
      <c r="W24" s="274" t="n">
        <v>0</v>
      </c>
      <c r="X24" s="232" t="n">
        <v>120</v>
      </c>
      <c r="Y24" s="232">
        <f>AA24+AC24</f>
        <v/>
      </c>
      <c r="Z24" s="232">
        <f>AB24+AD24</f>
        <v/>
      </c>
      <c r="AA24" s="230" t="n">
        <v>120</v>
      </c>
      <c r="AB24" s="230" t="n">
        <v>20</v>
      </c>
      <c r="AC24" s="230" t="n">
        <v>0</v>
      </c>
      <c r="AD24" s="231" t="n">
        <v>0</v>
      </c>
      <c r="AE24" s="274" t="n">
        <v>22962457.71</v>
      </c>
      <c r="AF24" s="274" t="n">
        <v>1499572.99</v>
      </c>
      <c r="AG24" s="233" t="n">
        <v>16203081.56</v>
      </c>
      <c r="AH24" s="233" t="n">
        <v>749786.5</v>
      </c>
      <c r="AI24" s="274" t="n">
        <v>0</v>
      </c>
      <c r="AJ24" s="274" t="n">
        <v>0</v>
      </c>
      <c r="AK24" s="275">
        <f>AM24+AO24</f>
        <v/>
      </c>
      <c r="AL24" s="275">
        <f>AN24+AP24</f>
        <v/>
      </c>
      <c r="AM24" s="272" t="n">
        <v>16203081.56</v>
      </c>
      <c r="AN24" s="272" t="n">
        <v>749786.5</v>
      </c>
      <c r="AO24" s="274" t="n">
        <v>0</v>
      </c>
      <c r="AP24" s="274" t="n">
        <v>0</v>
      </c>
      <c r="AQ24" s="275">
        <f>AS24+AU24</f>
        <v/>
      </c>
      <c r="AR24" s="275">
        <f>AT24+AV24</f>
        <v/>
      </c>
      <c r="AS24" s="274" t="n">
        <v>16203081.56</v>
      </c>
      <c r="AT24" s="274" t="n">
        <v>749786.5</v>
      </c>
      <c r="AU24" s="274" t="n">
        <v>0</v>
      </c>
      <c r="AV24" s="274" t="n">
        <v>0</v>
      </c>
      <c r="AW24" s="275">
        <f>AY24+BA24</f>
        <v/>
      </c>
      <c r="AX24" s="275">
        <f>AZ24+BB24</f>
        <v/>
      </c>
      <c r="AY24" s="275">
        <f>AM24-AS24</f>
        <v/>
      </c>
      <c r="AZ24" s="275">
        <f>AN24-AT24</f>
        <v/>
      </c>
      <c r="BA24" s="275">
        <f>AO24-AU24</f>
        <v/>
      </c>
      <c r="BB24" s="276">
        <f>AP24-AV24</f>
        <v/>
      </c>
      <c r="BC24" s="277">
        <f>AQ24/AK24</f>
        <v/>
      </c>
      <c r="BD24" s="277">
        <f>AR24/AL24</f>
        <v/>
      </c>
      <c r="BE24" s="277">
        <f>AS24/AM24</f>
        <v/>
      </c>
      <c r="BF24" s="277">
        <f>AT24/AN24</f>
        <v/>
      </c>
      <c r="BG24" s="277">
        <f>AU24/AO24</f>
        <v/>
      </c>
      <c r="BH24" s="277">
        <f>AV24/AP24</f>
        <v/>
      </c>
      <c r="BI24" s="278" t="n"/>
    </row>
    <row r="25" ht="24.95" customFormat="1" customHeight="1" s="1">
      <c r="A25" s="2" t="n">
        <v>20</v>
      </c>
      <c r="B25" s="3" t="n"/>
      <c r="C25" s="86" t="inlineStr">
        <is>
          <t>南山公园东侧安置房项目</t>
        </is>
      </c>
      <c r="D25" s="4" t="inlineStr">
        <is>
          <t>收尾</t>
        </is>
      </c>
      <c r="E25" s="271" t="n">
        <v>58900</v>
      </c>
      <c r="F25" s="272" t="inlineStr">
        <is>
          <t>2018.3.31</t>
        </is>
      </c>
      <c r="G25" s="4" t="inlineStr">
        <is>
          <t>2020.3.31</t>
        </is>
      </c>
      <c r="H25" s="272" t="inlineStr">
        <is>
          <t>2018.3.31</t>
        </is>
      </c>
      <c r="I25" s="4" t="inlineStr">
        <is>
          <t>2020.12.31</t>
        </is>
      </c>
      <c r="J25" s="84" t="inlineStr">
        <is>
          <t>‘370601201811300000</t>
        </is>
      </c>
      <c r="K25" s="4" t="inlineStr">
        <is>
          <t>山东省烟台市芝罘区</t>
        </is>
      </c>
      <c r="L25" s="8" t="n">
        <v>1</v>
      </c>
      <c r="M25" s="8" t="inlineStr">
        <is>
          <t>宋修芹</t>
        </is>
      </c>
      <c r="N25" s="8" t="n">
        <v>15954505129</v>
      </c>
      <c r="O25" s="4" t="n">
        <v>1</v>
      </c>
      <c r="P25" s="4" t="inlineStr">
        <is>
          <t>广联达</t>
        </is>
      </c>
      <c r="Q25" s="4" t="inlineStr">
        <is>
          <t>未对接（工程即将竣工）</t>
        </is>
      </c>
      <c r="R25" s="4" t="inlineStr">
        <is>
          <t>中国建设银行</t>
        </is>
      </c>
      <c r="S25" s="12" t="inlineStr">
        <is>
          <t>370501101006000000161-3008</t>
        </is>
      </c>
      <c r="T25" s="4" t="inlineStr">
        <is>
          <t>否（工程即将竣工）</t>
        </is>
      </c>
      <c r="U25" s="273" t="n">
        <v>5122036.32</v>
      </c>
      <c r="V25" s="274" t="n">
        <v>0</v>
      </c>
      <c r="W25" s="274" t="n">
        <v>0</v>
      </c>
      <c r="X25" s="232" t="n">
        <v>1398</v>
      </c>
      <c r="Y25" s="232">
        <f>AA25+AC25</f>
        <v/>
      </c>
      <c r="Z25" s="232">
        <f>AB25+AD25</f>
        <v/>
      </c>
      <c r="AA25" s="230" t="n">
        <v>1078</v>
      </c>
      <c r="AB25" s="230" t="n">
        <v>1042</v>
      </c>
      <c r="AC25" s="230" t="n">
        <v>320</v>
      </c>
      <c r="AD25" s="231" t="n">
        <v>82</v>
      </c>
      <c r="AE25" s="274" t="n">
        <v>284205691.48</v>
      </c>
      <c r="AF25" s="274" t="n">
        <v>7434952.77</v>
      </c>
      <c r="AG25" s="233" t="n">
        <v>166349801.37</v>
      </c>
      <c r="AH25" s="233">
        <f>AJ25+AL25</f>
        <v/>
      </c>
      <c r="AI25" s="274" t="n">
        <v>0</v>
      </c>
      <c r="AJ25" s="274" t="n">
        <v>0</v>
      </c>
      <c r="AK25" s="275">
        <f>AM25+AO25</f>
        <v/>
      </c>
      <c r="AL25" s="275">
        <f>AN25+AP25</f>
        <v/>
      </c>
      <c r="AM25" s="272" t="n">
        <v>160562435.05</v>
      </c>
      <c r="AN25" s="272" t="n">
        <v>7434952.77</v>
      </c>
      <c r="AO25" s="274" t="n">
        <v>5787366.32</v>
      </c>
      <c r="AP25" s="274" t="n">
        <v>279140</v>
      </c>
      <c r="AQ25" s="275">
        <f>AS25+AU25</f>
        <v/>
      </c>
      <c r="AR25" s="275">
        <f>AT25+AV25</f>
        <v/>
      </c>
      <c r="AS25" s="274" t="n">
        <v>148444995.84</v>
      </c>
      <c r="AT25" s="274" t="n">
        <v>0</v>
      </c>
      <c r="AU25" s="274" t="n">
        <v>5122036.32</v>
      </c>
      <c r="AV25" s="274" t="n">
        <v>0</v>
      </c>
      <c r="AW25" s="275">
        <f>AY25+BA25</f>
        <v/>
      </c>
      <c r="AX25" s="275">
        <f>AZ25+BB25</f>
        <v/>
      </c>
      <c r="AY25" s="275">
        <f>AM25-AS25</f>
        <v/>
      </c>
      <c r="AZ25" s="275">
        <f>AN25-AT25</f>
        <v/>
      </c>
      <c r="BA25" s="275">
        <f>AO25-AU25</f>
        <v/>
      </c>
      <c r="BB25" s="276">
        <f>AP25-AV25</f>
        <v/>
      </c>
      <c r="BC25" s="277">
        <f>AQ25/AK25</f>
        <v/>
      </c>
      <c r="BD25" s="277">
        <f>AR25/AL25</f>
        <v/>
      </c>
      <c r="BE25" s="277">
        <f>AS25/AM25</f>
        <v/>
      </c>
      <c r="BF25" s="277">
        <f>AT25/AN25</f>
        <v/>
      </c>
      <c r="BG25" s="277">
        <f>AU25/AO25</f>
        <v/>
      </c>
      <c r="BH25" s="277">
        <f>AV25/AP25</f>
        <v/>
      </c>
      <c r="BI25" s="278" t="n"/>
    </row>
    <row r="26" ht="24.95" customFormat="1" customHeight="1" s="1">
      <c r="A26" s="2" t="n">
        <v>21</v>
      </c>
      <c r="B26" s="3" t="n"/>
      <c r="C26" s="86" t="inlineStr">
        <is>
          <t>烟台海上世界项目展示中心工程</t>
        </is>
      </c>
      <c r="D26" s="4" t="inlineStr">
        <is>
          <t>竣工收尾</t>
        </is>
      </c>
      <c r="E26" s="271" t="n">
        <v>5560.2</v>
      </c>
      <c r="F26" s="272" t="inlineStr">
        <is>
          <t>以监理开工令为准</t>
        </is>
      </c>
      <c r="G26" s="4" t="inlineStr">
        <is>
          <t>2020.05.31</t>
        </is>
      </c>
      <c r="H26" s="272" t="inlineStr">
        <is>
          <t>2019.09.17</t>
        </is>
      </c>
      <c r="I26" s="4" t="inlineStr">
        <is>
          <t>2020.05.31</t>
        </is>
      </c>
      <c r="J26" s="84" t="inlineStr">
        <is>
          <t>-</t>
        </is>
      </c>
      <c r="K26" s="4" t="inlineStr">
        <is>
          <t>山东省烟台市芝罘区</t>
        </is>
      </c>
      <c r="L26" s="8" t="n">
        <v>1</v>
      </c>
      <c r="M26" s="8" t="inlineStr">
        <is>
          <t>吴增新</t>
        </is>
      </c>
      <c r="N26" s="8" t="n">
        <v>17616138661</v>
      </c>
      <c r="O26" s="4" t="inlineStr">
        <is>
          <t>已拆除</t>
        </is>
      </c>
      <c r="P26" s="4" t="inlineStr">
        <is>
          <t>广联达</t>
        </is>
      </c>
      <c r="Q26" s="4" t="inlineStr">
        <is>
          <t>因无施工许可证暂未对接</t>
        </is>
      </c>
      <c r="R26" s="4" t="inlineStr">
        <is>
          <t>/</t>
        </is>
      </c>
      <c r="S26" s="12" t="inlineStr">
        <is>
          <t>/</t>
        </is>
      </c>
      <c r="T26" s="4" t="inlineStr">
        <is>
          <t>近三个月完工项目不需对接</t>
        </is>
      </c>
      <c r="U26" s="273" t="n">
        <v>0</v>
      </c>
      <c r="V26" s="274" t="n">
        <v>0</v>
      </c>
      <c r="W26" s="274" t="n">
        <v>0</v>
      </c>
      <c r="X26" s="232" t="n">
        <v>272</v>
      </c>
      <c r="Y26" s="232">
        <f>AA26+AC26</f>
        <v/>
      </c>
      <c r="Z26" s="232">
        <f>AB26+AD26</f>
        <v/>
      </c>
      <c r="AA26" s="230" t="n">
        <v>348</v>
      </c>
      <c r="AB26" s="230" t="n">
        <v>42</v>
      </c>
      <c r="AC26" s="230" t="n">
        <v>0</v>
      </c>
      <c r="AD26" s="231" t="n">
        <v>0</v>
      </c>
      <c r="AE26" s="274" t="n">
        <v>24540727</v>
      </c>
      <c r="AF26" s="274" t="n">
        <v>2945889</v>
      </c>
      <c r="AG26" s="233" t="n">
        <v>18357433</v>
      </c>
      <c r="AH26" s="233" t="n">
        <v>2062122</v>
      </c>
      <c r="AI26" s="274" t="n">
        <v>0</v>
      </c>
      <c r="AJ26" s="274" t="n">
        <v>0</v>
      </c>
      <c r="AK26" s="275">
        <f>AM26+AO26</f>
        <v/>
      </c>
      <c r="AL26" s="275">
        <f>AN26+AP26</f>
        <v/>
      </c>
      <c r="AM26" s="272" t="n">
        <v>18357433</v>
      </c>
      <c r="AN26" s="272" t="n">
        <v>2062122</v>
      </c>
      <c r="AO26" s="274" t="n">
        <v>0</v>
      </c>
      <c r="AP26" s="274" t="n">
        <v>0</v>
      </c>
      <c r="AQ26" s="275">
        <f>AS26+AU26</f>
        <v/>
      </c>
      <c r="AR26" s="275">
        <f>AT26+AV26</f>
        <v/>
      </c>
      <c r="AS26" s="274" t="n">
        <v>15501861.07</v>
      </c>
      <c r="AT26" s="274" t="n">
        <v>0</v>
      </c>
      <c r="AU26" s="274" t="n">
        <v>0</v>
      </c>
      <c r="AV26" s="274" t="n">
        <v>0</v>
      </c>
      <c r="AW26" s="275">
        <f>AY26+BA26</f>
        <v/>
      </c>
      <c r="AX26" s="275">
        <f>AZ26+BB26</f>
        <v/>
      </c>
      <c r="AY26" s="275">
        <f>AM26-AS26</f>
        <v/>
      </c>
      <c r="AZ26" s="275">
        <f>AN26-AT26</f>
        <v/>
      </c>
      <c r="BA26" s="275">
        <f>AO26-AU26</f>
        <v/>
      </c>
      <c r="BB26" s="276">
        <f>AP26-AV26</f>
        <v/>
      </c>
      <c r="BC26" s="277">
        <f>AQ26/AK26</f>
        <v/>
      </c>
      <c r="BD26" s="277">
        <f>AR26/AL26</f>
        <v/>
      </c>
      <c r="BE26" s="277">
        <f>AS26/AM26</f>
        <v/>
      </c>
      <c r="BF26" s="277">
        <f>AT26/AN26</f>
        <v/>
      </c>
      <c r="BG26" s="277">
        <f>AU26/AO26</f>
        <v/>
      </c>
      <c r="BH26" s="277">
        <f>AV26/AP26</f>
        <v/>
      </c>
      <c r="BI26" s="278" t="n"/>
    </row>
    <row r="27" ht="24.95" customFormat="1" customHeight="1" s="1">
      <c r="A27" s="2" t="n">
        <v>22</v>
      </c>
      <c r="B27" s="3" t="n"/>
      <c r="C27" s="86" t="inlineStr">
        <is>
          <t>烟台海上世界规划展示中心景观工程</t>
        </is>
      </c>
      <c r="D27" s="4" t="inlineStr">
        <is>
          <t>竣工收尾</t>
        </is>
      </c>
      <c r="E27" s="271" t="n">
        <v>953</v>
      </c>
      <c r="F27" s="272" t="inlineStr">
        <is>
          <t>以监理开工令为准</t>
        </is>
      </c>
      <c r="G27" s="4" t="inlineStr">
        <is>
          <t>2020.05.20</t>
        </is>
      </c>
      <c r="H27" s="272" t="inlineStr">
        <is>
          <t>2020.01.14</t>
        </is>
      </c>
      <c r="I27" s="4" t="inlineStr">
        <is>
          <t>2020.05.31</t>
        </is>
      </c>
      <c r="J27" s="84" t="inlineStr">
        <is>
          <t>-</t>
        </is>
      </c>
      <c r="K27" s="4" t="inlineStr">
        <is>
          <t>山东省烟台市芝罘区</t>
        </is>
      </c>
      <c r="L27" s="8" t="n">
        <v>1</v>
      </c>
      <c r="M27" s="8" t="inlineStr">
        <is>
          <t>吴增新</t>
        </is>
      </c>
      <c r="N27" s="8" t="n">
        <v>17616138661</v>
      </c>
      <c r="O27" s="4" t="inlineStr">
        <is>
          <t>已拆除</t>
        </is>
      </c>
      <c r="P27" s="4" t="inlineStr">
        <is>
          <t>广联达</t>
        </is>
      </c>
      <c r="Q27" s="4" t="inlineStr">
        <is>
          <t>因无施工许可证暂未对接</t>
        </is>
      </c>
      <c r="R27" s="4" t="inlineStr">
        <is>
          <t>/</t>
        </is>
      </c>
      <c r="S27" s="12" t="inlineStr">
        <is>
          <t>/</t>
        </is>
      </c>
      <c r="T27" s="4" t="inlineStr">
        <is>
          <t>未通过发放（未有专用账户）</t>
        </is>
      </c>
      <c r="U27" s="273" t="n">
        <v>0</v>
      </c>
      <c r="V27" s="274" t="n">
        <v>0</v>
      </c>
      <c r="W27" s="274" t="n">
        <v>0</v>
      </c>
      <c r="X27" s="232" t="n">
        <v>75</v>
      </c>
      <c r="Y27" s="232">
        <f>AA27+AC27</f>
        <v/>
      </c>
      <c r="Z27" s="232">
        <f>AB27+AD27</f>
        <v/>
      </c>
      <c r="AA27" s="230" t="n">
        <v>203</v>
      </c>
      <c r="AB27" s="230" t="n">
        <v>30</v>
      </c>
      <c r="AC27" s="230" t="n">
        <v>0</v>
      </c>
      <c r="AD27" s="231" t="n">
        <v>0</v>
      </c>
      <c r="AE27" s="274" t="n">
        <v>3920817</v>
      </c>
      <c r="AF27" s="274" t="n">
        <v>1967842</v>
      </c>
      <c r="AG27" s="233" t="n">
        <v>2352490</v>
      </c>
      <c r="AH27" s="233" t="n">
        <v>1180705.2</v>
      </c>
      <c r="AI27" s="274" t="n">
        <v>0</v>
      </c>
      <c r="AJ27" s="274" t="n">
        <v>0</v>
      </c>
      <c r="AK27" s="275">
        <f>AM27+AO27</f>
        <v/>
      </c>
      <c r="AL27" s="275">
        <f>AN27+AP27</f>
        <v/>
      </c>
      <c r="AM27" s="272" t="n">
        <v>2352490.2</v>
      </c>
      <c r="AN27" s="272" t="n">
        <v>1180705.2</v>
      </c>
      <c r="AO27" s="274" t="n">
        <v>0</v>
      </c>
      <c r="AP27" s="274" t="n">
        <v>0</v>
      </c>
      <c r="AQ27" s="275">
        <f>AS27+AU27</f>
        <v/>
      </c>
      <c r="AR27" s="275">
        <f>AT27+AV27</f>
        <v/>
      </c>
      <c r="AS27" s="274" t="n">
        <v>2352490</v>
      </c>
      <c r="AT27" s="274" t="n">
        <v>0</v>
      </c>
      <c r="AU27" s="274" t="n">
        <v>0</v>
      </c>
      <c r="AV27" s="274" t="n">
        <v>0</v>
      </c>
      <c r="AW27" s="275">
        <f>AY27+BA27</f>
        <v/>
      </c>
      <c r="AX27" s="275">
        <f>AZ27+BB27</f>
        <v/>
      </c>
      <c r="AY27" s="275">
        <f>AM27-AS27</f>
        <v/>
      </c>
      <c r="AZ27" s="275">
        <f>AN27-AT27</f>
        <v/>
      </c>
      <c r="BA27" s="275">
        <f>AO27-AU27</f>
        <v/>
      </c>
      <c r="BB27" s="276">
        <f>AP27-AV27</f>
        <v/>
      </c>
      <c r="BC27" s="277">
        <f>AQ27/AK27</f>
        <v/>
      </c>
      <c r="BD27" s="277">
        <f>AR27/AL27</f>
        <v/>
      </c>
      <c r="BE27" s="277">
        <f>AS27/AM27</f>
        <v/>
      </c>
      <c r="BF27" s="277">
        <f>AT27/AN27</f>
        <v/>
      </c>
      <c r="BG27" s="277">
        <f>AU27/AO27</f>
        <v/>
      </c>
      <c r="BH27" s="277">
        <f>AV27/AP27</f>
        <v/>
      </c>
      <c r="BI27" s="278" t="n"/>
    </row>
    <row r="28" ht="24.95" customFormat="1" customHeight="1" s="1">
      <c r="A28" s="2" t="n">
        <v>23</v>
      </c>
      <c r="B28" s="3" t="n"/>
      <c r="C28" s="86" t="inlineStr">
        <is>
          <t>芝罘湾广场项目</t>
        </is>
      </c>
      <c r="D28" s="4" t="inlineStr">
        <is>
          <t>在建</t>
        </is>
      </c>
      <c r="E28" s="271" t="n">
        <v>43500.6078</v>
      </c>
      <c r="F28" s="272" t="inlineStr">
        <is>
          <t>以发包人开工令为准</t>
        </is>
      </c>
      <c r="G28" s="4" t="inlineStr">
        <is>
          <t>365天完工。完工后180天交付使用</t>
        </is>
      </c>
      <c r="H28" s="272" t="inlineStr">
        <is>
          <t>2020.3.15</t>
        </is>
      </c>
      <c r="I28" s="4" t="inlineStr">
        <is>
          <t>2021.3.15</t>
        </is>
      </c>
      <c r="J28" s="84" t="inlineStr">
        <is>
          <t>正在办理</t>
        </is>
      </c>
      <c r="K28" s="4" t="inlineStr">
        <is>
          <t>山东省烟台市芝罘区</t>
        </is>
      </c>
      <c r="L28" s="8" t="n">
        <v>1</v>
      </c>
      <c r="M28" s="8" t="inlineStr">
        <is>
          <t>胡伟舰</t>
        </is>
      </c>
      <c r="N28" s="8" t="n">
        <v>15628992650</v>
      </c>
      <c r="O28" s="4" t="n">
        <v>1</v>
      </c>
      <c r="P28" s="4" t="inlineStr">
        <is>
          <t>广联达</t>
        </is>
      </c>
      <c r="Q28" s="4" t="inlineStr">
        <is>
          <t>未对接（未办理出施工许可证）</t>
        </is>
      </c>
      <c r="R28" s="4" t="inlineStr">
        <is>
          <t>/</t>
        </is>
      </c>
      <c r="S28" s="12" t="inlineStr">
        <is>
          <t>/</t>
        </is>
      </c>
      <c r="T28" s="4" t="inlineStr">
        <is>
          <t>未有施工许可证无法对接</t>
        </is>
      </c>
      <c r="U28" s="273" t="n">
        <v>0</v>
      </c>
      <c r="V28" s="274" t="n">
        <v>0</v>
      </c>
      <c r="W28" s="274" t="n">
        <v>0</v>
      </c>
      <c r="X28" s="232" t="n">
        <v>340</v>
      </c>
      <c r="Y28" s="232">
        <f>AA28+AC28</f>
        <v/>
      </c>
      <c r="Z28" s="232">
        <f>AB28+AD28</f>
        <v/>
      </c>
      <c r="AA28" s="230" t="n">
        <v>340</v>
      </c>
      <c r="AB28" s="230" t="n">
        <v>200</v>
      </c>
      <c r="AC28" s="230" t="n">
        <v>0</v>
      </c>
      <c r="AD28" s="231" t="n">
        <v>0</v>
      </c>
      <c r="AE28" s="274" t="n">
        <v>19085001.34</v>
      </c>
      <c r="AF28" s="274" t="n">
        <v>19085001.34</v>
      </c>
      <c r="AG28" s="233" t="n">
        <v>19085001.34</v>
      </c>
      <c r="AH28" s="233" t="n">
        <v>11451000.8</v>
      </c>
      <c r="AI28" s="274" t="n">
        <v>0</v>
      </c>
      <c r="AJ28" s="274" t="n">
        <v>0</v>
      </c>
      <c r="AK28" s="275">
        <f>AM28+AO28</f>
        <v/>
      </c>
      <c r="AL28" s="275">
        <f>AN28+AP28</f>
        <v/>
      </c>
      <c r="AM28" s="272" t="n">
        <v>19085001.34</v>
      </c>
      <c r="AN28" s="272" t="n">
        <v>11451000.8</v>
      </c>
      <c r="AO28" s="274" t="n">
        <v>0</v>
      </c>
      <c r="AP28" s="274" t="n">
        <v>0</v>
      </c>
      <c r="AQ28" s="275">
        <f>AS28+AU28</f>
        <v/>
      </c>
      <c r="AR28" s="275">
        <f>AT28+AV28</f>
        <v/>
      </c>
      <c r="AS28" s="274" t="n">
        <v>19085001.34</v>
      </c>
      <c r="AT28" s="274" t="n">
        <v>11451000.8</v>
      </c>
      <c r="AU28" s="274" t="n">
        <v>0</v>
      </c>
      <c r="AV28" s="274" t="n">
        <v>0</v>
      </c>
      <c r="AW28" s="275">
        <f>AY28+BA28</f>
        <v/>
      </c>
      <c r="AX28" s="275">
        <f>AZ28+BB28</f>
        <v/>
      </c>
      <c r="AY28" s="275">
        <f>AM28-AS28</f>
        <v/>
      </c>
      <c r="AZ28" s="275">
        <f>AN28-AT28</f>
        <v/>
      </c>
      <c r="BA28" s="275">
        <f>AO28-AU28</f>
        <v/>
      </c>
      <c r="BB28" s="276">
        <f>AP28-AV28</f>
        <v/>
      </c>
      <c r="BC28" s="277">
        <f>AQ28/AK28</f>
        <v/>
      </c>
      <c r="BD28" s="277">
        <f>AR28/AL28</f>
        <v/>
      </c>
      <c r="BE28" s="277">
        <f>AS28/AM28</f>
        <v/>
      </c>
      <c r="BF28" s="277">
        <f>AT28/AN28</f>
        <v/>
      </c>
      <c r="BG28" s="277">
        <f>AU28/AO28</f>
        <v/>
      </c>
      <c r="BH28" s="277">
        <f>AV28/AP28</f>
        <v/>
      </c>
      <c r="BI28" s="278" t="n"/>
    </row>
    <row r="29" ht="24.95" customFormat="1" customHeight="1" s="1">
      <c r="A29" s="2" t="n">
        <v>24</v>
      </c>
      <c r="B29" s="3" t="n"/>
      <c r="C29" s="86" t="inlineStr">
        <is>
          <t>烟台蓬莱国际机场二期场地平整项目</t>
        </is>
      </c>
      <c r="D29" s="4" t="inlineStr">
        <is>
          <t>挖运土方</t>
        </is>
      </c>
      <c r="E29" s="271" t="n">
        <v>102934</v>
      </c>
      <c r="F29" s="272" t="inlineStr">
        <is>
          <t>2020.5.5</t>
        </is>
      </c>
      <c r="G29" s="4" t="inlineStr">
        <is>
          <t>2020.11.31</t>
        </is>
      </c>
      <c r="H29" s="272" t="inlineStr">
        <is>
          <t>2020.5.5</t>
        </is>
      </c>
      <c r="I29" s="4" t="inlineStr">
        <is>
          <t>另行协商</t>
        </is>
      </c>
      <c r="J29" s="84" t="inlineStr">
        <is>
          <t>在办理中</t>
        </is>
      </c>
      <c r="K29" s="4" t="inlineStr">
        <is>
          <t>山东省烟台市蓬莱国际机场</t>
        </is>
      </c>
      <c r="L29" s="8" t="n">
        <v>1</v>
      </c>
      <c r="M29" s="8" t="inlineStr">
        <is>
          <t>吴保方</t>
        </is>
      </c>
      <c r="N29" s="8" t="n">
        <v>17853524025</v>
      </c>
      <c r="O29" s="4" t="inlineStr">
        <is>
          <t>无法完全封闭施工现场，已向集团递交相关申请</t>
        </is>
      </c>
      <c r="P29" s="4" t="inlineStr">
        <is>
          <t>/</t>
        </is>
      </c>
      <c r="Q29" s="4" t="inlineStr">
        <is>
          <t>无法办理施工许可证无法上报专户。</t>
        </is>
      </c>
      <c r="R29" s="4" t="inlineStr">
        <is>
          <t>/</t>
        </is>
      </c>
      <c r="S29" s="12" t="inlineStr">
        <is>
          <t>/</t>
        </is>
      </c>
      <c r="T29" s="4" t="inlineStr">
        <is>
          <t>未有施工许可证无法对接</t>
        </is>
      </c>
      <c r="U29" s="273" t="n"/>
      <c r="V29" s="274" t="n"/>
      <c r="W29" s="274" t="n">
        <v>0</v>
      </c>
      <c r="X29" s="232" t="n">
        <v>90</v>
      </c>
      <c r="Y29" s="232">
        <f>AA29+AC29</f>
        <v/>
      </c>
      <c r="Z29" s="232">
        <f>AB29+AD29</f>
        <v/>
      </c>
      <c r="AA29" s="230" t="n">
        <v>90</v>
      </c>
      <c r="AB29" s="230" t="n">
        <v>90</v>
      </c>
      <c r="AC29" s="230" t="n">
        <v>0</v>
      </c>
      <c r="AD29" s="231" t="n">
        <v>0</v>
      </c>
      <c r="AE29" s="274" t="n">
        <v>1812741.6</v>
      </c>
      <c r="AF29" s="274" t="n">
        <v>0</v>
      </c>
      <c r="AG29" s="233" t="n">
        <v>1812741.6</v>
      </c>
      <c r="AH29" s="233" t="n">
        <v>0</v>
      </c>
      <c r="AI29" s="274" t="n">
        <v>0</v>
      </c>
      <c r="AJ29" s="274" t="n">
        <v>0</v>
      </c>
      <c r="AK29" s="275">
        <f>AM29+AO29</f>
        <v/>
      </c>
      <c r="AL29" s="275">
        <f>AN29+AP29</f>
        <v/>
      </c>
      <c r="AM29" s="272" t="n">
        <v>1812741.6</v>
      </c>
      <c r="AN29" s="272" t="n">
        <v>0</v>
      </c>
      <c r="AO29" s="274" t="n">
        <v>0</v>
      </c>
      <c r="AP29" s="274" t="n">
        <v>0</v>
      </c>
      <c r="AQ29" s="275">
        <f>AS29+AU29</f>
        <v/>
      </c>
      <c r="AR29" s="275">
        <f>AT29+AV29</f>
        <v/>
      </c>
      <c r="AS29" s="274" t="n">
        <v>0</v>
      </c>
      <c r="AT29" s="274" t="n">
        <v>0</v>
      </c>
      <c r="AU29" s="274" t="n">
        <v>0</v>
      </c>
      <c r="AV29" s="274" t="n">
        <v>0</v>
      </c>
      <c r="AW29" s="275">
        <f>AY29+BA29</f>
        <v/>
      </c>
      <c r="AX29" s="275">
        <f>AZ29+BB29</f>
        <v/>
      </c>
      <c r="AY29" s="275">
        <f>AM29-AS29</f>
        <v/>
      </c>
      <c r="AZ29" s="275">
        <f>AN29-AT29</f>
        <v/>
      </c>
      <c r="BA29" s="275">
        <f>AO29-AU29</f>
        <v/>
      </c>
      <c r="BB29" s="276">
        <f>AP29-AV29</f>
        <v/>
      </c>
      <c r="BC29" s="277">
        <f>AQ29/AK29</f>
        <v/>
      </c>
      <c r="BD29" s="277">
        <f>AR29/AL29</f>
        <v/>
      </c>
      <c r="BE29" s="277">
        <f>AS29/AM29</f>
        <v/>
      </c>
      <c r="BF29" s="277">
        <f>AT29/AN29</f>
        <v/>
      </c>
      <c r="BG29" s="277">
        <f>AU29/AO29</f>
        <v/>
      </c>
      <c r="BH29" s="277">
        <f>AV29/AP29</f>
        <v/>
      </c>
      <c r="BI29" s="278" t="n"/>
    </row>
    <row r="30" ht="24.95" customFormat="1" customHeight="1" s="1">
      <c r="A30" s="2" t="n">
        <v>25</v>
      </c>
      <c r="B30" s="3" t="n"/>
      <c r="C30" s="86" t="inlineStr">
        <is>
          <t>烟台万科翡翠长安正式售楼处、社区大堂及下沉会所精装修工程</t>
        </is>
      </c>
      <c r="D30" s="4" t="inlineStr">
        <is>
          <t>装饰</t>
        </is>
      </c>
      <c r="E30" s="271" t="n">
        <v>2080</v>
      </c>
      <c r="F30" s="272" t="inlineStr">
        <is>
          <t>2020.04.23</t>
        </is>
      </c>
      <c r="G30" s="4" t="inlineStr">
        <is>
          <t>2020.07.10</t>
        </is>
      </c>
      <c r="H30" s="272" t="inlineStr">
        <is>
          <t>2020.04.23</t>
        </is>
      </c>
      <c r="I30" s="4" t="inlineStr">
        <is>
          <t>2020.07.10</t>
        </is>
      </c>
      <c r="J30" s="84" t="inlineStr">
        <is>
          <t>装饰工程</t>
        </is>
      </c>
      <c r="K30" s="4" t="inlineStr">
        <is>
          <t>山东省烟台市莱山区</t>
        </is>
      </c>
      <c r="L30" s="8" t="n">
        <v>1</v>
      </c>
      <c r="M30" s="8" t="inlineStr">
        <is>
          <t>刘顺东</t>
        </is>
      </c>
      <c r="N30" s="8" t="n">
        <v>13864515431</v>
      </c>
      <c r="O30" s="4" t="inlineStr">
        <is>
          <t>装饰项目用总包设备</t>
        </is>
      </c>
      <c r="P30" s="4" t="n"/>
      <c r="Q30" s="4" t="inlineStr">
        <is>
          <t>未对接</t>
        </is>
      </c>
      <c r="R30" s="4" t="n"/>
      <c r="S30" s="12" t="inlineStr">
        <is>
          <t>/</t>
        </is>
      </c>
      <c r="T30" s="4" t="inlineStr">
        <is>
          <t>根据总包要求不需单独对接</t>
        </is>
      </c>
      <c r="U30" s="273" t="n">
        <v>0</v>
      </c>
      <c r="V30" s="274" t="n">
        <v>0</v>
      </c>
      <c r="W30" s="274" t="n">
        <v>0</v>
      </c>
      <c r="X30" s="232" t="n">
        <v>300</v>
      </c>
      <c r="Y30" s="232">
        <f>AA30+AC30</f>
        <v/>
      </c>
      <c r="Z30" s="232">
        <f>AB30+AD30</f>
        <v/>
      </c>
      <c r="AA30" s="230" t="n">
        <v>300</v>
      </c>
      <c r="AB30" s="230" t="n">
        <v>100</v>
      </c>
      <c r="AC30" s="230" t="n">
        <v>0</v>
      </c>
      <c r="AD30" s="231" t="n">
        <v>0</v>
      </c>
      <c r="AE30" s="274" t="n">
        <v>674416.0600000001</v>
      </c>
      <c r="AF30" s="274" t="n">
        <v>674416.0600000001</v>
      </c>
      <c r="AG30" s="233" t="n">
        <v>472091.24</v>
      </c>
      <c r="AH30" s="233" t="n">
        <v>472091.24</v>
      </c>
      <c r="AI30" s="274" t="n">
        <v>0</v>
      </c>
      <c r="AJ30" s="274" t="n">
        <v>0</v>
      </c>
      <c r="AK30" s="275">
        <f>AM30+AO30</f>
        <v/>
      </c>
      <c r="AL30" s="275">
        <f>AN30+AP30</f>
        <v/>
      </c>
      <c r="AM30" s="272" t="n">
        <v>472091.24</v>
      </c>
      <c r="AN30" s="272" t="n">
        <v>472091.24</v>
      </c>
      <c r="AO30" s="274" t="n">
        <v>0</v>
      </c>
      <c r="AP30" s="274" t="n">
        <v>0</v>
      </c>
      <c r="AQ30" s="275">
        <f>AS30+AU30</f>
        <v/>
      </c>
      <c r="AR30" s="275">
        <f>AT30+AV30</f>
        <v/>
      </c>
      <c r="AS30" s="274" t="n">
        <v>0</v>
      </c>
      <c r="AT30" s="274" t="n">
        <v>0</v>
      </c>
      <c r="AU30" s="274" t="n">
        <v>0</v>
      </c>
      <c r="AV30" s="274" t="n">
        <v>0</v>
      </c>
      <c r="AW30" s="275">
        <f>AY30+BA30</f>
        <v/>
      </c>
      <c r="AX30" s="275">
        <f>AZ30+BB30</f>
        <v/>
      </c>
      <c r="AY30" s="275">
        <f>AM30-AS30</f>
        <v/>
      </c>
      <c r="AZ30" s="275">
        <f>AN30-AT30</f>
        <v/>
      </c>
      <c r="BA30" s="275">
        <f>AO30-AU30</f>
        <v/>
      </c>
      <c r="BB30" s="276">
        <f>AP30-AV30</f>
        <v/>
      </c>
      <c r="BC30" s="277">
        <f>AQ30/AK30</f>
        <v/>
      </c>
      <c r="BD30" s="277">
        <f>AR30/AL30</f>
        <v/>
      </c>
      <c r="BE30" s="277">
        <f>AS30/AM30</f>
        <v/>
      </c>
      <c r="BF30" s="277">
        <f>AT30/AN30</f>
        <v/>
      </c>
      <c r="BG30" s="277">
        <f>AU30/AO30</f>
        <v/>
      </c>
      <c r="BH30" s="277">
        <f>AV30/AP30</f>
        <v/>
      </c>
      <c r="BI30" s="278" t="n"/>
    </row>
    <row r="31" ht="24.95" customFormat="1" customHeight="1" s="1">
      <c r="A31" s="2" t="n">
        <v>26</v>
      </c>
      <c r="B31" s="3" t="n"/>
      <c r="C31" s="86" t="inlineStr">
        <is>
          <t>福山战勤保障消防站</t>
        </is>
      </c>
      <c r="D31" s="4" t="inlineStr">
        <is>
          <t>装饰</t>
        </is>
      </c>
      <c r="E31" s="271" t="n">
        <v>3342.28</v>
      </c>
      <c r="F31" s="272" t="inlineStr">
        <is>
          <t>300天</t>
        </is>
      </c>
      <c r="G31" s="4" t="n"/>
      <c r="H31" s="272" t="inlineStr">
        <is>
          <t>2019.10.28</t>
        </is>
      </c>
      <c r="I31" s="4" t="inlineStr">
        <is>
          <t>2020.8.23</t>
        </is>
      </c>
      <c r="J31" s="84" t="inlineStr">
        <is>
          <t>370611201910160101</t>
        </is>
      </c>
      <c r="K31" s="4" t="inlineStr">
        <is>
          <t>山东省烟台市福山区</t>
        </is>
      </c>
      <c r="L31" s="8" t="n">
        <v>1</v>
      </c>
      <c r="M31" s="8" t="inlineStr">
        <is>
          <t>宋乐本</t>
        </is>
      </c>
      <c r="N31" s="8" t="n">
        <v>13808908626</v>
      </c>
      <c r="O31" s="4" t="n">
        <v>1</v>
      </c>
      <c r="P31" s="4" t="inlineStr">
        <is>
          <t>广联达</t>
        </is>
      </c>
      <c r="Q31" s="4" t="n">
        <v>1</v>
      </c>
      <c r="R31" s="4" t="inlineStr">
        <is>
          <t>交通银行福山支行</t>
        </is>
      </c>
      <c r="S31" s="12" t="inlineStr">
        <is>
          <t>376899991013000065407</t>
        </is>
      </c>
      <c r="T31" s="4" t="n">
        <v>1</v>
      </c>
      <c r="U31" s="273" t="n">
        <v>1831710</v>
      </c>
      <c r="V31" s="274" t="n">
        <v>10010</v>
      </c>
      <c r="W31" s="274" t="n">
        <v>11010</v>
      </c>
      <c r="X31" s="232" t="n">
        <v>392</v>
      </c>
      <c r="Y31" s="232">
        <f>AA31+AC31</f>
        <v/>
      </c>
      <c r="Z31" s="232">
        <f>AB31+AD31</f>
        <v/>
      </c>
      <c r="AA31" s="230" t="n">
        <v>0</v>
      </c>
      <c r="AB31" s="230" t="n">
        <v>0</v>
      </c>
      <c r="AC31" s="230" t="n">
        <v>392</v>
      </c>
      <c r="AD31" s="231" t="n">
        <v>2</v>
      </c>
      <c r="AE31" s="274" t="n">
        <v>3101400</v>
      </c>
      <c r="AF31" s="274" t="n">
        <v>484430</v>
      </c>
      <c r="AG31" s="233" t="n">
        <v>2050700</v>
      </c>
      <c r="AH31" s="233" t="n">
        <v>230000</v>
      </c>
      <c r="AI31" s="274" t="n">
        <v>0</v>
      </c>
      <c r="AJ31" s="274" t="n">
        <v>0</v>
      </c>
      <c r="AK31" s="275">
        <f>AM31+AO31</f>
        <v/>
      </c>
      <c r="AL31" s="275">
        <f>AN31+AP31</f>
        <v/>
      </c>
      <c r="AM31" s="272" t="n">
        <v>0</v>
      </c>
      <c r="AN31" s="272" t="n">
        <v>0</v>
      </c>
      <c r="AO31" s="274" t="n">
        <v>2050700</v>
      </c>
      <c r="AP31" s="274" t="n">
        <v>230000</v>
      </c>
      <c r="AQ31" s="275">
        <f>AS31+AU31</f>
        <v/>
      </c>
      <c r="AR31" s="275">
        <f>AT31+AV31</f>
        <v/>
      </c>
      <c r="AS31" s="274" t="n">
        <v>0</v>
      </c>
      <c r="AT31" s="274" t="n">
        <v>0</v>
      </c>
      <c r="AU31" s="274" t="n">
        <v>2050700</v>
      </c>
      <c r="AV31" s="274" t="n">
        <v>230000</v>
      </c>
      <c r="AW31" s="275">
        <f>AY31+BA31</f>
        <v/>
      </c>
      <c r="AX31" s="275">
        <f>AZ31+BB31</f>
        <v/>
      </c>
      <c r="AY31" s="275">
        <f>AM31-AS31</f>
        <v/>
      </c>
      <c r="AZ31" s="275">
        <f>AN31-AT31</f>
        <v/>
      </c>
      <c r="BA31" s="275">
        <f>AO31-AU31</f>
        <v/>
      </c>
      <c r="BB31" s="276">
        <f>AP31-AV31</f>
        <v/>
      </c>
      <c r="BC31" s="277">
        <f>AQ31/AK31</f>
        <v/>
      </c>
      <c r="BD31" s="277">
        <f>AR31/AL31</f>
        <v/>
      </c>
      <c r="BE31" s="277">
        <f>AS31/AM31</f>
        <v/>
      </c>
      <c r="BF31" s="277">
        <f>AT31/AN31</f>
        <v/>
      </c>
      <c r="BG31" s="277">
        <f>AU31/AO31</f>
        <v/>
      </c>
      <c r="BH31" s="277">
        <f>AV31/AP31</f>
        <v/>
      </c>
      <c r="BI31" s="278" t="n"/>
    </row>
    <row r="32" ht="24.95" customFormat="1" customHeight="1" s="1">
      <c r="A32" s="2" t="n">
        <v>27</v>
      </c>
      <c r="B32" s="3" t="n"/>
      <c r="C32" s="86" t="inlineStr">
        <is>
          <t>阅山路北延道路新建工程项目</t>
        </is>
      </c>
      <c r="D32" s="4" t="inlineStr">
        <is>
          <t>市政</t>
        </is>
      </c>
      <c r="E32" s="271" t="n">
        <v>3246.3</v>
      </c>
      <c r="F32" s="272" t="inlineStr">
        <is>
          <t>2019.5.10</t>
        </is>
      </c>
      <c r="G32" s="4" t="inlineStr">
        <is>
          <t>2020.5.15</t>
        </is>
      </c>
      <c r="H32" s="272" t="inlineStr">
        <is>
          <t>2019.8.15</t>
        </is>
      </c>
      <c r="I32" s="4" t="inlineStr">
        <is>
          <t>双方协商确定</t>
        </is>
      </c>
      <c r="J32" s="84" t="inlineStr">
        <is>
          <t>-</t>
        </is>
      </c>
      <c r="K32" s="4" t="inlineStr">
        <is>
          <t>山东省威海市环翠区</t>
        </is>
      </c>
      <c r="L32" s="8" t="n">
        <v>1</v>
      </c>
      <c r="M32" s="8" t="inlineStr">
        <is>
          <t>周纪明</t>
        </is>
      </c>
      <c r="N32" s="8" t="n">
        <v>13688671744</v>
      </c>
      <c r="O32" s="4" t="inlineStr">
        <is>
          <t>无法完全封闭施工现场，已向集团递交相关申请</t>
        </is>
      </c>
      <c r="P32" s="4" t="inlineStr">
        <is>
          <t>/</t>
        </is>
      </c>
      <c r="Q32" s="4" t="inlineStr">
        <is>
          <t>根据总包实名制管理</t>
        </is>
      </c>
      <c r="R32" s="4" t="n"/>
      <c r="S32" s="12" t="inlineStr">
        <is>
          <t>/</t>
        </is>
      </c>
      <c r="T32" s="4" t="inlineStr">
        <is>
          <t>未有施工许可证无法对接</t>
        </is>
      </c>
      <c r="U32" s="273" t="n"/>
      <c r="V32" s="274" t="n"/>
      <c r="W32" s="274" t="n">
        <v>0</v>
      </c>
      <c r="X32" s="232" t="n">
        <v>30</v>
      </c>
      <c r="Y32" s="232">
        <f>AA32+AC32</f>
        <v/>
      </c>
      <c r="Z32" s="232">
        <f>AB32+AD32</f>
        <v/>
      </c>
      <c r="AA32" s="230" t="n">
        <v>32</v>
      </c>
      <c r="AB32" s="230" t="n">
        <v>15</v>
      </c>
      <c r="AC32" s="230" t="n">
        <v>0</v>
      </c>
      <c r="AD32" s="231" t="n">
        <v>0</v>
      </c>
      <c r="AE32" s="274" t="n">
        <v>7689401.65</v>
      </c>
      <c r="AF32" s="274" t="n">
        <v>152618</v>
      </c>
      <c r="AG32" s="233" t="n">
        <v>3922000</v>
      </c>
      <c r="AH32" s="233" t="n">
        <v>90000</v>
      </c>
      <c r="AI32" s="274" t="n">
        <v>0</v>
      </c>
      <c r="AJ32" s="274" t="n">
        <v>0</v>
      </c>
      <c r="AK32" s="275">
        <f>AM32+AO32</f>
        <v/>
      </c>
      <c r="AL32" s="275">
        <f>AN32+AP32</f>
        <v/>
      </c>
      <c r="AM32" s="272" t="n">
        <v>3922000</v>
      </c>
      <c r="AN32" s="272" t="n">
        <v>90000</v>
      </c>
      <c r="AO32" s="274" t="n">
        <v>0</v>
      </c>
      <c r="AP32" s="274" t="n">
        <v>0</v>
      </c>
      <c r="AQ32" s="275">
        <f>AS32+AU32</f>
        <v/>
      </c>
      <c r="AR32" s="275">
        <f>AT32+AV32</f>
        <v/>
      </c>
      <c r="AS32" s="274" t="n">
        <v>3922000</v>
      </c>
      <c r="AT32" s="274" t="n">
        <v>90000</v>
      </c>
      <c r="AU32" s="274" t="n">
        <v>0</v>
      </c>
      <c r="AV32" s="274" t="n">
        <v>0</v>
      </c>
      <c r="AW32" s="275">
        <f>AY32+BA32</f>
        <v/>
      </c>
      <c r="AX32" s="275">
        <f>AZ32+BB32</f>
        <v/>
      </c>
      <c r="AY32" s="275">
        <f>AM32-AS32</f>
        <v/>
      </c>
      <c r="AZ32" s="275">
        <f>AN32-AT32</f>
        <v/>
      </c>
      <c r="BA32" s="275">
        <f>AO32-AU32</f>
        <v/>
      </c>
      <c r="BB32" s="276">
        <f>AP32-AV32</f>
        <v/>
      </c>
      <c r="BC32" s="277">
        <f>AQ32/AK32</f>
        <v/>
      </c>
      <c r="BD32" s="277">
        <f>AR32/AL32</f>
        <v/>
      </c>
      <c r="BE32" s="277">
        <f>AS32/AM32</f>
        <v/>
      </c>
      <c r="BF32" s="277">
        <f>AT32/AN32</f>
        <v/>
      </c>
      <c r="BG32" s="277">
        <f>AU32/AO32</f>
        <v/>
      </c>
      <c r="BH32" s="277">
        <f>AV32/AP32</f>
        <v/>
      </c>
      <c r="BI32" s="278" t="n"/>
    </row>
    <row r="33" ht="24.95" customFormat="1" customHeight="1" s="1">
      <c r="A33" s="2" t="n">
        <v>28</v>
      </c>
      <c r="B33" s="3" t="n"/>
      <c r="C33" s="86" t="inlineStr">
        <is>
          <t>齐鲁交通（烟台）发展有限公司蓝色智谷1号楼装修工程施工（标段二）</t>
        </is>
      </c>
      <c r="D33" s="4" t="inlineStr">
        <is>
          <t>装饰</t>
        </is>
      </c>
      <c r="E33" s="271" t="n">
        <v>1198.8</v>
      </c>
      <c r="F33" s="272" t="inlineStr">
        <is>
          <t>2019.11.26</t>
        </is>
      </c>
      <c r="G33" s="4" t="inlineStr">
        <is>
          <t>2020.03.04</t>
        </is>
      </c>
      <c r="H33" s="272" t="inlineStr">
        <is>
          <t>2020.04.23</t>
        </is>
      </c>
      <c r="I33" s="4" t="inlineStr">
        <is>
          <t>双方协商确定</t>
        </is>
      </c>
      <c r="J33" s="84" t="inlineStr">
        <is>
          <t>-</t>
        </is>
      </c>
      <c r="K33" s="4" t="inlineStr">
        <is>
          <t>山东省烟台市高新区</t>
        </is>
      </c>
      <c r="L33" s="8" t="n">
        <v>1</v>
      </c>
      <c r="M33" s="8" t="inlineStr">
        <is>
          <t>刘顺东</t>
        </is>
      </c>
      <c r="N33" s="8" t="n">
        <v>15153509084</v>
      </c>
      <c r="O33" s="4" t="inlineStr">
        <is>
          <t>未安</t>
        </is>
      </c>
      <c r="P33" s="4" t="n"/>
      <c r="Q33" s="4" t="inlineStr">
        <is>
          <t>未对接</t>
        </is>
      </c>
      <c r="R33" s="4" t="n">
        <v>0</v>
      </c>
      <c r="S33" s="12" t="inlineStr">
        <is>
          <t>/</t>
        </is>
      </c>
      <c r="T33" s="4" t="inlineStr">
        <is>
          <t>未有施工许可证无法对接</t>
        </is>
      </c>
      <c r="U33" s="273" t="n">
        <v>0</v>
      </c>
      <c r="V33" s="274" t="n">
        <v>0</v>
      </c>
      <c r="W33" s="274" t="n">
        <v>0</v>
      </c>
      <c r="X33" s="232" t="n">
        <v>300</v>
      </c>
      <c r="Y33" s="232">
        <f>AA33+AC33</f>
        <v/>
      </c>
      <c r="Z33" s="232">
        <f>AB33+AD33</f>
        <v/>
      </c>
      <c r="AA33" s="230" t="n">
        <v>300</v>
      </c>
      <c r="AB33" s="230" t="n">
        <v>100</v>
      </c>
      <c r="AC33" s="230" t="n">
        <v>0</v>
      </c>
      <c r="AD33" s="231" t="n">
        <v>0</v>
      </c>
      <c r="AE33" s="274" t="n">
        <v>2488680</v>
      </c>
      <c r="AF33" s="274" t="n">
        <v>0</v>
      </c>
      <c r="AG33" s="233" t="n">
        <v>1493208</v>
      </c>
      <c r="AH33" s="233" t="n">
        <v>0</v>
      </c>
      <c r="AI33" s="274" t="n">
        <v>0</v>
      </c>
      <c r="AJ33" s="274" t="n">
        <v>0</v>
      </c>
      <c r="AK33" s="275">
        <f>AM33+AO33</f>
        <v/>
      </c>
      <c r="AL33" s="275">
        <f>AN33+AP33</f>
        <v/>
      </c>
      <c r="AM33" s="272" t="n">
        <v>1493208</v>
      </c>
      <c r="AN33" s="272" t="n">
        <v>0</v>
      </c>
      <c r="AO33" s="274" t="n">
        <v>0</v>
      </c>
      <c r="AP33" s="274" t="n">
        <v>0</v>
      </c>
      <c r="AQ33" s="275">
        <f>AS33+AU33</f>
        <v/>
      </c>
      <c r="AR33" s="275">
        <f>AT33+AV33</f>
        <v/>
      </c>
      <c r="AS33" s="274" t="n">
        <v>0</v>
      </c>
      <c r="AT33" s="274" t="n">
        <v>0</v>
      </c>
      <c r="AU33" s="274" t="n">
        <v>0</v>
      </c>
      <c r="AV33" s="274" t="n">
        <v>0</v>
      </c>
      <c r="AW33" s="275">
        <f>AY33+BA33</f>
        <v/>
      </c>
      <c r="AX33" s="275">
        <f>AZ33+BB33</f>
        <v/>
      </c>
      <c r="AY33" s="275">
        <f>AM33-AS33</f>
        <v/>
      </c>
      <c r="AZ33" s="275">
        <f>AN33-AT33</f>
        <v/>
      </c>
      <c r="BA33" s="275">
        <f>AO33-AU33</f>
        <v/>
      </c>
      <c r="BB33" s="276">
        <f>AP33-AV33</f>
        <v/>
      </c>
      <c r="BC33" s="277">
        <f>AQ33/AK33</f>
        <v/>
      </c>
      <c r="BD33" s="277">
        <f>AR33/AL33</f>
        <v/>
      </c>
      <c r="BE33" s="277">
        <f>AS33/AM33</f>
        <v/>
      </c>
      <c r="BF33" s="277">
        <f>AT33/AN33</f>
        <v/>
      </c>
      <c r="BG33" s="277">
        <f>AU33/AO33</f>
        <v/>
      </c>
      <c r="BH33" s="277">
        <f>AV33/AP33</f>
        <v/>
      </c>
      <c r="BI33" s="278" t="n"/>
    </row>
    <row r="34" ht="24.95" customFormat="1" customHeight="1" s="1">
      <c r="A34" s="2" t="n">
        <v>29</v>
      </c>
      <c r="B34" s="3" t="n"/>
      <c r="C34" s="86" t="inlineStr">
        <is>
          <t>长岛综合交通枢纽工程</t>
        </is>
      </c>
      <c r="D34" s="4" t="inlineStr">
        <is>
          <t>主体</t>
        </is>
      </c>
      <c r="E34" s="271" t="n">
        <v>17842.83</v>
      </c>
      <c r="F34" s="272" t="inlineStr">
        <is>
          <t>2019.12.11</t>
        </is>
      </c>
      <c r="G34" s="4" t="inlineStr">
        <is>
          <t>2020.8.31</t>
        </is>
      </c>
      <c r="H34" s="272" t="inlineStr">
        <is>
          <t>2019.12.28</t>
        </is>
      </c>
      <c r="I34" s="4" t="inlineStr">
        <is>
          <t>2020.9.30</t>
        </is>
      </c>
      <c r="J34" s="84" t="inlineStr">
        <is>
          <t>370634201912260101</t>
        </is>
      </c>
      <c r="K34" s="4" t="inlineStr">
        <is>
          <t>山东省烟台市长岛县海滨路126号</t>
        </is>
      </c>
      <c r="L34" s="8" t="n">
        <v>3</v>
      </c>
      <c r="M34" s="210" t="inlineStr">
        <is>
          <t>张翔
衣起胜
张丰琪</t>
        </is>
      </c>
      <c r="N34" s="8" t="n">
        <v>17852178398</v>
      </c>
      <c r="O34" s="4" t="n">
        <v>1</v>
      </c>
      <c r="P34" s="4" t="inlineStr">
        <is>
          <t>广联达</t>
        </is>
      </c>
      <c r="Q34" s="4" t="n">
        <v>1</v>
      </c>
      <c r="R34" s="4" t="inlineStr">
        <is>
          <t>中国建设银行</t>
        </is>
      </c>
      <c r="S34" s="12" t="inlineStr">
        <is>
          <t>37050166737000000356</t>
        </is>
      </c>
      <c r="T34" s="4" t="n">
        <v>1</v>
      </c>
      <c r="U34" s="273" t="n">
        <v>2098000</v>
      </c>
      <c r="V34" s="274" t="n">
        <v>2098000</v>
      </c>
      <c r="W34" s="274" t="n">
        <v>2007540.29</v>
      </c>
      <c r="X34" s="232" t="n">
        <v>302</v>
      </c>
      <c r="Y34" s="232">
        <f>AA34+AC34</f>
        <v/>
      </c>
      <c r="Z34" s="232">
        <f>AB34+AD34</f>
        <v/>
      </c>
      <c r="AA34" s="230" t="n">
        <v>0</v>
      </c>
      <c r="AB34" s="230" t="n">
        <v>0</v>
      </c>
      <c r="AC34" s="230" t="n">
        <v>0</v>
      </c>
      <c r="AD34" s="231" t="n">
        <v>104</v>
      </c>
      <c r="AE34" s="274" t="n">
        <v>130884996.32</v>
      </c>
      <c r="AF34" s="274" t="n">
        <v>2182736.15</v>
      </c>
      <c r="AG34" s="233">
        <f>AI34+AK34</f>
        <v/>
      </c>
      <c r="AH34" s="233" t="n">
        <v>2093000</v>
      </c>
      <c r="AI34" s="274" t="n">
        <v>0</v>
      </c>
      <c r="AJ34" s="274" t="n">
        <v>0</v>
      </c>
      <c r="AK34" s="275">
        <f>AM34+AO34</f>
        <v/>
      </c>
      <c r="AL34" s="275">
        <f>AN34+AP34</f>
        <v/>
      </c>
      <c r="AM34" s="272" t="n">
        <v>5570747.81</v>
      </c>
      <c r="AN34" s="272" t="n">
        <v>0</v>
      </c>
      <c r="AO34" s="274" t="n">
        <v>2093000</v>
      </c>
      <c r="AP34" s="274" t="n">
        <v>2093000</v>
      </c>
      <c r="AQ34" s="275">
        <f>AS34+AU34</f>
        <v/>
      </c>
      <c r="AR34" s="275">
        <f>AT34+AV34</f>
        <v/>
      </c>
      <c r="AS34" s="274" t="n">
        <v>5570747.81</v>
      </c>
      <c r="AT34" s="274" t="n">
        <v>0</v>
      </c>
      <c r="AU34" s="274" t="n">
        <v>90000</v>
      </c>
      <c r="AV34" s="274" t="n">
        <v>90000</v>
      </c>
      <c r="AW34" s="275">
        <f>AY34+BA34</f>
        <v/>
      </c>
      <c r="AX34" s="275">
        <f>AZ34+BB34</f>
        <v/>
      </c>
      <c r="AY34" s="275">
        <f>AM34-AS34</f>
        <v/>
      </c>
      <c r="AZ34" s="275">
        <f>AN34-AT34</f>
        <v/>
      </c>
      <c r="BA34" s="275">
        <f>AO34-AU34</f>
        <v/>
      </c>
      <c r="BB34" s="276">
        <f>AP34-AV34</f>
        <v/>
      </c>
      <c r="BC34" s="277">
        <f>AQ34/AK34</f>
        <v/>
      </c>
      <c r="BD34" s="277">
        <f>AR34/AL34</f>
        <v/>
      </c>
      <c r="BE34" s="277">
        <f>AS34/AM34</f>
        <v/>
      </c>
      <c r="BF34" s="277">
        <f>AT34/AN34</f>
        <v/>
      </c>
      <c r="BG34" s="277">
        <f>AU34/AO34</f>
        <v/>
      </c>
      <c r="BH34" s="277">
        <f>AV34/AP34</f>
        <v/>
      </c>
      <c r="BI34" s="278" t="n"/>
    </row>
    <row r="35" ht="24.95" customFormat="1" customHeight="1" s="1">
      <c r="A35" s="2" t="n">
        <v>30</v>
      </c>
      <c r="B35" s="3" t="n"/>
      <c r="C35" s="86" t="inlineStr">
        <is>
          <t>烟台市宫家岛水厂水质提升改造深度处理工程（第一标段）</t>
        </is>
      </c>
      <c r="D35" s="4" t="inlineStr">
        <is>
          <t>临建</t>
        </is>
      </c>
      <c r="E35" s="271" t="n">
        <v>2917</v>
      </c>
      <c r="F35" s="272" t="inlineStr">
        <is>
          <t>开工令</t>
        </is>
      </c>
      <c r="G35" s="4" t="inlineStr">
        <is>
          <t>120日历天</t>
        </is>
      </c>
      <c r="H35" s="272" t="inlineStr">
        <is>
          <t>-</t>
        </is>
      </c>
      <c r="I35" s="4" t="inlineStr">
        <is>
          <t>-</t>
        </is>
      </c>
      <c r="J35" s="84" t="inlineStr">
        <is>
          <t>未办理</t>
        </is>
      </c>
      <c r="K35" s="4" t="inlineStr">
        <is>
          <t>山东省烟台市芝罘区华海路</t>
        </is>
      </c>
      <c r="L35" s="8" t="n">
        <v>1</v>
      </c>
      <c r="M35" s="8" t="inlineStr">
        <is>
          <t>张麟</t>
        </is>
      </c>
      <c r="N35" s="8" t="n"/>
      <c r="O35" s="4" t="n"/>
      <c r="P35" s="4" t="n"/>
      <c r="Q35" s="4" t="n"/>
      <c r="R35" s="4" t="n"/>
      <c r="S35" s="12" t="n"/>
      <c r="T35" s="4" t="n"/>
      <c r="U35" s="273" t="n"/>
      <c r="V35" s="274" t="n"/>
      <c r="W35" s="274" t="n"/>
      <c r="X35" s="232" t="n"/>
      <c r="Y35" s="232" t="n"/>
      <c r="Z35" s="232" t="n"/>
      <c r="AA35" s="230" t="n"/>
      <c r="AB35" s="230" t="n"/>
      <c r="AC35" s="230" t="n"/>
      <c r="AD35" s="231" t="n"/>
      <c r="AE35" s="274" t="n"/>
      <c r="AF35" s="274" t="n"/>
      <c r="AG35" s="233" t="n"/>
      <c r="AH35" s="233" t="n"/>
      <c r="AI35" s="274" t="n"/>
      <c r="AJ35" s="274" t="n"/>
      <c r="AK35" s="275" t="n"/>
      <c r="AL35" s="275" t="n"/>
      <c r="AM35" s="272" t="n"/>
      <c r="AN35" s="272" t="n"/>
      <c r="AO35" s="274" t="n"/>
      <c r="AP35" s="274" t="n"/>
      <c r="AQ35" s="275" t="n"/>
      <c r="AR35" s="275" t="n"/>
      <c r="AS35" s="274" t="n"/>
      <c r="AT35" s="274" t="n"/>
      <c r="AU35" s="274" t="n"/>
      <c r="AV35" s="274" t="n"/>
      <c r="AW35" s="275" t="n"/>
      <c r="AX35" s="275" t="n"/>
      <c r="AY35" s="275" t="n"/>
      <c r="AZ35" s="275" t="n"/>
      <c r="BA35" s="275" t="n"/>
      <c r="BB35" s="276" t="n"/>
      <c r="BC35" s="277" t="n"/>
      <c r="BD35" s="277" t="n"/>
      <c r="BE35" s="277" t="n"/>
      <c r="BF35" s="277" t="n"/>
      <c r="BG35" s="277" t="n"/>
      <c r="BH35" s="277" t="n"/>
      <c r="BI35" s="278" t="n"/>
    </row>
    <row r="36" ht="24.95" customFormat="1" customHeight="1" s="1">
      <c r="A36" s="2" t="n">
        <v>31</v>
      </c>
      <c r="B36" s="3" t="n"/>
      <c r="C36" s="86" t="inlineStr">
        <is>
          <t>烟台揽境小区（一组团）</t>
        </is>
      </c>
      <c r="D36" s="4" t="inlineStr">
        <is>
          <t>临建</t>
        </is>
      </c>
      <c r="E36" s="271" t="inlineStr">
        <is>
          <t>-</t>
        </is>
      </c>
      <c r="F36" s="272" t="inlineStr">
        <is>
          <t>未签</t>
        </is>
      </c>
      <c r="G36" s="4" t="inlineStr">
        <is>
          <t>未签</t>
        </is>
      </c>
      <c r="H36" s="272" t="inlineStr">
        <is>
          <t>-</t>
        </is>
      </c>
      <c r="I36" s="4" t="inlineStr">
        <is>
          <t>-</t>
        </is>
      </c>
      <c r="J36" s="84" t="inlineStr">
        <is>
          <t>-</t>
        </is>
      </c>
      <c r="K36" s="4" t="inlineStr">
        <is>
          <t>山东省烟台市</t>
        </is>
      </c>
      <c r="L36" s="8" t="n">
        <v>2</v>
      </c>
      <c r="M36" s="8" t="inlineStr">
        <is>
          <t>罗良锴、杨效谦</t>
        </is>
      </c>
      <c r="N36" s="8" t="n"/>
      <c r="O36" s="4" t="n"/>
      <c r="P36" s="4" t="n"/>
      <c r="Q36" s="4" t="n"/>
      <c r="R36" s="4" t="n"/>
      <c r="S36" s="12" t="n"/>
      <c r="T36" s="4" t="n"/>
      <c r="U36" s="273" t="n"/>
      <c r="V36" s="274" t="n"/>
      <c r="W36" s="274" t="n"/>
      <c r="X36" s="232" t="n"/>
      <c r="Y36" s="232" t="n"/>
      <c r="Z36" s="232" t="n"/>
      <c r="AA36" s="230" t="n"/>
      <c r="AB36" s="230" t="n"/>
      <c r="AC36" s="230" t="n"/>
      <c r="AD36" s="231" t="n"/>
      <c r="AE36" s="274" t="n"/>
      <c r="AF36" s="274" t="n"/>
      <c r="AG36" s="233" t="n"/>
      <c r="AH36" s="233" t="n"/>
      <c r="AI36" s="274" t="n"/>
      <c r="AJ36" s="274" t="n"/>
      <c r="AK36" s="275" t="n"/>
      <c r="AL36" s="275" t="n"/>
      <c r="AM36" s="272" t="n"/>
      <c r="AN36" s="272" t="n"/>
      <c r="AO36" s="274" t="n"/>
      <c r="AP36" s="274" t="n"/>
      <c r="AQ36" s="275" t="n"/>
      <c r="AR36" s="275" t="n"/>
      <c r="AS36" s="274" t="n"/>
      <c r="AT36" s="274" t="n"/>
      <c r="AU36" s="274" t="n"/>
      <c r="AV36" s="274" t="n"/>
      <c r="AW36" s="275" t="n"/>
      <c r="AX36" s="275" t="n"/>
      <c r="AY36" s="275" t="n"/>
      <c r="AZ36" s="275" t="n"/>
      <c r="BA36" s="275" t="n"/>
      <c r="BB36" s="276" t="n"/>
      <c r="BC36" s="277" t="n"/>
      <c r="BD36" s="277" t="n"/>
      <c r="BE36" s="277" t="n"/>
      <c r="BF36" s="277" t="n"/>
      <c r="BG36" s="277" t="n"/>
      <c r="BH36" s="277" t="n"/>
      <c r="BI36" s="278" t="n"/>
    </row>
    <row r="37" ht="24.95" customFormat="1" customHeight="1" s="1">
      <c r="A37" s="2" t="n">
        <v>32</v>
      </c>
      <c r="B37" s="3" t="n"/>
      <c r="C37" s="86" t="inlineStr">
        <is>
          <t>福建省莆田市城乡供水一体化工程仙游县城区第一水厂迁建项目部</t>
        </is>
      </c>
      <c r="D37" s="4" t="inlineStr">
        <is>
          <t>临建</t>
        </is>
      </c>
      <c r="E37" s="271" t="inlineStr">
        <is>
          <t>-</t>
        </is>
      </c>
      <c r="F37" s="272" t="inlineStr">
        <is>
          <t>开工令</t>
        </is>
      </c>
      <c r="G37" s="4" t="inlineStr">
        <is>
          <t>720日历天</t>
        </is>
      </c>
      <c r="H37" s="272" t="inlineStr">
        <is>
          <t>-</t>
        </is>
      </c>
      <c r="I37" s="4" t="inlineStr">
        <is>
          <t>-</t>
        </is>
      </c>
      <c r="J37" s="84" t="inlineStr">
        <is>
          <t>-</t>
        </is>
      </c>
      <c r="K37" s="4" t="n"/>
      <c r="L37" s="8" t="n"/>
      <c r="M37" s="8" t="n"/>
      <c r="N37" s="8" t="n"/>
      <c r="O37" s="4" t="n">
        <v>1</v>
      </c>
      <c r="P37" s="4" t="n"/>
      <c r="Q37" s="4" t="n"/>
      <c r="R37" s="4" t="n"/>
      <c r="S37" s="12" t="n"/>
      <c r="T37" s="4" t="n"/>
      <c r="U37" s="273" t="n"/>
      <c r="V37" s="274" t="n"/>
      <c r="W37" s="274" t="n"/>
      <c r="X37" s="232" t="n"/>
      <c r="Y37" s="232" t="n"/>
      <c r="Z37" s="232" t="n"/>
      <c r="AA37" s="230" t="n"/>
      <c r="AB37" s="230" t="n"/>
      <c r="AC37" s="230" t="n"/>
      <c r="AD37" s="231" t="n"/>
      <c r="AE37" s="274" t="n"/>
      <c r="AF37" s="274" t="n"/>
      <c r="AG37" s="233" t="n"/>
      <c r="AH37" s="233" t="n"/>
      <c r="AI37" s="274" t="n"/>
      <c r="AJ37" s="274" t="n"/>
      <c r="AK37" s="275" t="n"/>
      <c r="AL37" s="275" t="n"/>
      <c r="AM37" s="272" t="n"/>
      <c r="AN37" s="272" t="n"/>
      <c r="AO37" s="274" t="n"/>
      <c r="AP37" s="274" t="n"/>
      <c r="AQ37" s="275" t="n"/>
      <c r="AR37" s="275" t="n"/>
      <c r="AS37" s="274" t="n"/>
      <c r="AT37" s="274" t="n"/>
      <c r="AU37" s="274" t="n"/>
      <c r="AV37" s="274" t="n"/>
      <c r="AW37" s="275" t="n"/>
      <c r="AX37" s="275" t="n"/>
      <c r="AY37" s="275" t="n"/>
      <c r="AZ37" s="275" t="n"/>
      <c r="BA37" s="275" t="n"/>
      <c r="BB37" s="276" t="n"/>
      <c r="BC37" s="277" t="n"/>
      <c r="BD37" s="277" t="n"/>
      <c r="BE37" s="277" t="n"/>
      <c r="BF37" s="277" t="n"/>
      <c r="BG37" s="277" t="n"/>
      <c r="BH37" s="277" t="n"/>
      <c r="BI37" s="278" t="n"/>
    </row>
    <row r="38" ht="24.95" customFormat="1" customHeight="1" s="1">
      <c r="A38" s="2" t="n"/>
      <c r="B38" s="3" t="inlineStr">
        <is>
          <t>十公司</t>
        </is>
      </c>
      <c r="C38" s="86" t="n">
        <v>32</v>
      </c>
      <c r="D38" s="4" t="n"/>
      <c r="E38" s="271">
        <f>SUM(E6:E6)</f>
        <v/>
      </c>
      <c r="F38" s="272" t="n"/>
      <c r="G38" s="4" t="n"/>
      <c r="H38" s="272" t="n"/>
      <c r="I38" s="4" t="n"/>
      <c r="J38" s="84" t="n"/>
      <c r="K38" s="4" t="n"/>
      <c r="L38" s="8">
        <f>SUM(L6:L6)</f>
        <v/>
      </c>
      <c r="M38" s="8" t="inlineStr">
        <is>
          <t>工程分两项目部，另1人兼2项目</t>
        </is>
      </c>
      <c r="N38" s="8" t="n"/>
      <c r="O38" s="4">
        <f>SUM(O6:O6)</f>
        <v/>
      </c>
      <c r="P38" s="4" t="n"/>
      <c r="Q38" s="4">
        <f>SUM(Q6:Q6)</f>
        <v/>
      </c>
      <c r="R38" s="4" t="n"/>
      <c r="S38" s="12" t="n">
        <v>16</v>
      </c>
      <c r="T38" s="4">
        <f>SUM(T6:T6)</f>
        <v/>
      </c>
      <c r="U38" s="273">
        <f>SUM(U6:U6)</f>
        <v/>
      </c>
      <c r="V38" s="274">
        <f>SUM(V6:V6)</f>
        <v/>
      </c>
      <c r="W38" s="274">
        <f>SUM(W6:W6)</f>
        <v/>
      </c>
      <c r="X38" s="232">
        <f>SUM(X6:X6)</f>
        <v/>
      </c>
      <c r="Y38" s="232">
        <f>SUM(Y6:Y6)</f>
        <v/>
      </c>
      <c r="Z38" s="232">
        <f>SUM(Z6:Z6)</f>
        <v/>
      </c>
      <c r="AA38" s="230">
        <f>SUM(AA6:AA6)</f>
        <v/>
      </c>
      <c r="AB38" s="230">
        <f>SUM(AB6:AB6)</f>
        <v/>
      </c>
      <c r="AC38" s="230">
        <f>SUM(AC6:AC6)</f>
        <v/>
      </c>
      <c r="AD38" s="231">
        <f>SUM(AD6:AD6)</f>
        <v/>
      </c>
      <c r="AE38" s="274">
        <f>SUM(AE6:AE6)</f>
        <v/>
      </c>
      <c r="AF38" s="274">
        <f>SUM(AF6:AF6)</f>
        <v/>
      </c>
      <c r="AG38" s="233">
        <f>SUM(AG6:AG6)</f>
        <v/>
      </c>
      <c r="AH38" s="233">
        <f>SUM(AH6:AH6)</f>
        <v/>
      </c>
      <c r="AI38" s="274">
        <f>SUM(AI6:AI6)</f>
        <v/>
      </c>
      <c r="AJ38" s="274">
        <f>SUM(AJ6:AJ6)</f>
        <v/>
      </c>
      <c r="AK38" s="275">
        <f>SUM(AK6:AK6)</f>
        <v/>
      </c>
      <c r="AL38" s="275">
        <f>SUM(AL6:AL6)</f>
        <v/>
      </c>
      <c r="AM38" s="272">
        <f>SUM(AM6:AM6)</f>
        <v/>
      </c>
      <c r="AN38" s="272">
        <f>SUM(AN6:AN6)</f>
        <v/>
      </c>
      <c r="AO38" s="274">
        <f>SUM(AO6:AO6)</f>
        <v/>
      </c>
      <c r="AP38" s="274">
        <f>SUM(AP6:AP6)</f>
        <v/>
      </c>
      <c r="AQ38" s="275">
        <f>SUM(AQ6:AQ6)</f>
        <v/>
      </c>
      <c r="AR38" s="275">
        <f>SUM(AR6:AR6)</f>
        <v/>
      </c>
      <c r="AS38" s="274">
        <f>SUM(AS6:AS6)</f>
        <v/>
      </c>
      <c r="AT38" s="274">
        <f>SUM(AT6:AT6)</f>
        <v/>
      </c>
      <c r="AU38" s="274">
        <f>SUM(AU6:AU6)</f>
        <v/>
      </c>
      <c r="AV38" s="274">
        <f>SUM(AV6:AV6)</f>
        <v/>
      </c>
      <c r="AW38" s="275">
        <f>SUM(AW6:AW6)</f>
        <v/>
      </c>
      <c r="AX38" s="275">
        <f>SUM(AX6:AX6)</f>
        <v/>
      </c>
      <c r="AY38" s="275">
        <f>SUM(AY6:AY6)</f>
        <v/>
      </c>
      <c r="AZ38" s="275">
        <f>SUM(AZ6:AZ6)</f>
        <v/>
      </c>
      <c r="BA38" s="275">
        <f>SUM(BA6:BA6)</f>
        <v/>
      </c>
      <c r="BB38" s="276">
        <f>SUM(BB6:BB6)</f>
        <v/>
      </c>
      <c r="BC38" s="277">
        <f>AQ5/AK5</f>
        <v/>
      </c>
      <c r="BD38" s="277">
        <f>AR5/AL5</f>
        <v/>
      </c>
      <c r="BE38" s="277">
        <f>AS5/AM5</f>
        <v/>
      </c>
      <c r="BF38" s="277">
        <f>AT5/AN5</f>
        <v/>
      </c>
      <c r="BG38" s="277">
        <f>AU5/AO5</f>
        <v/>
      </c>
      <c r="BH38" s="277">
        <f>AV5/AP5</f>
        <v/>
      </c>
      <c r="BI38" s="278" t="n"/>
    </row>
    <row r="39" ht="24.95" customFormat="1" customHeight="1" s="1">
      <c r="A39" s="2" t="n">
        <v>1</v>
      </c>
      <c r="B39" s="3" t="inlineStr">
        <is>
          <t>十公司
劳资专管员1</t>
        </is>
      </c>
      <c r="C39" s="86" t="inlineStr">
        <is>
          <t>烟台第一职业中等专业学校A区工程</t>
        </is>
      </c>
      <c r="D39" s="4" t="inlineStr">
        <is>
          <t>装饰</t>
        </is>
      </c>
      <c r="E39" s="271" t="n">
        <v>22933</v>
      </c>
      <c r="F39" s="272" t="inlineStr">
        <is>
          <t>2018.11.26</t>
        </is>
      </c>
      <c r="G39" s="4" t="inlineStr">
        <is>
          <t>2020.08.30</t>
        </is>
      </c>
      <c r="H39" s="272" t="inlineStr">
        <is>
          <t>2018.11.26</t>
        </is>
      </c>
      <c r="I39" s="4" t="inlineStr">
        <is>
          <t>延期至2021.07.31</t>
        </is>
      </c>
      <c r="J39" s="84" t="inlineStr">
        <is>
          <t>3706012018080890101</t>
        </is>
      </c>
      <c r="K39" s="4" t="inlineStr">
        <is>
          <t>山东省烟台市莱山区</t>
        </is>
      </c>
      <c r="L39" s="8" t="n">
        <v>1</v>
      </c>
      <c r="M39" s="8" t="inlineStr">
        <is>
          <t>孙忠良</t>
        </is>
      </c>
      <c r="N39" s="8" t="n">
        <v>15253527398</v>
      </c>
      <c r="O39" s="4" t="n">
        <v>1</v>
      </c>
      <c r="P39" s="4" t="inlineStr">
        <is>
          <t>广联达</t>
        </is>
      </c>
      <c r="Q39" s="4" t="n">
        <v>1</v>
      </c>
      <c r="R39" s="4" t="inlineStr">
        <is>
          <t>中国建设银行股份有限公司烟台高新支行</t>
        </is>
      </c>
      <c r="S39" s="12" t="inlineStr">
        <is>
          <t>370501101006000000161-3009</t>
        </is>
      </c>
      <c r="T39" s="4" t="n">
        <v>1</v>
      </c>
      <c r="U39" s="273">
        <f>6018159+150350</f>
        <v/>
      </c>
      <c r="V39" s="274" t="n">
        <v>150350</v>
      </c>
      <c r="W39" s="274" t="n">
        <v>0</v>
      </c>
      <c r="X39" s="232" t="n">
        <v>386</v>
      </c>
      <c r="Y39" s="232">
        <f>AA6+AC6</f>
        <v/>
      </c>
      <c r="Z39" s="232">
        <f>AB6+AD6</f>
        <v/>
      </c>
      <c r="AA39" s="230" t="n">
        <v>1191</v>
      </c>
      <c r="AB39" s="230" t="n">
        <v>29</v>
      </c>
      <c r="AC39" s="230">
        <f>526+41</f>
        <v/>
      </c>
      <c r="AD39" s="231" t="n">
        <v>41</v>
      </c>
      <c r="AE39" s="274">
        <f>39362432+2596312</f>
        <v/>
      </c>
      <c r="AF39" s="274" t="n">
        <v>2596312</v>
      </c>
      <c r="AG39" s="233" t="n">
        <v>1111</v>
      </c>
      <c r="AH39" s="233" t="n">
        <v>11</v>
      </c>
      <c r="AI39" s="274" t="n">
        <v>2</v>
      </c>
      <c r="AJ39" s="274" t="n">
        <v>1</v>
      </c>
      <c r="AK39" s="275">
        <f>AG6-AI6</f>
        <v/>
      </c>
      <c r="AL39" s="275">
        <f>AH6-AJ6</f>
        <v/>
      </c>
      <c r="AM39" s="272">
        <f>AK6-AO6</f>
        <v/>
      </c>
      <c r="AN39" s="272">
        <f>AL6-AP6</f>
        <v/>
      </c>
      <c r="AO39" s="274" t="n">
        <v>5</v>
      </c>
      <c r="AP39" s="274" t="n">
        <v>4</v>
      </c>
      <c r="AQ39" s="275">
        <f>AS6+AU6</f>
        <v/>
      </c>
      <c r="AR39" s="275">
        <f>AT6+AV6</f>
        <v/>
      </c>
      <c r="AS39" s="274" t="n">
        <v>2</v>
      </c>
      <c r="AT39" s="274" t="n">
        <v>1</v>
      </c>
      <c r="AU39" s="274" t="n">
        <v>3</v>
      </c>
      <c r="AV39" s="274" t="n">
        <v>1</v>
      </c>
      <c r="AW39" s="275">
        <f>AY6+BA6</f>
        <v/>
      </c>
      <c r="AX39" s="275">
        <f>AZ6+BB6</f>
        <v/>
      </c>
      <c r="AY39" s="275">
        <f>AM6-AS6</f>
        <v/>
      </c>
      <c r="AZ39" s="275">
        <f>AN6-AT6</f>
        <v/>
      </c>
      <c r="BA39" s="275">
        <f>AO6-AU6</f>
        <v/>
      </c>
      <c r="BB39" s="276">
        <f>AP6-AV6</f>
        <v/>
      </c>
      <c r="BC39" s="277">
        <f>AQ6/AK6</f>
        <v/>
      </c>
      <c r="BD39" s="277">
        <f>AR6/AL6</f>
        <v/>
      </c>
      <c r="BE39" s="277">
        <f>AS6/AM6</f>
        <v/>
      </c>
      <c r="BF39" s="277">
        <f>AT6/AN6</f>
        <v/>
      </c>
      <c r="BG39" s="277">
        <f>AU6/AO6</f>
        <v/>
      </c>
      <c r="BH39" s="277">
        <f>AV6/AP6</f>
        <v/>
      </c>
      <c r="BI39" s="278" t="n"/>
    </row>
    <row r="40" ht="24.95" customFormat="1" customHeight="1" s="1">
      <c r="A40" s="2" t="n"/>
      <c r="B40" s="3" t="inlineStr">
        <is>
          <t>十公司</t>
        </is>
      </c>
      <c r="C40" s="86" t="n">
        <v>32</v>
      </c>
      <c r="D40" s="4" t="n"/>
      <c r="E40" s="271">
        <f>SUM(E6:E37)</f>
        <v/>
      </c>
      <c r="F40" s="272" t="n"/>
      <c r="G40" s="4" t="n"/>
      <c r="H40" s="272" t="n"/>
      <c r="I40" s="4" t="n"/>
      <c r="J40" s="84" t="n"/>
      <c r="K40" s="4" t="n"/>
      <c r="L40" s="8">
        <f>SUM(L6:L37)</f>
        <v/>
      </c>
      <c r="M40" s="8" t="inlineStr">
        <is>
          <t>工程分两项目部，另1人兼2项目</t>
        </is>
      </c>
      <c r="N40" s="8" t="n"/>
      <c r="O40" s="4">
        <f>SUM(O6:O37)</f>
        <v/>
      </c>
      <c r="P40" s="4" t="n"/>
      <c r="Q40" s="4">
        <f>SUM(Q6:Q37)</f>
        <v/>
      </c>
      <c r="R40" s="4" t="n"/>
      <c r="S40" s="12" t="n">
        <v>16</v>
      </c>
      <c r="T40" s="4">
        <f>SUM(T6:T37)</f>
        <v/>
      </c>
      <c r="U40" s="273">
        <f>SUM(U6:U37)</f>
        <v/>
      </c>
      <c r="V40" s="274">
        <f>SUM(V6:V37)</f>
        <v/>
      </c>
      <c r="W40" s="274">
        <f>SUM(W6:W37)</f>
        <v/>
      </c>
      <c r="X40" s="232">
        <f>SUM(X6:X37)</f>
        <v/>
      </c>
      <c r="Y40" s="232">
        <f>SUM(Y6:Y37)</f>
        <v/>
      </c>
      <c r="Z40" s="232">
        <f>SUM(Z6:Z37)</f>
        <v/>
      </c>
      <c r="AA40" s="230">
        <f>SUM(AA6:AA37)</f>
        <v/>
      </c>
      <c r="AB40" s="230">
        <f>SUM(AB6:AB37)</f>
        <v/>
      </c>
      <c r="AC40" s="230">
        <f>SUM(AC6:AC37)</f>
        <v/>
      </c>
      <c r="AD40" s="231">
        <f>SUM(AD6:AD37)</f>
        <v/>
      </c>
      <c r="AE40" s="274">
        <f>SUM(AE6:AE37)</f>
        <v/>
      </c>
      <c r="AF40" s="274">
        <f>SUM(AF6:AF37)</f>
        <v/>
      </c>
      <c r="AG40" s="233">
        <f>SUM(AG6:AG37)</f>
        <v/>
      </c>
      <c r="AH40" s="233">
        <f>SUM(AH6:AH37)</f>
        <v/>
      </c>
      <c r="AI40" s="274">
        <f>SUM(AI6:AI37)</f>
        <v/>
      </c>
      <c r="AJ40" s="274">
        <f>SUM(AJ6:AJ37)</f>
        <v/>
      </c>
      <c r="AK40" s="275">
        <f>SUM(AK6:AK37)</f>
        <v/>
      </c>
      <c r="AL40" s="275">
        <f>SUM(AL6:AL37)</f>
        <v/>
      </c>
      <c r="AM40" s="272">
        <f>SUM(AM6:AM37)</f>
        <v/>
      </c>
      <c r="AN40" s="272">
        <f>SUM(AN6:AN37)</f>
        <v/>
      </c>
      <c r="AO40" s="274">
        <f>SUM(AO6:AO37)</f>
        <v/>
      </c>
      <c r="AP40" s="274">
        <f>SUM(AP6:AP37)</f>
        <v/>
      </c>
      <c r="AQ40" s="275">
        <f>SUM(AQ6:AQ37)</f>
        <v/>
      </c>
      <c r="AR40" s="275">
        <f>SUM(AR6:AR37)</f>
        <v/>
      </c>
      <c r="AS40" s="274">
        <f>SUM(AS6:AS37)</f>
        <v/>
      </c>
      <c r="AT40" s="274">
        <f>SUM(AT6:AT37)</f>
        <v/>
      </c>
      <c r="AU40" s="274">
        <f>SUM(AU6:AU37)</f>
        <v/>
      </c>
      <c r="AV40" s="274">
        <f>SUM(AV6:AV37)</f>
        <v/>
      </c>
      <c r="AW40" s="275">
        <f>SUM(AW6:AW37)</f>
        <v/>
      </c>
      <c r="AX40" s="275">
        <f>SUM(AX6:AX37)</f>
        <v/>
      </c>
      <c r="AY40" s="275">
        <f>SUM(AY6:AY37)</f>
        <v/>
      </c>
      <c r="AZ40" s="275">
        <f>SUM(AZ6:AZ37)</f>
        <v/>
      </c>
      <c r="BA40" s="275">
        <f>SUM(BA6:BA37)</f>
        <v/>
      </c>
      <c r="BB40" s="276">
        <f>SUM(BB6:BB37)</f>
        <v/>
      </c>
      <c r="BC40" s="277">
        <f>AQ5/AK5</f>
        <v/>
      </c>
      <c r="BD40" s="277">
        <f>AR5/AL5</f>
        <v/>
      </c>
      <c r="BE40" s="277">
        <f>AS5/AM5</f>
        <v/>
      </c>
      <c r="BF40" s="277">
        <f>AT5/AN5</f>
        <v/>
      </c>
      <c r="BG40" s="277">
        <f>AU5/AO5</f>
        <v/>
      </c>
      <c r="BH40" s="277">
        <f>AV5/AP5</f>
        <v/>
      </c>
      <c r="BI40" s="278" t="n"/>
    </row>
    <row r="41" ht="24.95" customFormat="1" customHeight="1" s="1">
      <c r="A41" s="2" t="n">
        <v>1</v>
      </c>
      <c r="B41" s="3" t="inlineStr">
        <is>
          <t>十公司
劳资专管员：陈坤
13863890781</t>
        </is>
      </c>
      <c r="C41" s="86" t="inlineStr">
        <is>
          <t>烟台第一职业中等专业学校A区工程</t>
        </is>
      </c>
      <c r="D41" s="4" t="inlineStr">
        <is>
          <t>装饰</t>
        </is>
      </c>
      <c r="E41" s="271" t="n">
        <v>22933</v>
      </c>
      <c r="F41" s="272" t="inlineStr">
        <is>
          <t>2018.11.26</t>
        </is>
      </c>
      <c r="G41" s="4" t="inlineStr">
        <is>
          <t>2020.08.30</t>
        </is>
      </c>
      <c r="H41" s="272" t="inlineStr">
        <is>
          <t>2018.11.26</t>
        </is>
      </c>
      <c r="I41" s="4" t="inlineStr">
        <is>
          <t>延期至2021.07.31</t>
        </is>
      </c>
      <c r="J41" s="84" t="inlineStr">
        <is>
          <t>3706012018080890101</t>
        </is>
      </c>
      <c r="K41" s="4" t="inlineStr">
        <is>
          <t>山东省烟台市莱山区</t>
        </is>
      </c>
      <c r="L41" s="8" t="n">
        <v>1</v>
      </c>
      <c r="M41" s="8" t="inlineStr">
        <is>
          <t>孙忠良</t>
        </is>
      </c>
      <c r="N41" s="8" t="n">
        <v>15253527398</v>
      </c>
      <c r="O41" s="4" t="n">
        <v>1</v>
      </c>
      <c r="P41" s="4" t="inlineStr">
        <is>
          <t>广联达</t>
        </is>
      </c>
      <c r="Q41" s="4" t="n">
        <v>1</v>
      </c>
      <c r="R41" s="4" t="inlineStr">
        <is>
          <t>中国建设银行股份有限公司烟台高新支行</t>
        </is>
      </c>
      <c r="S41" s="12" t="inlineStr">
        <is>
          <t>370501101006000000161-3009</t>
        </is>
      </c>
      <c r="T41" s="4" t="n">
        <v>1</v>
      </c>
      <c r="U41" s="273">
        <f>6018159+150350</f>
        <v/>
      </c>
      <c r="V41" s="274" t="n">
        <v>150350</v>
      </c>
      <c r="W41" s="274" t="n">
        <v>0</v>
      </c>
      <c r="X41" s="232" t="n">
        <v>386</v>
      </c>
      <c r="Y41" s="232">
        <f>AA6+AC6</f>
        <v/>
      </c>
      <c r="Z41" s="232">
        <f>AB6+AD6</f>
        <v/>
      </c>
      <c r="AA41" s="230">
        <f>60+1102+29</f>
        <v/>
      </c>
      <c r="AB41" s="230" t="n">
        <v>29</v>
      </c>
      <c r="AC41" s="230">
        <f>526+41</f>
        <v/>
      </c>
      <c r="AD41" s="231" t="n">
        <v>41</v>
      </c>
      <c r="AE41" s="274">
        <f>39362432+2596312</f>
        <v/>
      </c>
      <c r="AF41" s="274" t="n">
        <v>2596312</v>
      </c>
      <c r="AG41" s="233">
        <f>AI6+AK6</f>
        <v/>
      </c>
      <c r="AH41" s="233" t="n">
        <v>1817418</v>
      </c>
      <c r="AI41" s="274" t="n">
        <v>0</v>
      </c>
      <c r="AJ41" s="274" t="n">
        <v>0</v>
      </c>
      <c r="AK41" s="275">
        <f>AM6+AO6</f>
        <v/>
      </c>
      <c r="AL41" s="275" t="n">
        <v>1817417</v>
      </c>
      <c r="AM41" s="272">
        <f>23845335.6+2474007+1667068</f>
        <v/>
      </c>
      <c r="AN41" s="272">
        <f>1817418-150350</f>
        <v/>
      </c>
      <c r="AO41" s="274">
        <f>6018159+150350</f>
        <v/>
      </c>
      <c r="AP41" s="274" t="n">
        <v>150350</v>
      </c>
      <c r="AQ41" s="275">
        <f>AS6+AU6</f>
        <v/>
      </c>
      <c r="AR41" s="275" t="n">
        <v>1817418</v>
      </c>
      <c r="AS41" s="274">
        <f>23845335.6+2474007+1667068</f>
        <v/>
      </c>
      <c r="AT41" s="274" t="n">
        <v>1667068</v>
      </c>
      <c r="AU41" s="274">
        <f>6018159+150350</f>
        <v/>
      </c>
      <c r="AV41" s="274" t="n">
        <v>150350</v>
      </c>
      <c r="AW41" s="275">
        <f>AY6+BA6</f>
        <v/>
      </c>
      <c r="AX41" s="275">
        <f>AZ6+BB6</f>
        <v/>
      </c>
      <c r="AY41" s="275">
        <f>AM6-AS6</f>
        <v/>
      </c>
      <c r="AZ41" s="275">
        <f>AN6-AT6</f>
        <v/>
      </c>
      <c r="BA41" s="275">
        <f>AO6-AU6</f>
        <v/>
      </c>
      <c r="BB41" s="276">
        <f>AP6-AV6</f>
        <v/>
      </c>
      <c r="BC41" s="277">
        <f>AQ6/AK6</f>
        <v/>
      </c>
      <c r="BD41" s="277">
        <f>AR6/AL6</f>
        <v/>
      </c>
      <c r="BE41" s="277">
        <f>AS6/AM6</f>
        <v/>
      </c>
      <c r="BF41" s="277">
        <f>AT6/AN6</f>
        <v/>
      </c>
      <c r="BG41" s="277">
        <f>AU6/AO6</f>
        <v/>
      </c>
      <c r="BH41" s="277">
        <f>AV6/AP6</f>
        <v/>
      </c>
      <c r="BI41" s="278" t="n"/>
    </row>
    <row r="42" ht="24.95" customFormat="1" customHeight="1" s="1">
      <c r="A42" s="2" t="n">
        <v>2</v>
      </c>
      <c r="B42" s="3" t="n"/>
      <c r="C42" s="86" t="inlineStr">
        <is>
          <t>招商东岸C地块二期工程</t>
        </is>
      </c>
      <c r="D42" s="4" t="inlineStr">
        <is>
          <t>装饰</t>
        </is>
      </c>
      <c r="E42" s="271" t="n">
        <v>17511.2</v>
      </c>
      <c r="F42" s="272" t="inlineStr">
        <is>
          <t>2019.4.22</t>
        </is>
      </c>
      <c r="G42" s="4" t="inlineStr">
        <is>
          <t>2020.9.10</t>
        </is>
      </c>
      <c r="H42" s="272" t="inlineStr">
        <is>
          <t>2019.4.30</t>
        </is>
      </c>
      <c r="I42" s="4" t="inlineStr">
        <is>
          <t>2020.9.10</t>
        </is>
      </c>
      <c r="J42" s="84" t="inlineStr">
        <is>
          <t>330206201906140101</t>
        </is>
      </c>
      <c r="K42" s="4" t="inlineStr">
        <is>
          <t>山东省烟台市牟平区滨海东路</t>
        </is>
      </c>
      <c r="L42" s="8" t="n">
        <v>1</v>
      </c>
      <c r="M42" s="8" t="inlineStr">
        <is>
          <t>姜琛</t>
        </is>
      </c>
      <c r="N42" s="8" t="n">
        <v>15253548589</v>
      </c>
      <c r="O42" s="4" t="n">
        <v>1</v>
      </c>
      <c r="P42" s="4" t="inlineStr">
        <is>
          <t>广联达</t>
        </is>
      </c>
      <c r="Q42" s="4" t="n">
        <v>1</v>
      </c>
      <c r="R42" s="4" t="inlineStr">
        <is>
          <t>牟平中信银行</t>
        </is>
      </c>
      <c r="S42" s="12" t="inlineStr">
        <is>
          <t>33150198414300000332</t>
        </is>
      </c>
      <c r="T42" s="4" t="n">
        <v>1</v>
      </c>
      <c r="U42" s="273" t="n">
        <v>24317180</v>
      </c>
      <c r="V42" s="274" t="n">
        <v>1236086</v>
      </c>
      <c r="W42" s="274" t="n">
        <v>2257673</v>
      </c>
      <c r="X42" s="232" t="n">
        <v>671</v>
      </c>
      <c r="Y42" s="232">
        <f>AA7+AC7</f>
        <v/>
      </c>
      <c r="Z42" s="232">
        <f>AB7+AD7</f>
        <v/>
      </c>
      <c r="AA42" s="230" t="n">
        <v>34</v>
      </c>
      <c r="AB42" s="230" t="n">
        <v>0</v>
      </c>
      <c r="AC42" s="230" t="n">
        <v>644</v>
      </c>
      <c r="AD42" s="231" t="n">
        <v>114</v>
      </c>
      <c r="AE42" s="274" t="n">
        <v>47158544</v>
      </c>
      <c r="AF42" s="274" t="n">
        <v>2749031</v>
      </c>
      <c r="AG42" s="233" t="n">
        <v>27095680</v>
      </c>
      <c r="AH42" s="233" t="n">
        <v>1171340</v>
      </c>
      <c r="AI42" s="274" t="n">
        <v>0</v>
      </c>
      <c r="AJ42" s="274" t="n">
        <v>0</v>
      </c>
      <c r="AK42" s="275">
        <f>AM7+AO7</f>
        <v/>
      </c>
      <c r="AL42" s="275">
        <f>AN7+AP7</f>
        <v/>
      </c>
      <c r="AM42" s="272" t="n">
        <v>1187000</v>
      </c>
      <c r="AN42" s="272" t="n">
        <v>0</v>
      </c>
      <c r="AO42" s="274" t="n">
        <v>25908680</v>
      </c>
      <c r="AP42" s="274" t="n">
        <v>1171340</v>
      </c>
      <c r="AQ42" s="275">
        <f>AS7+AU7</f>
        <v/>
      </c>
      <c r="AR42" s="275">
        <f>AT7+AV7</f>
        <v/>
      </c>
      <c r="AS42" s="274" t="n">
        <v>1187000</v>
      </c>
      <c r="AT42" s="274" t="n">
        <v>0</v>
      </c>
      <c r="AU42" s="274" t="n">
        <v>25908680</v>
      </c>
      <c r="AV42" s="274" t="n">
        <v>1171340</v>
      </c>
      <c r="AW42" s="275">
        <f>AY7+BA7</f>
        <v/>
      </c>
      <c r="AX42" s="275">
        <f>AZ7+BB7</f>
        <v/>
      </c>
      <c r="AY42" s="275">
        <f>AM7-AS7</f>
        <v/>
      </c>
      <c r="AZ42" s="275">
        <f>AN7-AT7</f>
        <v/>
      </c>
      <c r="BA42" s="275">
        <f>AO7-AU7</f>
        <v/>
      </c>
      <c r="BB42" s="276">
        <f>AP7-AV7</f>
        <v/>
      </c>
      <c r="BC42" s="277">
        <f>AQ7/AK7</f>
        <v/>
      </c>
      <c r="BD42" s="277">
        <f>AR7/AL7</f>
        <v/>
      </c>
      <c r="BE42" s="277">
        <f>AS7/AM7</f>
        <v/>
      </c>
      <c r="BF42" s="277">
        <f>AT7/AN7</f>
        <v/>
      </c>
      <c r="BG42" s="277">
        <f>AU7/AO7</f>
        <v/>
      </c>
      <c r="BH42" s="277">
        <f>AV7/AP7</f>
        <v/>
      </c>
      <c r="BI42" s="278" t="n"/>
    </row>
    <row r="43" ht="24.95" customFormat="1" customHeight="1" s="1">
      <c r="A43" s="2" t="n">
        <v>3</v>
      </c>
      <c r="B43" s="3" t="n"/>
      <c r="C43" s="86" t="inlineStr">
        <is>
          <t>招商·西岸71#-83#楼、88#-125#楼、3#4#地库、幼儿园</t>
        </is>
      </c>
      <c r="D43" s="4" t="inlineStr">
        <is>
          <t>主体/装饰</t>
        </is>
      </c>
      <c r="E43" s="271" t="n">
        <v>38395</v>
      </c>
      <c r="F43" s="272" t="inlineStr">
        <is>
          <t>2019.6.5</t>
        </is>
      </c>
      <c r="G43" s="4" t="inlineStr">
        <is>
          <t xml:space="preserve">2021.1.15   </t>
        </is>
      </c>
      <c r="H43" s="272" t="inlineStr">
        <is>
          <t>2019.7.2</t>
        </is>
      </c>
      <c r="I43" s="4" t="inlineStr">
        <is>
          <t>2021.1.15</t>
        </is>
      </c>
      <c r="J43" s="84" t="inlineStr">
        <is>
          <t>370603201907020101</t>
        </is>
      </c>
      <c r="K43" s="4" t="inlineStr">
        <is>
          <t>山东省烟台市开发区八角黄庄填海</t>
        </is>
      </c>
      <c r="L43" s="8" t="n">
        <v>2</v>
      </c>
      <c r="M43" s="8" t="inlineStr">
        <is>
          <t>李权
林鹏</t>
        </is>
      </c>
      <c r="N43" s="8" t="inlineStr">
        <is>
          <t>18863851328
13562520855</t>
        </is>
      </c>
      <c r="O43" s="4" t="n">
        <v>1</v>
      </c>
      <c r="P43" s="4" t="inlineStr">
        <is>
          <t>广联达</t>
        </is>
      </c>
      <c r="Q43" s="4" t="n">
        <v>1</v>
      </c>
      <c r="R43" s="4" t="inlineStr">
        <is>
          <t>烟台农商银行</t>
        </is>
      </c>
      <c r="S43" s="12" t="inlineStr">
        <is>
          <t>2290023614205000011118-30001</t>
        </is>
      </c>
      <c r="T43" s="4" t="inlineStr">
        <is>
          <t>（开发区未列本项目进专户考核）</t>
        </is>
      </c>
      <c r="U43" s="273" t="n">
        <v>36859336</v>
      </c>
      <c r="V43" s="274" t="n">
        <v>4607417</v>
      </c>
      <c r="W43" s="274" t="n">
        <v>11614406.95</v>
      </c>
      <c r="X43" s="232" t="n">
        <v>805</v>
      </c>
      <c r="Y43" s="232">
        <f>AA8+AC8</f>
        <v/>
      </c>
      <c r="Z43" s="232">
        <f>AB8+AD8</f>
        <v/>
      </c>
      <c r="AA43" s="230" t="n">
        <v>800</v>
      </c>
      <c r="AB43" s="230" t="n">
        <v>500</v>
      </c>
      <c r="AC43" s="230" t="n">
        <v>560</v>
      </c>
      <c r="AD43" s="231" t="n">
        <v>300</v>
      </c>
      <c r="AE43" s="274" t="n">
        <v>92426938.83</v>
      </c>
      <c r="AF43" s="274" t="n">
        <v>14719727.532</v>
      </c>
      <c r="AG43" s="233">
        <f>AI8+AK8</f>
        <v/>
      </c>
      <c r="AH43" s="233" t="n">
        <v>10298539.65</v>
      </c>
      <c r="AI43" s="274" t="n">
        <v>0</v>
      </c>
      <c r="AJ43" s="274" t="n">
        <v>0</v>
      </c>
      <c r="AK43" s="275">
        <f>AM8+AO8</f>
        <v/>
      </c>
      <c r="AL43" s="275">
        <f>AN8+AP8</f>
        <v/>
      </c>
      <c r="AM43" s="272" t="n">
        <v>60246024.44</v>
      </c>
      <c r="AN43" s="272" t="n">
        <v>400000</v>
      </c>
      <c r="AO43" s="274" t="n">
        <v>25089864.21</v>
      </c>
      <c r="AP43" s="274" t="n">
        <v>9898539.65</v>
      </c>
      <c r="AQ43" s="275">
        <f>AS8+AU8</f>
        <v/>
      </c>
      <c r="AR43" s="275">
        <f>AT8+AV8</f>
        <v/>
      </c>
      <c r="AS43" s="274" t="n">
        <v>59846024.4376</v>
      </c>
      <c r="AT43" s="274" t="n">
        <v>0</v>
      </c>
      <c r="AU43" s="274" t="n">
        <v>10555397.5</v>
      </c>
      <c r="AV43" s="274" t="n">
        <v>0</v>
      </c>
      <c r="AW43" s="275">
        <f>AY8+BA8</f>
        <v/>
      </c>
      <c r="AX43" s="275">
        <f>AZ8+BB8</f>
        <v/>
      </c>
      <c r="AY43" s="275">
        <f>AM8-AS8</f>
        <v/>
      </c>
      <c r="AZ43" s="275">
        <f>AN8-AT8</f>
        <v/>
      </c>
      <c r="BA43" s="275">
        <f>AO8-AU8</f>
        <v/>
      </c>
      <c r="BB43" s="276">
        <f>AP8-AV8</f>
        <v/>
      </c>
      <c r="BC43" s="277">
        <f>AQ8/AK8</f>
        <v/>
      </c>
      <c r="BD43" s="277">
        <f>AR8/AL8</f>
        <v/>
      </c>
      <c r="BE43" s="277">
        <f>AS8/AM8</f>
        <v/>
      </c>
      <c r="BF43" s="277">
        <f>AT8/AN8</f>
        <v/>
      </c>
      <c r="BG43" s="277">
        <f>AU8/AO8</f>
        <v/>
      </c>
      <c r="BH43" s="277">
        <f>AV8/AP8</f>
        <v/>
      </c>
      <c r="BI43" s="278" t="n"/>
    </row>
    <row r="44" ht="24.95" customFormat="1" customHeight="1" s="1">
      <c r="A44" s="2" t="n">
        <v>4</v>
      </c>
      <c r="B44" s="3" t="n"/>
      <c r="C44" s="86" t="inlineStr">
        <is>
          <t>万华宁波高性能材料研究院项目</t>
        </is>
      </c>
      <c r="D44" s="4" t="inlineStr">
        <is>
          <t>装饰</t>
        </is>
      </c>
      <c r="E44" s="271" t="n">
        <v>20300</v>
      </c>
      <c r="F44" s="272" t="inlineStr">
        <is>
          <t>2019.2.18</t>
        </is>
      </c>
      <c r="G44" s="4" t="inlineStr">
        <is>
          <t>2020.9.30</t>
        </is>
      </c>
      <c r="H44" s="272" t="inlineStr">
        <is>
          <t>2019.6.15</t>
        </is>
      </c>
      <c r="I44" s="4" t="inlineStr">
        <is>
          <t>2021.3.29</t>
        </is>
      </c>
      <c r="J44" s="84" t="inlineStr">
        <is>
          <t>330206201906140101</t>
        </is>
      </c>
      <c r="K44" s="4" t="inlineStr">
        <is>
          <t>浙江省宁波市大榭开发区</t>
        </is>
      </c>
      <c r="L44" s="8" t="n">
        <v>1</v>
      </c>
      <c r="M44" s="8" t="inlineStr">
        <is>
          <t>赵洋</t>
        </is>
      </c>
      <c r="N44" s="8" t="n">
        <v>15668013236</v>
      </c>
      <c r="O44" s="4" t="n">
        <v>1</v>
      </c>
      <c r="P44" s="4" t="inlineStr">
        <is>
          <t>广联达</t>
        </is>
      </c>
      <c r="Q44" s="4" t="n">
        <v>1</v>
      </c>
      <c r="R44" s="4" t="inlineStr">
        <is>
          <t>中国建设银行股份有限公司宁波大榭支行</t>
        </is>
      </c>
      <c r="S44" s="12" t="inlineStr">
        <is>
          <t>33150198414300000332</t>
        </is>
      </c>
      <c r="T44" s="4" t="n">
        <v>1</v>
      </c>
      <c r="U44" s="273" t="n">
        <v>6469768.97</v>
      </c>
      <c r="V44" s="274" t="n">
        <v>1600000</v>
      </c>
      <c r="W44" s="274" t="n">
        <v>446913.970000001</v>
      </c>
      <c r="X44" s="232" t="n">
        <v>476</v>
      </c>
      <c r="Y44" s="232">
        <f>AA9+AC9</f>
        <v/>
      </c>
      <c r="Z44" s="232">
        <f>AB9+AD9</f>
        <v/>
      </c>
      <c r="AA44" s="230" t="n">
        <v>0</v>
      </c>
      <c r="AB44" s="230" t="n">
        <v>0</v>
      </c>
      <c r="AC44" s="230" t="n">
        <v>576</v>
      </c>
      <c r="AD44" s="231" t="n">
        <v>114</v>
      </c>
      <c r="AE44" s="274" t="n">
        <v>48299135</v>
      </c>
      <c r="AF44" s="274" t="n">
        <v>4913307</v>
      </c>
      <c r="AG44" s="233" t="n">
        <v>6022855</v>
      </c>
      <c r="AH44" s="233" t="n">
        <v>1171340</v>
      </c>
      <c r="AI44" s="274" t="n">
        <v>0</v>
      </c>
      <c r="AJ44" s="274" t="n">
        <v>0</v>
      </c>
      <c r="AK44" s="275">
        <f>AM9+AO9</f>
        <v/>
      </c>
      <c r="AL44" s="275">
        <f>AN9+AP9</f>
        <v/>
      </c>
      <c r="AM44" s="272" t="n">
        <v>0</v>
      </c>
      <c r="AN44" s="272" t="n">
        <v>0</v>
      </c>
      <c r="AO44" s="274" t="n">
        <v>6022855</v>
      </c>
      <c r="AP44" s="274" t="n">
        <v>1171340</v>
      </c>
      <c r="AQ44" s="275">
        <f>AS9+AU9</f>
        <v/>
      </c>
      <c r="AR44" s="275">
        <f>AT9+AV9</f>
        <v/>
      </c>
      <c r="AS44" s="274" t="n">
        <v>0</v>
      </c>
      <c r="AT44" s="274" t="n">
        <v>0</v>
      </c>
      <c r="AU44" s="274" t="n">
        <v>6022855</v>
      </c>
      <c r="AV44" s="274" t="n">
        <v>1171340</v>
      </c>
      <c r="AW44" s="275">
        <f>AY9+BA9</f>
        <v/>
      </c>
      <c r="AX44" s="275">
        <f>AZ9+BB9</f>
        <v/>
      </c>
      <c r="AY44" s="275">
        <f>AM9-AS9</f>
        <v/>
      </c>
      <c r="AZ44" s="275">
        <f>AN9-AT9</f>
        <v/>
      </c>
      <c r="BA44" s="275">
        <f>AO9-AU9</f>
        <v/>
      </c>
      <c r="BB44" s="276">
        <f>AP9-AV9</f>
        <v/>
      </c>
      <c r="BC44" s="277">
        <f>AQ9/AK9</f>
        <v/>
      </c>
      <c r="BD44" s="277">
        <f>AR9/AL9</f>
        <v/>
      </c>
      <c r="BE44" s="277">
        <f>AS9/AM9</f>
        <v/>
      </c>
      <c r="BF44" s="277">
        <f>AT9/AN9</f>
        <v/>
      </c>
      <c r="BG44" s="277">
        <f>AU9/AO9</f>
        <v/>
      </c>
      <c r="BH44" s="277">
        <f>AV9/AP9</f>
        <v/>
      </c>
      <c r="BI44" s="278" t="n"/>
    </row>
    <row r="45" ht="24.95" customFormat="1" customHeight="1" s="1">
      <c r="A45" s="2" t="n">
        <v>5</v>
      </c>
      <c r="B45" s="3" t="n"/>
      <c r="C45" s="86" t="inlineStr">
        <is>
          <t>中梁华府1#-10#住宅楼、1#-3#商业网点及地下车库</t>
        </is>
      </c>
      <c r="D45" s="4" t="inlineStr">
        <is>
          <t>收尾</t>
        </is>
      </c>
      <c r="E45" s="271" t="n">
        <v>16708.722293</v>
      </c>
      <c r="F45" s="272" t="inlineStr">
        <is>
          <t>2019.01.11</t>
        </is>
      </c>
      <c r="G45" s="4" t="inlineStr">
        <is>
          <t>2021.01.15</t>
        </is>
      </c>
      <c r="H45" s="272" t="inlineStr">
        <is>
          <t>2018.12.15</t>
        </is>
      </c>
      <c r="I45" s="4" t="inlineStr">
        <is>
          <t>2021.01.15</t>
        </is>
      </c>
      <c r="J45" s="84" t="inlineStr">
        <is>
          <t>370682201901110101</t>
        </is>
      </c>
      <c r="K45" s="4" t="inlineStr">
        <is>
          <t>山东省烟台市莱阳市马山路以北建设一路以西</t>
        </is>
      </c>
      <c r="L45" s="8" t="n">
        <v>2</v>
      </c>
      <c r="M45" s="8" t="inlineStr">
        <is>
          <t>翟伟桐
陈祉霖</t>
        </is>
      </c>
      <c r="N45" s="8" t="inlineStr">
        <is>
          <t>17852178380 13625355027</t>
        </is>
      </c>
      <c r="O45" s="4" t="n">
        <v>1</v>
      </c>
      <c r="P45" s="4" t="inlineStr">
        <is>
          <t>广联达</t>
        </is>
      </c>
      <c r="Q45" s="4" t="n">
        <v>1</v>
      </c>
      <c r="R45" s="4" t="inlineStr">
        <is>
          <t>中国银行</t>
        </is>
      </c>
      <c r="S45" s="12" t="inlineStr">
        <is>
          <t>224737922681</t>
        </is>
      </c>
      <c r="T45" s="4" t="n">
        <v>1</v>
      </c>
      <c r="U45" s="273" t="n">
        <v>23047016.6</v>
      </c>
      <c r="V45" s="274" t="n">
        <v>704592</v>
      </c>
      <c r="W45" s="274" t="n">
        <v>657098.65</v>
      </c>
      <c r="X45" s="232" t="n">
        <v>542</v>
      </c>
      <c r="Y45" s="232">
        <f>AA10+AC10</f>
        <v/>
      </c>
      <c r="Z45" s="232">
        <f>AB10+AD10</f>
        <v/>
      </c>
      <c r="AA45" s="230" t="n">
        <v>139</v>
      </c>
      <c r="AB45" s="230" t="n">
        <v>0</v>
      </c>
      <c r="AC45" s="230" t="n">
        <v>403</v>
      </c>
      <c r="AD45" s="231" t="n">
        <v>36</v>
      </c>
      <c r="AE45" s="274" t="n">
        <v>42120000</v>
      </c>
      <c r="AF45" s="274" t="n">
        <v>592339.88</v>
      </c>
      <c r="AG45" s="233" t="n">
        <v>22494635.68</v>
      </c>
      <c r="AH45" s="233" t="n">
        <v>293200</v>
      </c>
      <c r="AI45" s="274" t="n">
        <v>0</v>
      </c>
      <c r="AJ45" s="274" t="n">
        <v>0</v>
      </c>
      <c r="AK45" s="275">
        <f>AM10+AO10</f>
        <v/>
      </c>
      <c r="AL45" s="275">
        <f>AN10+AP10</f>
        <v/>
      </c>
      <c r="AM45" s="272" t="n">
        <v>98365</v>
      </c>
      <c r="AN45" s="272" t="n">
        <v>0</v>
      </c>
      <c r="AO45" s="274" t="n">
        <v>22396270.68</v>
      </c>
      <c r="AP45" s="274" t="n">
        <v>293200</v>
      </c>
      <c r="AQ45" s="275">
        <f>AS10+AU10</f>
        <v/>
      </c>
      <c r="AR45" s="275">
        <f>AT10+AV10</f>
        <v/>
      </c>
      <c r="AS45" s="274" t="n">
        <v>98365</v>
      </c>
      <c r="AT45" s="274" t="n">
        <v>0</v>
      </c>
      <c r="AU45" s="274" t="n">
        <v>22396270.68</v>
      </c>
      <c r="AV45" s="274" t="n">
        <v>293200</v>
      </c>
      <c r="AW45" s="275">
        <f>AY10+BA10</f>
        <v/>
      </c>
      <c r="AX45" s="275">
        <f>AZ10+BB10</f>
        <v/>
      </c>
      <c r="AY45" s="275">
        <f>AM10-AS10</f>
        <v/>
      </c>
      <c r="AZ45" s="275">
        <f>AN10-AT10</f>
        <v/>
      </c>
      <c r="BA45" s="275">
        <f>AO10-AU10</f>
        <v/>
      </c>
      <c r="BB45" s="276">
        <f>AP10-AV10</f>
        <v/>
      </c>
      <c r="BC45" s="277">
        <f>AQ10/AK10</f>
        <v/>
      </c>
      <c r="BD45" s="277">
        <f>AR10/AL10</f>
        <v/>
      </c>
      <c r="BE45" s="277">
        <f>AS10/AM10</f>
        <v/>
      </c>
      <c r="BF45" s="277">
        <f>AT10/AN10</f>
        <v/>
      </c>
      <c r="BG45" s="277">
        <f>AU10/AO10</f>
        <v/>
      </c>
      <c r="BH45" s="277">
        <f>AV10/AP10</f>
        <v/>
      </c>
      <c r="BI45" s="278" t="n"/>
    </row>
    <row r="46" ht="24.95" customFormat="1" customHeight="1" s="1">
      <c r="A46" s="2" t="n">
        <v>6</v>
      </c>
      <c r="B46" s="3" t="n"/>
      <c r="C46" s="86" t="inlineStr">
        <is>
          <t>哈尔滨工程大学（烟台）研究生院工程</t>
        </is>
      </c>
      <c r="D46" s="4" t="inlineStr">
        <is>
          <t>装饰</t>
        </is>
      </c>
      <c r="E46" s="271" t="n">
        <v>40000</v>
      </c>
      <c r="F46" s="272" t="inlineStr">
        <is>
          <t>2018.08.20</t>
        </is>
      </c>
      <c r="G46" s="4" t="inlineStr">
        <is>
          <t>2020.08.17</t>
        </is>
      </c>
      <c r="H46" s="272" t="inlineStr">
        <is>
          <t>2018.08.20</t>
        </is>
      </c>
      <c r="I46" s="4" t="inlineStr">
        <is>
          <t>2020.08.17</t>
        </is>
      </c>
      <c r="J46" s="84" t="inlineStr">
        <is>
          <t>370603201810170101</t>
        </is>
      </c>
      <c r="K46" s="4" t="inlineStr">
        <is>
          <t>山东省烟台市开发区B-11小区</t>
        </is>
      </c>
      <c r="L46" s="8" t="n">
        <v>1</v>
      </c>
      <c r="M46" s="8" t="inlineStr">
        <is>
          <t>贾忠昌</t>
        </is>
      </c>
      <c r="N46" s="8" t="n">
        <v>18766533527</v>
      </c>
      <c r="O46" s="4" t="n">
        <v>1</v>
      </c>
      <c r="P46" s="4" t="inlineStr">
        <is>
          <t>广联达</t>
        </is>
      </c>
      <c r="Q46" s="4" t="n">
        <v>1</v>
      </c>
      <c r="R46" s="4" t="inlineStr">
        <is>
          <t>烟台农商银行开发区金沙江路分理处</t>
        </is>
      </c>
      <c r="S46" s="12" t="inlineStr">
        <is>
          <t>2290023614205000011118-30002</t>
        </is>
      </c>
      <c r="T46" s="4" t="inlineStr">
        <is>
          <t>（开发区未列本项目进专户考核）</t>
        </is>
      </c>
      <c r="U46" s="273" t="n">
        <v>5000000</v>
      </c>
      <c r="V46" s="274" t="n">
        <v>500000</v>
      </c>
      <c r="W46" s="274" t="n">
        <v>0</v>
      </c>
      <c r="X46" s="232" t="n">
        <v>1449</v>
      </c>
      <c r="Y46" s="232">
        <f>AA11+AC11</f>
        <v/>
      </c>
      <c r="Z46" s="232">
        <f>AB11+AD11</f>
        <v/>
      </c>
      <c r="AA46" s="230" t="n">
        <v>936</v>
      </c>
      <c r="AB46" s="230" t="n">
        <v>427</v>
      </c>
      <c r="AC46" s="230" t="n">
        <v>513</v>
      </c>
      <c r="AD46" s="231" t="n">
        <v>114</v>
      </c>
      <c r="AE46" s="274" t="n">
        <v>147785155</v>
      </c>
      <c r="AF46" s="274" t="n">
        <v>31085502</v>
      </c>
      <c r="AG46" s="233" t="n">
        <v>95037699</v>
      </c>
      <c r="AH46" s="233" t="n">
        <v>15834300</v>
      </c>
      <c r="AI46" s="274" t="n">
        <v>0</v>
      </c>
      <c r="AJ46" s="274" t="n">
        <v>0</v>
      </c>
      <c r="AK46" s="275">
        <f>AM11+AO11</f>
        <v/>
      </c>
      <c r="AL46" s="275">
        <f>AN11+AP11</f>
        <v/>
      </c>
      <c r="AM46" s="272" t="n">
        <v>85250218</v>
      </c>
      <c r="AN46" s="272" t="n">
        <v>15334300</v>
      </c>
      <c r="AO46" s="274" t="n">
        <v>9787481</v>
      </c>
      <c r="AP46" s="274" t="n">
        <v>500000</v>
      </c>
      <c r="AQ46" s="275">
        <f>AS11+AU11</f>
        <v/>
      </c>
      <c r="AR46" s="275">
        <f>AT11+AV11</f>
        <v/>
      </c>
      <c r="AS46" s="274" t="n">
        <v>85250218</v>
      </c>
      <c r="AT46" s="274" t="n">
        <v>15334300</v>
      </c>
      <c r="AU46" s="274" t="n">
        <v>9787481</v>
      </c>
      <c r="AV46" s="274" t="n">
        <v>500000</v>
      </c>
      <c r="AW46" s="275">
        <f>AY11+BA11</f>
        <v/>
      </c>
      <c r="AX46" s="275">
        <f>AZ11+BB11</f>
        <v/>
      </c>
      <c r="AY46" s="275">
        <f>AM11-AS11</f>
        <v/>
      </c>
      <c r="AZ46" s="275">
        <f>AN11-AT11</f>
        <v/>
      </c>
      <c r="BA46" s="275">
        <f>AO11-AU11</f>
        <v/>
      </c>
      <c r="BB46" s="276">
        <f>AP11-AV11</f>
        <v/>
      </c>
      <c r="BC46" s="277">
        <f>AQ11/AK11</f>
        <v/>
      </c>
      <c r="BD46" s="277">
        <f>AR11/AL11</f>
        <v/>
      </c>
      <c r="BE46" s="277">
        <f>AS11/AM11</f>
        <v/>
      </c>
      <c r="BF46" s="277">
        <f>AT11/AN11</f>
        <v/>
      </c>
      <c r="BG46" s="277">
        <f>AU11/AO11</f>
        <v/>
      </c>
      <c r="BH46" s="277">
        <f>AV11/AP11</f>
        <v/>
      </c>
      <c r="BI46" s="278" t="n"/>
    </row>
    <row r="47" ht="24.95" customFormat="1" customHeight="1" s="1">
      <c r="A47" s="2" t="n">
        <v>7</v>
      </c>
      <c r="B47" s="3" t="n"/>
      <c r="C47" s="86" t="inlineStr">
        <is>
          <t>博源名都二期</t>
        </is>
      </c>
      <c r="D47" s="4" t="inlineStr">
        <is>
          <t>主体/装饰</t>
        </is>
      </c>
      <c r="E47" s="271" t="n">
        <v>47807</v>
      </c>
      <c r="F47" s="272" t="inlineStr">
        <is>
          <t>2018.10.25</t>
        </is>
      </c>
      <c r="G47" s="4" t="inlineStr">
        <is>
          <t>2020.11.15</t>
        </is>
      </c>
      <c r="H47" s="272" t="inlineStr">
        <is>
          <t>2018.10.25</t>
        </is>
      </c>
      <c r="I47" s="4" t="inlineStr">
        <is>
          <t>2020.11.15</t>
        </is>
      </c>
      <c r="J47" s="84" t="inlineStr">
        <is>
          <t>370604201903270101</t>
        </is>
      </c>
      <c r="K47" s="4" t="inlineStr">
        <is>
          <t>山东省烟台市高新区滨河西路10号</t>
        </is>
      </c>
      <c r="L47" s="8" t="n">
        <v>1</v>
      </c>
      <c r="M47" s="8" t="inlineStr">
        <is>
          <t>郑凯文</t>
        </is>
      </c>
      <c r="N47" s="8" t="n">
        <v>15866383671</v>
      </c>
      <c r="O47" s="4" t="n">
        <v>1</v>
      </c>
      <c r="P47" s="4" t="inlineStr">
        <is>
          <t>广联达</t>
        </is>
      </c>
      <c r="Q47" s="4" t="n">
        <v>1</v>
      </c>
      <c r="R47" s="4" t="inlineStr">
        <is>
          <t>中国建设银行股份有限公司烟台高新支行</t>
        </is>
      </c>
      <c r="S47" s="12" t="inlineStr">
        <is>
          <t>37050110100600000161-3007</t>
        </is>
      </c>
      <c r="T47" s="4" t="n">
        <v>1</v>
      </c>
      <c r="U47" s="273" t="n">
        <v>15000000</v>
      </c>
      <c r="V47" s="274" t="n">
        <v>0</v>
      </c>
      <c r="W47" s="274" t="n">
        <v>3635.68</v>
      </c>
      <c r="X47" s="232" t="n">
        <v>760</v>
      </c>
      <c r="Y47" s="232">
        <f>AA12+AC12</f>
        <v/>
      </c>
      <c r="Z47" s="232">
        <f>AB12+AD12</f>
        <v/>
      </c>
      <c r="AA47" s="230" t="n">
        <v>390</v>
      </c>
      <c r="AB47" s="230" t="n">
        <v>0</v>
      </c>
      <c r="AC47" s="230" t="n">
        <v>270</v>
      </c>
      <c r="AD47" s="231" t="n">
        <v>0</v>
      </c>
      <c r="AE47" s="274" t="n">
        <v>92427790.45</v>
      </c>
      <c r="AF47" s="274" t="n">
        <v>1967716.46</v>
      </c>
      <c r="AG47" s="233" t="n">
        <v>60105251.4</v>
      </c>
      <c r="AH47" s="233" t="n">
        <v>1392367.34</v>
      </c>
      <c r="AI47" s="274" t="n">
        <v>0</v>
      </c>
      <c r="AJ47" s="274" t="n">
        <v>0</v>
      </c>
      <c r="AK47" s="275">
        <f>AM12+AO12</f>
        <v/>
      </c>
      <c r="AL47" s="275">
        <f>AN12+AP12</f>
        <v/>
      </c>
      <c r="AM47" s="272" t="n">
        <v>45108887.1</v>
      </c>
      <c r="AN47" s="272" t="n">
        <v>1392367.34</v>
      </c>
      <c r="AO47" s="274" t="n">
        <v>14996364.32</v>
      </c>
      <c r="AP47" s="274" t="n">
        <v>0</v>
      </c>
      <c r="AQ47" s="275">
        <f>AS12+AU12</f>
        <v/>
      </c>
      <c r="AR47" s="275">
        <f>AT12+AV12</f>
        <v/>
      </c>
      <c r="AS47" s="274" t="n">
        <v>45108887.1</v>
      </c>
      <c r="AT47" s="274" t="n">
        <v>0</v>
      </c>
      <c r="AU47" s="274" t="n">
        <v>14996364.32</v>
      </c>
      <c r="AV47" s="274" t="n">
        <v>0</v>
      </c>
      <c r="AW47" s="275">
        <f>AY12+BA12</f>
        <v/>
      </c>
      <c r="AX47" s="275">
        <f>AZ12+BB12</f>
        <v/>
      </c>
      <c r="AY47" s="275">
        <f>AM12-AS12</f>
        <v/>
      </c>
      <c r="AZ47" s="275">
        <f>AN12-AT12</f>
        <v/>
      </c>
      <c r="BA47" s="275">
        <f>AO12-AU12</f>
        <v/>
      </c>
      <c r="BB47" s="276">
        <f>AP12-AV12</f>
        <v/>
      </c>
      <c r="BC47" s="277">
        <f>AQ12/AK12</f>
        <v/>
      </c>
      <c r="BD47" s="277">
        <f>AR12/AL12</f>
        <v/>
      </c>
      <c r="BE47" s="277">
        <f>AS12/AM12</f>
        <v/>
      </c>
      <c r="BF47" s="277">
        <f>AT12/AN12</f>
        <v/>
      </c>
      <c r="BG47" s="277">
        <f>AU12/AO12</f>
        <v/>
      </c>
      <c r="BH47" s="277">
        <f>AV12/AP12</f>
        <v/>
      </c>
      <c r="BI47" s="278" t="n"/>
    </row>
    <row r="48" ht="24.95" customFormat="1" customHeight="1" s="1">
      <c r="A48" s="2" t="n">
        <v>8</v>
      </c>
      <c r="B48" s="3" t="n"/>
      <c r="C48" s="86" t="inlineStr">
        <is>
          <t>上海绿叶爱丽美医疗美容医院项目</t>
        </is>
      </c>
      <c r="D48" s="4" t="inlineStr">
        <is>
          <t>装饰</t>
        </is>
      </c>
      <c r="E48" s="271" t="n">
        <v>26480</v>
      </c>
      <c r="F48" s="272" t="inlineStr">
        <is>
          <t>2017.9.30</t>
        </is>
      </c>
      <c r="G48" s="4" t="inlineStr">
        <is>
          <t>2020.1.6</t>
        </is>
      </c>
      <c r="H48" s="272" t="inlineStr">
        <is>
          <t>2017.12.06</t>
        </is>
      </c>
      <c r="I48" s="4" t="inlineStr">
        <is>
          <t>2021.9.30</t>
        </is>
      </c>
      <c r="J48" s="84" t="inlineStr">
        <is>
          <t>1602MH0420</t>
        </is>
      </c>
      <c r="K48" s="4" t="inlineStr">
        <is>
          <t>上海市闵行区闵北路</t>
        </is>
      </c>
      <c r="L48" s="8" t="n">
        <v>1</v>
      </c>
      <c r="M48" s="8" t="inlineStr">
        <is>
          <t>张凯</t>
        </is>
      </c>
      <c r="N48" s="8" t="n">
        <v>17621209687</v>
      </c>
      <c r="O48" s="4" t="n">
        <v>1</v>
      </c>
      <c r="P48" s="4" t="inlineStr">
        <is>
          <t>Potevio</t>
        </is>
      </c>
      <c r="Q48" s="4" t="n">
        <v>1</v>
      </c>
      <c r="R48" s="4" t="inlineStr">
        <is>
          <t>中国建设银行</t>
        </is>
      </c>
      <c r="S48" s="12" t="inlineStr">
        <is>
          <t>31050178450000000622</t>
        </is>
      </c>
      <c r="T48" s="4" t="inlineStr">
        <is>
          <t>执行上海要求</t>
        </is>
      </c>
      <c r="U48" s="273" t="n">
        <v>10100000</v>
      </c>
      <c r="V48" s="274" t="n">
        <v>0</v>
      </c>
      <c r="W48" s="274" t="n">
        <v>3100</v>
      </c>
      <c r="X48" s="232" t="n">
        <v>446</v>
      </c>
      <c r="Y48" s="232">
        <f>AA13+AC13</f>
        <v/>
      </c>
      <c r="Z48" s="232">
        <f>AB13+AD13</f>
        <v/>
      </c>
      <c r="AA48" s="230" t="n">
        <v>285</v>
      </c>
      <c r="AB48" s="230" t="n">
        <v>0</v>
      </c>
      <c r="AC48" s="230" t="n">
        <v>161</v>
      </c>
      <c r="AD48" s="231" t="n">
        <v>0</v>
      </c>
      <c r="AE48" s="274" t="n">
        <v>86589304.51000001</v>
      </c>
      <c r="AF48" s="274" t="n">
        <v>699524.5</v>
      </c>
      <c r="AG48" s="233" t="n">
        <v>58715201.25</v>
      </c>
      <c r="AH48" s="233" t="n">
        <v>699524.5</v>
      </c>
      <c r="AI48" s="274" t="n">
        <v>0</v>
      </c>
      <c r="AJ48" s="274" t="n">
        <v>0</v>
      </c>
      <c r="AK48" s="275">
        <f>AM13+AO13</f>
        <v/>
      </c>
      <c r="AL48" s="275">
        <f>AN13+AP13</f>
        <v/>
      </c>
      <c r="AM48" s="272" t="n">
        <v>52915201.25</v>
      </c>
      <c r="AN48" s="272" t="n">
        <v>699524.5</v>
      </c>
      <c r="AO48" s="274" t="n">
        <v>5800000</v>
      </c>
      <c r="AP48" s="274" t="n">
        <v>0</v>
      </c>
      <c r="AQ48" s="275">
        <f>AS13+AU13</f>
        <v/>
      </c>
      <c r="AR48" s="275">
        <f>AT13+AV13</f>
        <v/>
      </c>
      <c r="AS48" s="274" t="n">
        <v>52915201.25</v>
      </c>
      <c r="AT48" s="274" t="n">
        <v>699524.5</v>
      </c>
      <c r="AU48" s="274" t="n">
        <v>5800000</v>
      </c>
      <c r="AV48" s="274" t="n">
        <v>0</v>
      </c>
      <c r="AW48" s="275">
        <f>AY13+BA13</f>
        <v/>
      </c>
      <c r="AX48" s="275">
        <f>AZ13+BB13</f>
        <v/>
      </c>
      <c r="AY48" s="275">
        <f>AM13-AS13</f>
        <v/>
      </c>
      <c r="AZ48" s="275">
        <f>AN13-AT13</f>
        <v/>
      </c>
      <c r="BA48" s="275">
        <f>AO13-AU13</f>
        <v/>
      </c>
      <c r="BB48" s="276">
        <f>AP13-AV13</f>
        <v/>
      </c>
      <c r="BC48" s="277">
        <f>AQ13/AK13</f>
        <v/>
      </c>
      <c r="BD48" s="277">
        <f>AR13/AL13</f>
        <v/>
      </c>
      <c r="BE48" s="277">
        <f>AS13/AM13</f>
        <v/>
      </c>
      <c r="BF48" s="277">
        <f>AT13/AN13</f>
        <v/>
      </c>
      <c r="BG48" s="277">
        <f>AU13/AO13</f>
        <v/>
      </c>
      <c r="BH48" s="277">
        <f>AV13/AP13</f>
        <v/>
      </c>
      <c r="BI48" s="278" t="n"/>
    </row>
    <row r="49" ht="24.95" customFormat="1" customHeight="1" s="1">
      <c r="A49" s="2" t="n">
        <v>9</v>
      </c>
      <c r="B49" s="3" t="n"/>
      <c r="C49" s="86" t="inlineStr">
        <is>
          <t>周村区永安办郑家社区片区棚户区改造项目</t>
        </is>
      </c>
      <c r="D49" s="4" t="inlineStr">
        <is>
          <t>主体/装饰</t>
        </is>
      </c>
      <c r="E49" s="271" t="n">
        <v>29211.74</v>
      </c>
      <c r="F49" s="272" t="inlineStr">
        <is>
          <t>开工令</t>
        </is>
      </c>
      <c r="G49" s="4" t="inlineStr">
        <is>
          <t>616日历天</t>
        </is>
      </c>
      <c r="H49" s="272" t="inlineStr">
        <is>
          <t>2019.5.25</t>
        </is>
      </c>
      <c r="I49" s="4" t="inlineStr">
        <is>
          <t>2021.1.30</t>
        </is>
      </c>
      <c r="J49" s="84" t="inlineStr">
        <is>
          <t>370306201909300901
'370306201909300801
'370306201909300701
'370306201909300601
'370306201909300501
'370306201909300401
'370306201909300301
'370306201909300201
'370306201909300101</t>
        </is>
      </c>
      <c r="K49" s="4" t="inlineStr">
        <is>
          <t>山东省淄博市周村区永安南路与青年西路交叉口</t>
        </is>
      </c>
      <c r="L49" s="8" t="n">
        <v>1</v>
      </c>
      <c r="M49" s="8" t="inlineStr">
        <is>
          <t>孙焕洲</t>
        </is>
      </c>
      <c r="N49" s="8" t="n">
        <v>15553332085</v>
      </c>
      <c r="O49" s="4" t="n">
        <v>1</v>
      </c>
      <c r="P49" s="4" t="inlineStr">
        <is>
          <t>宇泛（当地要求）</t>
        </is>
      </c>
      <c r="Q49" s="4" t="n">
        <v>1</v>
      </c>
      <c r="R49" s="4" t="inlineStr">
        <is>
          <t>中国银行淄博周村古商城支行</t>
        </is>
      </c>
      <c r="S49" s="12" t="inlineStr">
        <is>
          <t>233840629224</t>
        </is>
      </c>
      <c r="T49" s="4" t="n">
        <v>1</v>
      </c>
      <c r="U49" s="273" t="n">
        <v>14000000</v>
      </c>
      <c r="V49" s="274" t="n">
        <v>0</v>
      </c>
      <c r="W49" s="274" t="n">
        <v>2400000</v>
      </c>
      <c r="X49" s="232" t="n">
        <v>618</v>
      </c>
      <c r="Y49" s="232">
        <f>AA14+AC14</f>
        <v/>
      </c>
      <c r="Z49" s="232">
        <f>AB14+AD14</f>
        <v/>
      </c>
      <c r="AA49" s="230" t="n">
        <v>322</v>
      </c>
      <c r="AB49" s="230" t="n">
        <v>5</v>
      </c>
      <c r="AC49" s="230" t="n">
        <v>948</v>
      </c>
      <c r="AD49" s="231" t="n">
        <v>140</v>
      </c>
      <c r="AE49" s="274" t="n">
        <v>45633016.96</v>
      </c>
      <c r="AF49" s="274" t="n">
        <v>4249911.7</v>
      </c>
      <c r="AG49" s="233" t="n">
        <v>39808254</v>
      </c>
      <c r="AH49" s="233" t="n">
        <v>2961335.8</v>
      </c>
      <c r="AI49" s="274" t="n">
        <v>0</v>
      </c>
      <c r="AJ49" s="274" t="n">
        <v>0</v>
      </c>
      <c r="AK49" s="275">
        <f>AM14+AO14</f>
        <v/>
      </c>
      <c r="AL49" s="275">
        <f>AN14+AP14</f>
        <v/>
      </c>
      <c r="AM49" s="272" t="n">
        <v>28005354</v>
      </c>
      <c r="AN49" s="272" t="n">
        <v>40000</v>
      </c>
      <c r="AO49" s="274" t="n">
        <v>11802900</v>
      </c>
      <c r="AP49" s="274" t="n">
        <v>2921335.8</v>
      </c>
      <c r="AQ49" s="275">
        <f>AS14+AU14</f>
        <v/>
      </c>
      <c r="AR49" s="275">
        <f>AT14+AV14</f>
        <v/>
      </c>
      <c r="AS49" s="274" t="n">
        <v>28005354</v>
      </c>
      <c r="AT49" s="274" t="n">
        <v>40000</v>
      </c>
      <c r="AU49" s="274" t="n">
        <v>11802900</v>
      </c>
      <c r="AV49" s="274" t="n">
        <v>2921335.8</v>
      </c>
      <c r="AW49" s="275">
        <f>AY14+BA14</f>
        <v/>
      </c>
      <c r="AX49" s="275">
        <f>AZ14+BB14</f>
        <v/>
      </c>
      <c r="AY49" s="275">
        <f>AM14-AS14</f>
        <v/>
      </c>
      <c r="AZ49" s="275">
        <f>AN14-AT14</f>
        <v/>
      </c>
      <c r="BA49" s="275">
        <f>AO14-AU14</f>
        <v/>
      </c>
      <c r="BB49" s="276">
        <f>AP14-AV14</f>
        <v/>
      </c>
      <c r="BC49" s="277">
        <f>AQ14/AK14</f>
        <v/>
      </c>
      <c r="BD49" s="277">
        <f>AR14/AL14</f>
        <v/>
      </c>
      <c r="BE49" s="277">
        <f>AS14/AM14</f>
        <v/>
      </c>
      <c r="BF49" s="277">
        <f>AT14/AN14</f>
        <v/>
      </c>
      <c r="BG49" s="277">
        <f>AU14/AO14</f>
        <v/>
      </c>
      <c r="BH49" s="277">
        <f>AV14/AP14</f>
        <v/>
      </c>
      <c r="BI49" s="278" t="n"/>
    </row>
    <row r="50" ht="24.95" customFormat="1" customHeight="1" s="1">
      <c r="A50" s="2" t="n">
        <v>10</v>
      </c>
      <c r="B50" s="3" t="n"/>
      <c r="C50" s="86" t="inlineStr">
        <is>
          <t>上海大郡动力控制技术有限公司新能源汽车驱动系统产业化项目</t>
        </is>
      </c>
      <c r="D50" s="4" t="inlineStr">
        <is>
          <t>收尾</t>
        </is>
      </c>
      <c r="E50" s="271" t="n">
        <v>7950</v>
      </c>
      <c r="F50" s="272" t="inlineStr">
        <is>
          <t>2018.10.5</t>
        </is>
      </c>
      <c r="G50" s="4" t="inlineStr">
        <is>
          <t>2019.11.07</t>
        </is>
      </c>
      <c r="H50" s="272" t="inlineStr">
        <is>
          <t>2018.10.5</t>
        </is>
      </c>
      <c r="I50" s="4" t="inlineStr">
        <is>
          <t>2020.5.31</t>
        </is>
      </c>
      <c r="J50" s="84" t="inlineStr">
        <is>
          <t>1802MH0098D01</t>
        </is>
      </c>
      <c r="K50" s="4" t="inlineStr">
        <is>
          <t>上海市闵行区</t>
        </is>
      </c>
      <c r="L50" s="8" t="n">
        <v>1</v>
      </c>
      <c r="M50" s="8" t="inlineStr">
        <is>
          <t>吴笛</t>
        </is>
      </c>
      <c r="N50" s="8" t="n">
        <v>13917976924</v>
      </c>
      <c r="O50" s="4" t="inlineStr">
        <is>
          <t>设备已拆除</t>
        </is>
      </c>
      <c r="P50" s="4" t="inlineStr">
        <is>
          <t>/</t>
        </is>
      </c>
      <c r="Q50" s="4" t="n">
        <v>1</v>
      </c>
      <c r="R50" s="4" t="inlineStr">
        <is>
          <t>建设银行</t>
        </is>
      </c>
      <c r="S50" s="12" t="inlineStr">
        <is>
          <t>31050178450000000622</t>
        </is>
      </c>
      <c r="T50" s="4" t="n">
        <v>1</v>
      </c>
      <c r="U50" s="273" t="n">
        <v>2390000</v>
      </c>
      <c r="V50" s="274" t="n">
        <v>0</v>
      </c>
      <c r="W50" s="274" t="n">
        <v>3110.96</v>
      </c>
      <c r="X50" s="232" t="n">
        <v>367</v>
      </c>
      <c r="Y50" s="232">
        <f>AA15+AC15</f>
        <v/>
      </c>
      <c r="Z50" s="232">
        <f>AB15+AD15</f>
        <v/>
      </c>
      <c r="AA50" s="230" t="n">
        <v>367</v>
      </c>
      <c r="AB50" s="230" t="n">
        <v>33</v>
      </c>
      <c r="AC50" s="230" t="n">
        <v>135</v>
      </c>
      <c r="AD50" s="231" t="n">
        <v>0</v>
      </c>
      <c r="AE50" s="274" t="n">
        <v>40367300</v>
      </c>
      <c r="AF50" s="274" t="n">
        <v>1650000</v>
      </c>
      <c r="AG50" s="233" t="n">
        <v>23864000</v>
      </c>
      <c r="AH50" s="233">
        <f>AJ15+AL15</f>
        <v/>
      </c>
      <c r="AI50" s="274" t="n">
        <v>2000</v>
      </c>
      <c r="AJ50" s="274" t="n">
        <v>0</v>
      </c>
      <c r="AK50" s="275">
        <f>AM15+AO15</f>
        <v/>
      </c>
      <c r="AL50" s="275">
        <f>AN15+AP15</f>
        <v/>
      </c>
      <c r="AM50" s="272" t="n">
        <v>21475000</v>
      </c>
      <c r="AN50" s="272" t="n">
        <v>165000</v>
      </c>
      <c r="AO50" s="274" t="n">
        <v>2387000</v>
      </c>
      <c r="AP50" s="274" t="n">
        <v>0</v>
      </c>
      <c r="AQ50" s="275">
        <f>AS15+AU15</f>
        <v/>
      </c>
      <c r="AR50" s="275">
        <f>AT15+AV15</f>
        <v/>
      </c>
      <c r="AS50" s="274" t="n">
        <v>21475000</v>
      </c>
      <c r="AT50" s="274" t="n">
        <v>165000</v>
      </c>
      <c r="AU50" s="274" t="n">
        <v>2387000</v>
      </c>
      <c r="AV50" s="274" t="n">
        <v>0</v>
      </c>
      <c r="AW50" s="275">
        <f>AY15+BA15</f>
        <v/>
      </c>
      <c r="AX50" s="275">
        <f>AZ15+BB15</f>
        <v/>
      </c>
      <c r="AY50" s="275">
        <f>AM15-AS15</f>
        <v/>
      </c>
      <c r="AZ50" s="275">
        <f>AN15-AT15</f>
        <v/>
      </c>
      <c r="BA50" s="275">
        <f>AO15-AU15</f>
        <v/>
      </c>
      <c r="BB50" s="276">
        <f>AP15-AV15</f>
        <v/>
      </c>
      <c r="BC50" s="277">
        <f>AQ15/AK15</f>
        <v/>
      </c>
      <c r="BD50" s="277">
        <f>AR15/AL15</f>
        <v/>
      </c>
      <c r="BE50" s="277">
        <f>AS15/AM15</f>
        <v/>
      </c>
      <c r="BF50" s="277">
        <f>AT15/AN15</f>
        <v/>
      </c>
      <c r="BG50" s="277">
        <f>AU15/AO15</f>
        <v/>
      </c>
      <c r="BH50" s="277">
        <f>AV15/AP15</f>
        <v/>
      </c>
      <c r="BI50" s="278" t="n"/>
    </row>
    <row r="51" ht="24.95" customFormat="1" customHeight="1" s="1">
      <c r="A51" s="2" t="n">
        <v>11</v>
      </c>
      <c r="B51" s="3" t="n"/>
      <c r="C51" s="86" t="inlineStr">
        <is>
          <t>烟台国际肿瘤医学中心</t>
        </is>
      </c>
      <c r="D51" s="4" t="inlineStr">
        <is>
          <t>装饰</t>
        </is>
      </c>
      <c r="E51" s="271" t="n">
        <v>63209</v>
      </c>
      <c r="F51" s="272" t="inlineStr">
        <is>
          <t>2018.3.20</t>
        </is>
      </c>
      <c r="G51" s="4" t="inlineStr">
        <is>
          <t>2020.10.15</t>
        </is>
      </c>
      <c r="H51" s="272" t="inlineStr">
        <is>
          <t>2018.3.20</t>
        </is>
      </c>
      <c r="I51" s="4" t="inlineStr">
        <is>
          <t>2020.10.15</t>
        </is>
      </c>
      <c r="J51" s="84" t="inlineStr">
        <is>
          <t>370601201803190101</t>
        </is>
      </c>
      <c r="K51" s="4" t="inlineStr">
        <is>
          <t>山东省烟台市莱山区凤凰西路以东，市政规划路以南，双河西路以北、万光福园西侧规划路以西区域</t>
        </is>
      </c>
      <c r="L51" s="8" t="n">
        <v>1</v>
      </c>
      <c r="M51" s="8" t="inlineStr">
        <is>
          <t>王晓菲</t>
        </is>
      </c>
      <c r="N51" s="8" t="n">
        <v>18306451778</v>
      </c>
      <c r="O51" s="4" t="n">
        <v>1</v>
      </c>
      <c r="P51" s="4" t="inlineStr">
        <is>
          <t>华讯通</t>
        </is>
      </c>
      <c r="Q51" s="4" t="n">
        <v>1</v>
      </c>
      <c r="R51" s="4" t="inlineStr">
        <is>
          <t>中国建设银行</t>
        </is>
      </c>
      <c r="S51" s="12" t="inlineStr">
        <is>
          <t>37050110100600000161-3003</t>
        </is>
      </c>
      <c r="T51" s="4" t="n">
        <v>1</v>
      </c>
      <c r="U51" s="273" t="n">
        <v>61665142.84</v>
      </c>
      <c r="V51" s="274" t="n">
        <v>682689.2</v>
      </c>
      <c r="W51" s="274" t="n">
        <v>460689.27</v>
      </c>
      <c r="X51" s="232" t="n">
        <v>1336</v>
      </c>
      <c r="Y51" s="232">
        <f>AA16+AC16</f>
        <v/>
      </c>
      <c r="Z51" s="232">
        <f>AB16+AD16</f>
        <v/>
      </c>
      <c r="AA51" s="230" t="n">
        <v>299</v>
      </c>
      <c r="AB51" s="230" t="n">
        <v>35</v>
      </c>
      <c r="AC51" s="230" t="n">
        <v>1065</v>
      </c>
      <c r="AD51" s="231" t="n">
        <v>96</v>
      </c>
      <c r="AE51" s="274" t="n">
        <v>279233239.38</v>
      </c>
      <c r="AF51" s="274" t="n">
        <v>1371966.5</v>
      </c>
      <c r="AG51" s="233" t="n">
        <v>155282219.08</v>
      </c>
      <c r="AH51" s="233">
        <f>AJ16+AL16</f>
        <v/>
      </c>
      <c r="AI51" s="274" t="n">
        <v>0</v>
      </c>
      <c r="AJ51" s="274" t="n">
        <v>0</v>
      </c>
      <c r="AK51" s="275">
        <f>AM16+AO16</f>
        <v/>
      </c>
      <c r="AL51" s="275">
        <f>AN16+AP16</f>
        <v/>
      </c>
      <c r="AM51" s="272" t="n">
        <v>94324172.3</v>
      </c>
      <c r="AN51" s="272" t="n">
        <v>350000</v>
      </c>
      <c r="AO51" s="274" t="n">
        <v>60958046.78</v>
      </c>
      <c r="AP51" s="274" t="n">
        <v>370000</v>
      </c>
      <c r="AQ51" s="275">
        <f>AS16+AU16</f>
        <v/>
      </c>
      <c r="AR51" s="275">
        <f>AT16+AV16</f>
        <v/>
      </c>
      <c r="AS51" s="274" t="n">
        <v>94324172.3</v>
      </c>
      <c r="AT51" s="274" t="n">
        <v>350000</v>
      </c>
      <c r="AU51" s="274" t="n">
        <v>60958046.78</v>
      </c>
      <c r="AV51" s="274" t="n">
        <v>370000</v>
      </c>
      <c r="AW51" s="275">
        <f>AY16+BA16</f>
        <v/>
      </c>
      <c r="AX51" s="275">
        <f>AZ16+BB16</f>
        <v/>
      </c>
      <c r="AY51" s="275">
        <f>AM16-AS16</f>
        <v/>
      </c>
      <c r="AZ51" s="275">
        <f>AN16-AT16</f>
        <v/>
      </c>
      <c r="BA51" s="275">
        <f>AO16-AU16</f>
        <v/>
      </c>
      <c r="BB51" s="276">
        <f>AP16-AV16</f>
        <v/>
      </c>
      <c r="BC51" s="277">
        <f>AQ16/AK16</f>
        <v/>
      </c>
      <c r="BD51" s="277">
        <f>AR16/AL16</f>
        <v/>
      </c>
      <c r="BE51" s="277">
        <f>AS16/AM16</f>
        <v/>
      </c>
      <c r="BF51" s="277">
        <f>AT16/AN16</f>
        <v/>
      </c>
      <c r="BG51" s="277">
        <f>AU16/AO16</f>
        <v/>
      </c>
      <c r="BH51" s="277">
        <f>AV16/AP16</f>
        <v/>
      </c>
      <c r="BI51" s="278" t="n"/>
    </row>
    <row r="52" ht="24.95" customFormat="1" customHeight="1" s="1">
      <c r="A52" s="2" t="n">
        <v>12</v>
      </c>
      <c r="B52" s="3" t="n"/>
      <c r="C52" s="86" t="inlineStr">
        <is>
          <t>南阳骨科医院迁建项目一标段</t>
        </is>
      </c>
      <c r="D52" s="4" t="inlineStr">
        <is>
          <t>收尾</t>
        </is>
      </c>
      <c r="E52" s="271" t="n">
        <v>7400</v>
      </c>
      <c r="F52" s="272" t="inlineStr">
        <is>
          <t>2016.4.26</t>
        </is>
      </c>
      <c r="G52" s="4" t="inlineStr">
        <is>
          <t>2018.11.2</t>
        </is>
      </c>
      <c r="H52" s="272" t="inlineStr">
        <is>
          <t>2017.2.25</t>
        </is>
      </c>
      <c r="I52" s="4" t="inlineStr">
        <is>
          <t>2020.12.31</t>
        </is>
      </c>
      <c r="J52" s="84" t="inlineStr">
        <is>
          <t>411300201612120101</t>
        </is>
      </c>
      <c r="K52" s="4" t="inlineStr">
        <is>
          <t>河南省南阳市卧龙区</t>
        </is>
      </c>
      <c r="L52" s="8" t="n">
        <v>1</v>
      </c>
      <c r="M52" s="8" t="inlineStr">
        <is>
          <t>张际钊</t>
        </is>
      </c>
      <c r="N52" s="8" t="n">
        <v>15854568709</v>
      </c>
      <c r="O52" s="4" t="inlineStr">
        <is>
          <t>设备已拆除</t>
        </is>
      </c>
      <c r="P52" s="4" t="inlineStr">
        <is>
          <t>/</t>
        </is>
      </c>
      <c r="Q52" s="4" t="inlineStr">
        <is>
          <t>设备已拆除</t>
        </is>
      </c>
      <c r="R52" s="4" t="n"/>
      <c r="S52" s="12" t="inlineStr">
        <is>
          <t>/</t>
        </is>
      </c>
      <c r="T52" s="4" t="inlineStr">
        <is>
          <t>老项目当地政府不需要对接</t>
        </is>
      </c>
      <c r="U52" s="273" t="n">
        <v>0</v>
      </c>
      <c r="V52" s="274" t="n">
        <v>0</v>
      </c>
      <c r="W52" s="274" t="n">
        <v>0</v>
      </c>
      <c r="X52" s="232" t="n">
        <v>689</v>
      </c>
      <c r="Y52" s="232">
        <f>AA17+AC17</f>
        <v/>
      </c>
      <c r="Z52" s="232">
        <f>AB17+AD17</f>
        <v/>
      </c>
      <c r="AA52" s="230" t="n">
        <v>689</v>
      </c>
      <c r="AB52" s="230" t="n">
        <v>12</v>
      </c>
      <c r="AC52" s="230" t="n">
        <v>0</v>
      </c>
      <c r="AD52" s="231" t="n">
        <v>0</v>
      </c>
      <c r="AE52" s="274" t="n">
        <v>22271773.44</v>
      </c>
      <c r="AF52" s="274" t="n">
        <v>176929.15</v>
      </c>
      <c r="AG52" s="233" t="n">
        <v>15961392</v>
      </c>
      <c r="AH52" s="233" t="n">
        <v>143579</v>
      </c>
      <c r="AI52" s="274" t="n">
        <v>0</v>
      </c>
      <c r="AJ52" s="274" t="n">
        <v>0</v>
      </c>
      <c r="AK52" s="275">
        <f>AM17+AO17</f>
        <v/>
      </c>
      <c r="AL52" s="275">
        <f>AN17+AP17</f>
        <v/>
      </c>
      <c r="AM52" s="272" t="n">
        <v>15961392</v>
      </c>
      <c r="AN52" s="272" t="n">
        <v>143579</v>
      </c>
      <c r="AO52" s="274" t="n">
        <v>0</v>
      </c>
      <c r="AP52" s="274" t="n">
        <v>0</v>
      </c>
      <c r="AQ52" s="275">
        <f>AS17+AU17</f>
        <v/>
      </c>
      <c r="AR52" s="275">
        <f>AT17+AV17</f>
        <v/>
      </c>
      <c r="AS52" s="274" t="n">
        <v>15961392</v>
      </c>
      <c r="AT52" s="274" t="n">
        <v>143579</v>
      </c>
      <c r="AU52" s="274" t="n">
        <v>0</v>
      </c>
      <c r="AV52" s="274" t="n">
        <v>0</v>
      </c>
      <c r="AW52" s="275">
        <f>AY17+BA17</f>
        <v/>
      </c>
      <c r="AX52" s="275">
        <f>AZ17+BB17</f>
        <v/>
      </c>
      <c r="AY52" s="275">
        <f>AM17-AS17</f>
        <v/>
      </c>
      <c r="AZ52" s="275">
        <f>AN17-AT17</f>
        <v/>
      </c>
      <c r="BA52" s="275">
        <f>AO17-AU17</f>
        <v/>
      </c>
      <c r="BB52" s="276">
        <f>AP17-AV17</f>
        <v/>
      </c>
      <c r="BC52" s="277">
        <f>AQ17/AK17</f>
        <v/>
      </c>
      <c r="BD52" s="277">
        <f>AR17/AL17</f>
        <v/>
      </c>
      <c r="BE52" s="277">
        <f>AS17/AM17</f>
        <v/>
      </c>
      <c r="BF52" s="277">
        <f>AT17/AN17</f>
        <v/>
      </c>
      <c r="BG52" s="277">
        <f>AU17/AO17</f>
        <v/>
      </c>
      <c r="BH52" s="277">
        <f>AV17/AP17</f>
        <v/>
      </c>
      <c r="BI52" s="278" t="n"/>
    </row>
    <row r="53" ht="24.95" customFormat="1" customHeight="1" s="1">
      <c r="A53" s="2" t="n">
        <v>13</v>
      </c>
      <c r="B53" s="3" t="n"/>
      <c r="C53" s="86" t="inlineStr">
        <is>
          <t>南阳骨科医院迁建项目病房楼</t>
        </is>
      </c>
      <c r="D53" s="4" t="inlineStr">
        <is>
          <t>收尾</t>
        </is>
      </c>
      <c r="E53" s="271" t="n">
        <v>9600</v>
      </c>
      <c r="F53" s="272" t="inlineStr">
        <is>
          <t>2017.6.10</t>
        </is>
      </c>
      <c r="G53" s="4" t="inlineStr">
        <is>
          <t>2019.11.27</t>
        </is>
      </c>
      <c r="H53" s="272" t="inlineStr">
        <is>
          <t>2017.6.23</t>
        </is>
      </c>
      <c r="I53" s="4" t="inlineStr">
        <is>
          <t>2020.12.31</t>
        </is>
      </c>
      <c r="J53" s="84" t="inlineStr">
        <is>
          <t>411300202170921000</t>
        </is>
      </c>
      <c r="K53" s="4" t="inlineStr">
        <is>
          <t>河南省南阳市卧龙区</t>
        </is>
      </c>
      <c r="L53" s="8" t="n">
        <v>1</v>
      </c>
      <c r="M53" s="8" t="inlineStr">
        <is>
          <t>张际钊</t>
        </is>
      </c>
      <c r="N53" s="8" t="n">
        <v>15854568709</v>
      </c>
      <c r="O53" s="4" t="inlineStr">
        <is>
          <t>设备已拆除</t>
        </is>
      </c>
      <c r="P53" s="4" t="inlineStr">
        <is>
          <t>/</t>
        </is>
      </c>
      <c r="Q53" s="4" t="inlineStr">
        <is>
          <t>设备已拆除</t>
        </is>
      </c>
      <c r="R53" s="4" t="n"/>
      <c r="S53" s="12" t="inlineStr">
        <is>
          <t>/</t>
        </is>
      </c>
      <c r="T53" s="4" t="inlineStr">
        <is>
          <t>老项目当地政府不需要对接</t>
        </is>
      </c>
      <c r="U53" s="273" t="n">
        <v>0</v>
      </c>
      <c r="V53" s="274" t="n">
        <v>0</v>
      </c>
      <c r="W53" s="274" t="n">
        <v>0</v>
      </c>
      <c r="X53" s="232" t="n">
        <v>759</v>
      </c>
      <c r="Y53" s="232">
        <f>AA18+AC18</f>
        <v/>
      </c>
      <c r="Z53" s="232">
        <f>AB18+AD18</f>
        <v/>
      </c>
      <c r="AA53" s="230" t="n">
        <v>759</v>
      </c>
      <c r="AB53" s="230" t="n">
        <v>26</v>
      </c>
      <c r="AC53" s="230" t="n">
        <v>0</v>
      </c>
      <c r="AD53" s="231" t="n">
        <v>0</v>
      </c>
      <c r="AE53" s="274" t="n">
        <v>18215790.58</v>
      </c>
      <c r="AF53" s="274" t="n">
        <v>196340.1</v>
      </c>
      <c r="AG53" s="233" t="n">
        <v>13143711</v>
      </c>
      <c r="AH53" s="233" t="n">
        <v>172930</v>
      </c>
      <c r="AI53" s="274" t="n">
        <v>0</v>
      </c>
      <c r="AJ53" s="274" t="n">
        <v>0</v>
      </c>
      <c r="AK53" s="275">
        <f>AM18+AO18</f>
        <v/>
      </c>
      <c r="AL53" s="275">
        <f>AN18+AP18</f>
        <v/>
      </c>
      <c r="AM53" s="272" t="n">
        <v>13143711</v>
      </c>
      <c r="AN53" s="272" t="n">
        <v>172930</v>
      </c>
      <c r="AO53" s="274" t="n">
        <v>0</v>
      </c>
      <c r="AP53" s="274" t="n">
        <v>0</v>
      </c>
      <c r="AQ53" s="275">
        <f>AS18+AU18</f>
        <v/>
      </c>
      <c r="AR53" s="275">
        <f>AT18+AV18</f>
        <v/>
      </c>
      <c r="AS53" s="274" t="n">
        <v>13143711</v>
      </c>
      <c r="AT53" s="274" t="n">
        <v>172930</v>
      </c>
      <c r="AU53" s="274" t="n">
        <v>0</v>
      </c>
      <c r="AV53" s="274" t="n">
        <v>0</v>
      </c>
      <c r="AW53" s="275">
        <f>AY18+BA18</f>
        <v/>
      </c>
      <c r="AX53" s="275">
        <f>AZ18+BB18</f>
        <v/>
      </c>
      <c r="AY53" s="275">
        <f>AM18-AS18</f>
        <v/>
      </c>
      <c r="AZ53" s="275">
        <f>AN18-AT18</f>
        <v/>
      </c>
      <c r="BA53" s="275">
        <f>AO18-AU18</f>
        <v/>
      </c>
      <c r="BB53" s="276">
        <f>AP18-AV18</f>
        <v/>
      </c>
      <c r="BC53" s="277">
        <f>AQ18/AK18</f>
        <v/>
      </c>
      <c r="BD53" s="277">
        <f>AR18/AL18</f>
        <v/>
      </c>
      <c r="BE53" s="277">
        <f>AS18/AM18</f>
        <v/>
      </c>
      <c r="BF53" s="277">
        <f>AT18/AN18</f>
        <v/>
      </c>
      <c r="BG53" s="277">
        <f>AU18/AO18</f>
        <v/>
      </c>
      <c r="BH53" s="277">
        <f>AV18/AP18</f>
        <v/>
      </c>
      <c r="BI53" s="278" t="n"/>
    </row>
    <row r="54" ht="24.95" customFormat="1" customHeight="1" s="1">
      <c r="A54" s="2" t="n">
        <v>14</v>
      </c>
      <c r="B54" s="3" t="n"/>
      <c r="C54" s="86" t="inlineStr">
        <is>
          <t>总部经济基地橙色科技大厦行政公寓精装修工程</t>
        </is>
      </c>
      <c r="D54" s="4" t="inlineStr">
        <is>
          <t>装饰</t>
        </is>
      </c>
      <c r="E54" s="271" t="n">
        <v>665</v>
      </c>
      <c r="F54" s="272" t="inlineStr">
        <is>
          <t>2019.10.28</t>
        </is>
      </c>
      <c r="G54" s="4" t="inlineStr">
        <is>
          <t>2020.4.15</t>
        </is>
      </c>
      <c r="H54" s="272" t="inlineStr">
        <is>
          <t>2019.11.8</t>
        </is>
      </c>
      <c r="I54" s="4" t="inlineStr">
        <is>
          <t>2020.6.30</t>
        </is>
      </c>
      <c r="J54" s="84" t="inlineStr">
        <is>
          <t>装饰工程</t>
        </is>
      </c>
      <c r="K54" s="4" t="inlineStr">
        <is>
          <t>山东省烟台市莱山区总部经济基地</t>
        </is>
      </c>
      <c r="L54" s="8" t="n">
        <v>1</v>
      </c>
      <c r="M54" s="8" t="inlineStr">
        <is>
          <t>亓金鑫</t>
        </is>
      </c>
      <c r="N54" s="8" t="n">
        <v>17853509700</v>
      </c>
      <c r="O54" s="4" t="inlineStr">
        <is>
          <t>装饰项目用总包设备</t>
        </is>
      </c>
      <c r="P54" s="4" t="inlineStr">
        <is>
          <t>无</t>
        </is>
      </c>
      <c r="Q54" s="4" t="inlineStr">
        <is>
          <t>根据总包实名制管理</t>
        </is>
      </c>
      <c r="R54" s="4" t="n"/>
      <c r="S54" s="12" t="inlineStr">
        <is>
          <t>/</t>
        </is>
      </c>
      <c r="T54" s="4" t="inlineStr">
        <is>
          <t>总包未有要求</t>
        </is>
      </c>
      <c r="U54" s="273" t="n">
        <v>0</v>
      </c>
      <c r="V54" s="274" t="n">
        <v>0</v>
      </c>
      <c r="W54" s="274" t="n">
        <v>0</v>
      </c>
      <c r="X54" s="232" t="n">
        <v>210</v>
      </c>
      <c r="Y54" s="232">
        <f>AA19+AC19</f>
        <v/>
      </c>
      <c r="Z54" s="232">
        <f>AB19+AD19</f>
        <v/>
      </c>
      <c r="AA54" s="230" t="n">
        <v>210</v>
      </c>
      <c r="AB54" s="230" t="n">
        <v>24</v>
      </c>
      <c r="AC54" s="230" t="n">
        <v>0</v>
      </c>
      <c r="AD54" s="231" t="n">
        <v>0</v>
      </c>
      <c r="AE54" s="274" t="n">
        <v>1990900</v>
      </c>
      <c r="AF54" s="274" t="n">
        <v>643000</v>
      </c>
      <c r="AG54" s="233">
        <f>AI19+AK19</f>
        <v/>
      </c>
      <c r="AH54" s="233">
        <f>AJ19+AL19</f>
        <v/>
      </c>
      <c r="AI54" s="274" t="n">
        <v>0</v>
      </c>
      <c r="AJ54" s="274" t="n">
        <v>0</v>
      </c>
      <c r="AK54" s="275">
        <f>AM19+AO19</f>
        <v/>
      </c>
      <c r="AL54" s="275">
        <f>AN19+AP19</f>
        <v/>
      </c>
      <c r="AM54" s="272" t="n">
        <v>1018300</v>
      </c>
      <c r="AN54" s="272" t="n">
        <v>420000</v>
      </c>
      <c r="AO54" s="274" t="n">
        <v>0</v>
      </c>
      <c r="AP54" s="274" t="n">
        <v>0</v>
      </c>
      <c r="AQ54" s="275">
        <f>AS19+AU19</f>
        <v/>
      </c>
      <c r="AR54" s="275">
        <f>AT19+AV19</f>
        <v/>
      </c>
      <c r="AS54" s="274" t="n">
        <v>1018300</v>
      </c>
      <c r="AT54" s="274" t="n">
        <v>420000</v>
      </c>
      <c r="AU54" s="274" t="n">
        <v>0</v>
      </c>
      <c r="AV54" s="274" t="n">
        <v>0</v>
      </c>
      <c r="AW54" s="275">
        <f>AY19+BA19</f>
        <v/>
      </c>
      <c r="AX54" s="275">
        <f>AZ19+BB19</f>
        <v/>
      </c>
      <c r="AY54" s="275">
        <f>AM19-AS19</f>
        <v/>
      </c>
      <c r="AZ54" s="275">
        <f>AN19-AT19</f>
        <v/>
      </c>
      <c r="BA54" s="275">
        <f>AO19-AU19</f>
        <v/>
      </c>
      <c r="BB54" s="276">
        <f>AP19-AV19</f>
        <v/>
      </c>
      <c r="BC54" s="277">
        <f>AQ19/AK19</f>
        <v/>
      </c>
      <c r="BD54" s="277">
        <f>AR19/AL19</f>
        <v/>
      </c>
      <c r="BE54" s="277">
        <f>AS19/AM19</f>
        <v/>
      </c>
      <c r="BF54" s="277">
        <f>AT19/AN19</f>
        <v/>
      </c>
      <c r="BG54" s="277">
        <f>AU19/AO19</f>
        <v/>
      </c>
      <c r="BH54" s="277">
        <f>AV19/AP19</f>
        <v/>
      </c>
      <c r="BI54" s="278" t="n"/>
    </row>
    <row r="55" ht="24.95" customFormat="1" customHeight="1" s="1">
      <c r="A55" s="2" t="n">
        <v>15</v>
      </c>
      <c r="B55" s="3" t="n"/>
      <c r="C55" s="86" t="inlineStr">
        <is>
          <t>万华化学磁山总部基地停车楼、2号餐厅、高性能3号楼</t>
        </is>
      </c>
      <c r="D55" s="4" t="inlineStr">
        <is>
          <t>基础/主体</t>
        </is>
      </c>
      <c r="E55" s="271" t="n">
        <v>22403</v>
      </c>
      <c r="F55" s="272" t="inlineStr">
        <is>
          <t>未签</t>
        </is>
      </c>
      <c r="G55" s="4" t="inlineStr">
        <is>
          <t>未签</t>
        </is>
      </c>
      <c r="H55" s="272" t="inlineStr">
        <is>
          <t>未签</t>
        </is>
      </c>
      <c r="I55" s="4" t="inlineStr">
        <is>
          <t>未签</t>
        </is>
      </c>
      <c r="J55" s="84" t="inlineStr">
        <is>
          <t>正在办理</t>
        </is>
      </c>
      <c r="K55" s="4" t="inlineStr">
        <is>
          <t>山东省烟台市福山区万华化学集团全球研发中心及总部基地</t>
        </is>
      </c>
      <c r="L55" s="8" t="n">
        <v>1</v>
      </c>
      <c r="M55" s="8" t="inlineStr">
        <is>
          <t>徐晓东</t>
        </is>
      </c>
      <c r="N55" s="8" t="n">
        <v>13792547732</v>
      </c>
      <c r="O55" s="4" t="n">
        <v>1</v>
      </c>
      <c r="P55" s="4" t="inlineStr">
        <is>
          <t>华讯通</t>
        </is>
      </c>
      <c r="Q55" s="4" t="inlineStr">
        <is>
          <t>无法办理施工许可证无法上报专户。</t>
        </is>
      </c>
      <c r="R55" s="4" t="inlineStr">
        <is>
          <t>中国建设银行烟台高新支行</t>
        </is>
      </c>
      <c r="S55" s="12" t="inlineStr">
        <is>
          <t>37050110100600000161-3012</t>
        </is>
      </c>
      <c r="T55" s="4" t="inlineStr">
        <is>
          <t>（开发区未列本项目进专户考核）</t>
        </is>
      </c>
      <c r="U55" s="273" t="n">
        <v>0</v>
      </c>
      <c r="V55" s="274" t="n">
        <v>0</v>
      </c>
      <c r="W55" s="274" t="n">
        <v>0</v>
      </c>
      <c r="X55" s="232" t="n">
        <v>41</v>
      </c>
      <c r="Y55" s="232">
        <f>AA20+AC20</f>
        <v/>
      </c>
      <c r="Z55" s="232">
        <f>AB20+AD20</f>
        <v/>
      </c>
      <c r="AA55" s="230" t="n">
        <v>0</v>
      </c>
      <c r="AB55" s="230" t="n">
        <v>0</v>
      </c>
      <c r="AC55" s="230" t="n">
        <v>0</v>
      </c>
      <c r="AD55" s="231" t="n">
        <v>0</v>
      </c>
      <c r="AE55" s="274" t="n">
        <v>0</v>
      </c>
      <c r="AF55" s="274" t="n">
        <v>0</v>
      </c>
      <c r="AG55" s="233" t="n">
        <v>953993</v>
      </c>
      <c r="AH55" s="233" t="n">
        <v>453993</v>
      </c>
      <c r="AI55" s="274" t="n">
        <v>0</v>
      </c>
      <c r="AJ55" s="274" t="n">
        <v>0</v>
      </c>
      <c r="AK55" s="275">
        <f>AM20+AO20</f>
        <v/>
      </c>
      <c r="AL55" s="275">
        <f>AN20+AP20</f>
        <v/>
      </c>
      <c r="AM55" s="272" t="n">
        <v>953993</v>
      </c>
      <c r="AN55" s="272" t="n">
        <v>453993</v>
      </c>
      <c r="AO55" s="274" t="n">
        <v>0</v>
      </c>
      <c r="AP55" s="274" t="n">
        <v>0</v>
      </c>
      <c r="AQ55" s="275">
        <f>AS20+AU20</f>
        <v/>
      </c>
      <c r="AR55" s="275">
        <f>AT20+AV20</f>
        <v/>
      </c>
      <c r="AS55" s="274" t="n">
        <v>0</v>
      </c>
      <c r="AT55" s="274" t="n">
        <v>0</v>
      </c>
      <c r="AU55" s="274" t="n">
        <v>0</v>
      </c>
      <c r="AV55" s="274" t="n">
        <v>0</v>
      </c>
      <c r="AW55" s="275">
        <f>AY20+BA20</f>
        <v/>
      </c>
      <c r="AX55" s="275">
        <f>AZ20+BB20</f>
        <v/>
      </c>
      <c r="AY55" s="275">
        <f>AM20-AS20</f>
        <v/>
      </c>
      <c r="AZ55" s="275">
        <f>AN20-AT20</f>
        <v/>
      </c>
      <c r="BA55" s="275">
        <f>AO20-AU20</f>
        <v/>
      </c>
      <c r="BB55" s="276">
        <f>AP20-AV20</f>
        <v/>
      </c>
      <c r="BC55" s="277">
        <f>AQ20/AK20</f>
        <v/>
      </c>
      <c r="BD55" s="277">
        <f>AR20/AL20</f>
        <v/>
      </c>
      <c r="BE55" s="277">
        <f>AS20/AM20</f>
        <v/>
      </c>
      <c r="BF55" s="277">
        <f>AT20/AN20</f>
        <v/>
      </c>
      <c r="BG55" s="277">
        <f>AU20/AO20</f>
        <v/>
      </c>
      <c r="BH55" s="277">
        <f>AV20/AP20</f>
        <v/>
      </c>
      <c r="BI55" s="278" t="n"/>
    </row>
    <row r="56" ht="24.95" customFormat="1" customHeight="1" s="1">
      <c r="A56" s="2" t="n">
        <v>16</v>
      </c>
      <c r="B56" s="3" t="n"/>
      <c r="C56" s="86" t="inlineStr">
        <is>
          <t>峰山水库周边地块起步区安置房项目（一标段）</t>
        </is>
      </c>
      <c r="D56" s="4" t="inlineStr">
        <is>
          <t>装饰/主体</t>
        </is>
      </c>
      <c r="E56" s="271" t="n">
        <v>39736.3532</v>
      </c>
      <c r="F56" s="272" t="inlineStr">
        <is>
          <t>2018.11.30</t>
        </is>
      </c>
      <c r="G56" s="4" t="inlineStr">
        <is>
          <t>2020.11.30</t>
        </is>
      </c>
      <c r="H56" s="272" t="inlineStr">
        <is>
          <t>2019.05.30</t>
        </is>
      </c>
      <c r="I56" s="4" t="inlineStr">
        <is>
          <t>2021.05.30</t>
        </is>
      </c>
      <c r="J56" s="84" t="inlineStr">
        <is>
          <t>370601201910170301</t>
        </is>
      </c>
      <c r="K56" s="4" t="inlineStr">
        <is>
          <t>山东省烟台市胜利南路和塔山南路交叉口东南地块</t>
        </is>
      </c>
      <c r="L56" s="8" t="n">
        <v>1</v>
      </c>
      <c r="M56" s="8" t="inlineStr">
        <is>
          <t>高亚冰</t>
        </is>
      </c>
      <c r="N56" s="8" t="n">
        <v>18253533707</v>
      </c>
      <c r="O56" s="4" t="n">
        <v>1</v>
      </c>
      <c r="P56" s="4" t="inlineStr">
        <is>
          <t>广联达</t>
        </is>
      </c>
      <c r="Q56" s="4" t="n">
        <v>1</v>
      </c>
      <c r="R56" s="4" t="inlineStr">
        <is>
          <t>中国建设银行</t>
        </is>
      </c>
      <c r="S56" s="12" t="inlineStr">
        <is>
          <t>37050110100600000161-3013</t>
        </is>
      </c>
      <c r="T56" s="4" t="inlineStr">
        <is>
          <t>未通过发放（未有专用账户）</t>
        </is>
      </c>
      <c r="U56" s="273" t="n">
        <v>3865870</v>
      </c>
      <c r="V56" s="274" t="n">
        <v>280550</v>
      </c>
      <c r="W56" s="274" t="n">
        <v>0</v>
      </c>
      <c r="X56" s="232" t="n">
        <v>1017</v>
      </c>
      <c r="Y56" s="232">
        <f>AA21+AC21</f>
        <v/>
      </c>
      <c r="Z56" s="232">
        <f>AB21+AD21</f>
        <v/>
      </c>
      <c r="AA56" s="230" t="n">
        <v>1453</v>
      </c>
      <c r="AB56" s="230" t="n">
        <v>146</v>
      </c>
      <c r="AC56" s="230" t="n">
        <v>1307</v>
      </c>
      <c r="AD56" s="231" t="n">
        <v>75</v>
      </c>
      <c r="AE56" s="274" t="n">
        <v>54477657</v>
      </c>
      <c r="AF56" s="274" t="n">
        <v>1945217</v>
      </c>
      <c r="AG56" s="233" t="n">
        <v>35453043</v>
      </c>
      <c r="AH56" s="233" t="n">
        <v>702769</v>
      </c>
      <c r="AI56" s="274" t="n">
        <v>0</v>
      </c>
      <c r="AJ56" s="274" t="n">
        <v>0</v>
      </c>
      <c r="AK56" s="275">
        <f>AM21+AO21</f>
        <v/>
      </c>
      <c r="AL56" s="275">
        <f>AN21+AP21</f>
        <v/>
      </c>
      <c r="AM56" s="272" t="n">
        <v>31587173</v>
      </c>
      <c r="AN56" s="272" t="n">
        <v>422219</v>
      </c>
      <c r="AO56" s="274" t="n">
        <v>3865870</v>
      </c>
      <c r="AP56" s="274" t="n">
        <v>280550</v>
      </c>
      <c r="AQ56" s="275">
        <f>AS21+AU21</f>
        <v/>
      </c>
      <c r="AR56" s="275">
        <f>AT21+AV21</f>
        <v/>
      </c>
      <c r="AS56" s="274" t="n">
        <v>31587173</v>
      </c>
      <c r="AT56" s="274" t="n">
        <v>422219</v>
      </c>
      <c r="AU56" s="274" t="n">
        <v>3865870</v>
      </c>
      <c r="AV56" s="274" t="n">
        <v>280550</v>
      </c>
      <c r="AW56" s="275">
        <f>AY21+BA21</f>
        <v/>
      </c>
      <c r="AX56" s="275">
        <f>AZ21+BB21</f>
        <v/>
      </c>
      <c r="AY56" s="275">
        <f>AM21-AS21</f>
        <v/>
      </c>
      <c r="AZ56" s="275">
        <f>AN21-AT21</f>
        <v/>
      </c>
      <c r="BA56" s="275">
        <f>AO21-AU21</f>
        <v/>
      </c>
      <c r="BB56" s="276">
        <f>AP21-AV21</f>
        <v/>
      </c>
      <c r="BC56" s="277">
        <f>AQ21/AK21</f>
        <v/>
      </c>
      <c r="BD56" s="277">
        <f>AR21/AL21</f>
        <v/>
      </c>
      <c r="BE56" s="277">
        <f>AS21/AM21</f>
        <v/>
      </c>
      <c r="BF56" s="277">
        <f>AT21/AN21</f>
        <v/>
      </c>
      <c r="BG56" s="277">
        <f>AU21/AO21</f>
        <v/>
      </c>
      <c r="BH56" s="277">
        <f>AV21/AP21</f>
        <v/>
      </c>
      <c r="BI56" s="278" t="n"/>
    </row>
    <row r="57" ht="24.95" customFormat="1" customHeight="1" s="1">
      <c r="A57" s="2" t="n">
        <v>17</v>
      </c>
      <c r="B57" s="3" t="n"/>
      <c r="C57" s="86" t="inlineStr">
        <is>
          <t>莱山公交调度中心</t>
        </is>
      </c>
      <c r="D57" s="4" t="inlineStr">
        <is>
          <t>收尾</t>
        </is>
      </c>
      <c r="E57" s="271" t="n">
        <v>5367.69</v>
      </c>
      <c r="F57" s="272" t="inlineStr">
        <is>
          <t>2018.09.15</t>
        </is>
      </c>
      <c r="G57" s="4" t="inlineStr">
        <is>
          <t>2020.01.15</t>
        </is>
      </c>
      <c r="H57" s="272" t="inlineStr">
        <is>
          <t>2018.09.15</t>
        </is>
      </c>
      <c r="I57" s="4" t="inlineStr">
        <is>
          <t>另行协商</t>
        </is>
      </c>
      <c r="J57" s="84" t="inlineStr">
        <is>
          <t>370601201811210101</t>
        </is>
      </c>
      <c r="K57" s="4" t="inlineStr">
        <is>
          <t>山东省烟台市莱山区金都路以西，轸大路以南</t>
        </is>
      </c>
      <c r="L57" s="8" t="n">
        <v>1</v>
      </c>
      <c r="M57" s="8" t="inlineStr">
        <is>
          <t xml:space="preserve">
卫广涛</t>
        </is>
      </c>
      <c r="N57" s="8" t="inlineStr">
        <is>
          <t>15269599589
13808903708</t>
        </is>
      </c>
      <c r="O57" s="4" t="n">
        <v>1</v>
      </c>
      <c r="P57" s="4" t="inlineStr">
        <is>
          <t>广联达</t>
        </is>
      </c>
      <c r="Q57" s="4" t="n">
        <v>1</v>
      </c>
      <c r="R57" s="4" t="inlineStr">
        <is>
          <t>中国建设银行股份有限公司烟台高新支行</t>
        </is>
      </c>
      <c r="S57" s="12" t="inlineStr">
        <is>
          <t>37050110100600000161-3006</t>
        </is>
      </c>
      <c r="T57" s="4" t="inlineStr">
        <is>
          <t>快竣工与主管部门沟通不与平台对接</t>
        </is>
      </c>
      <c r="U57" s="273" t="n">
        <v>3273538</v>
      </c>
      <c r="V57" s="274" t="n">
        <v>0</v>
      </c>
      <c r="W57" s="274" t="n">
        <v>59654</v>
      </c>
      <c r="X57" s="232" t="n">
        <v>297</v>
      </c>
      <c r="Y57" s="232">
        <f>AA22+AC22</f>
        <v/>
      </c>
      <c r="Z57" s="232">
        <f>AB22+AD22</f>
        <v/>
      </c>
      <c r="AA57" s="230" t="n">
        <v>124</v>
      </c>
      <c r="AB57" s="230" t="n">
        <v>0</v>
      </c>
      <c r="AC57" s="230" t="n">
        <v>173</v>
      </c>
      <c r="AD57" s="231" t="n">
        <v>0</v>
      </c>
      <c r="AE57" s="274" t="n">
        <v>20433400</v>
      </c>
      <c r="AF57" s="274" t="n">
        <v>170421.72</v>
      </c>
      <c r="AG57" s="233" t="n">
        <v>16654332.75</v>
      </c>
      <c r="AH57" s="233" t="n">
        <v>127816.29</v>
      </c>
      <c r="AI57" s="274" t="n">
        <v>0</v>
      </c>
      <c r="AJ57" s="274" t="n">
        <v>0</v>
      </c>
      <c r="AK57" s="275">
        <f>AM22+AO22</f>
        <v/>
      </c>
      <c r="AL57" s="275">
        <f>AN22+AP22</f>
        <v/>
      </c>
      <c r="AM57" s="272" t="n">
        <v>13440448.75</v>
      </c>
      <c r="AN57" s="272" t="n">
        <v>127816.29</v>
      </c>
      <c r="AO57" s="274" t="n">
        <v>3213884</v>
      </c>
      <c r="AP57" s="274" t="n">
        <v>0</v>
      </c>
      <c r="AQ57" s="275">
        <f>AS22+AU22</f>
        <v/>
      </c>
      <c r="AR57" s="275">
        <f>AT22+AV22</f>
        <v/>
      </c>
      <c r="AS57" s="274" t="n">
        <v>13312632.46</v>
      </c>
      <c r="AT57" s="274" t="n">
        <v>0</v>
      </c>
      <c r="AU57" s="274" t="n">
        <v>3213884</v>
      </c>
      <c r="AV57" s="274" t="n">
        <v>0</v>
      </c>
      <c r="AW57" s="275">
        <f>AY22+BA22</f>
        <v/>
      </c>
      <c r="AX57" s="275">
        <f>AZ22+BB22</f>
        <v/>
      </c>
      <c r="AY57" s="275">
        <f>AM22-AS22</f>
        <v/>
      </c>
      <c r="AZ57" s="275">
        <f>AN22-AT22</f>
        <v/>
      </c>
      <c r="BA57" s="275">
        <f>AO22-AU22</f>
        <v/>
      </c>
      <c r="BB57" s="276">
        <f>AP22-AV22</f>
        <v/>
      </c>
      <c r="BC57" s="277">
        <f>AQ22/AK22</f>
        <v/>
      </c>
      <c r="BD57" s="277">
        <f>AR22/AL22</f>
        <v/>
      </c>
      <c r="BE57" s="277">
        <f>AS22/AM22</f>
        <v/>
      </c>
      <c r="BF57" s="277">
        <f>AT22/AN22</f>
        <v/>
      </c>
      <c r="BG57" s="277">
        <f>AU22/AO22</f>
        <v/>
      </c>
      <c r="BH57" s="277">
        <f>AV22/AP22</f>
        <v/>
      </c>
      <c r="BI57" s="278" t="n"/>
    </row>
    <row r="58" ht="24.95" customFormat="1" customHeight="1" s="1">
      <c r="A58" s="2" t="n">
        <v>18</v>
      </c>
      <c r="B58" s="3" t="n"/>
      <c r="C58" s="86" t="inlineStr">
        <is>
          <t>芝罘区建昌110kV输变电工程配套电力管线工程</t>
        </is>
      </c>
      <c r="D58" s="4" t="inlineStr">
        <is>
          <t>收尾</t>
        </is>
      </c>
      <c r="E58" s="271" t="n">
        <v>693</v>
      </c>
      <c r="F58" s="272" t="inlineStr">
        <is>
          <t>以实际开工令起60日内</t>
        </is>
      </c>
      <c r="G58" s="4" t="inlineStr">
        <is>
          <t>以实际开工令起60日内</t>
        </is>
      </c>
      <c r="H58" s="272" t="inlineStr">
        <is>
          <t>2019.10.08</t>
        </is>
      </c>
      <c r="I58" s="4" t="inlineStr">
        <is>
          <t>另行协商</t>
        </is>
      </c>
      <c r="J58" s="84" t="inlineStr">
        <is>
          <t>370602201705310101</t>
        </is>
      </c>
      <c r="K58" s="4" t="inlineStr">
        <is>
          <t>山东省烟台市芝罘区文化中心西侧</t>
        </is>
      </c>
      <c r="L58" s="8" t="n">
        <v>1</v>
      </c>
      <c r="M58" s="8" t="inlineStr">
        <is>
          <t>贾海柱</t>
        </is>
      </c>
      <c r="N58" s="8" t="n">
        <v>13853551958</v>
      </c>
      <c r="O58" s="4" t="inlineStr">
        <is>
          <t>老项目无实名制</t>
        </is>
      </c>
      <c r="P58" s="4" t="inlineStr">
        <is>
          <t>/</t>
        </is>
      </c>
      <c r="Q58" s="4" t="inlineStr">
        <is>
          <t>设备已拆除</t>
        </is>
      </c>
      <c r="R58" s="4" t="inlineStr">
        <is>
          <t>/</t>
        </is>
      </c>
      <c r="S58" s="12" t="inlineStr">
        <is>
          <t>/</t>
        </is>
      </c>
      <c r="T58" s="4" t="inlineStr">
        <is>
          <t>老项目不需要对接</t>
        </is>
      </c>
      <c r="U58" s="273" t="n">
        <v>0</v>
      </c>
      <c r="V58" s="274" t="n">
        <v>0</v>
      </c>
      <c r="W58" s="274" t="n">
        <v>0</v>
      </c>
      <c r="X58" s="232" t="n">
        <v>36</v>
      </c>
      <c r="Y58" s="232">
        <f>AA23+AC23</f>
        <v/>
      </c>
      <c r="Z58" s="232">
        <f>AB23+AD23</f>
        <v/>
      </c>
      <c r="AA58" s="230" t="n">
        <v>36</v>
      </c>
      <c r="AB58" s="230" t="n">
        <v>14</v>
      </c>
      <c r="AC58" s="230" t="n">
        <v>0</v>
      </c>
      <c r="AD58" s="231" t="n">
        <v>0</v>
      </c>
      <c r="AE58" s="274" t="n">
        <v>2716658.99</v>
      </c>
      <c r="AF58" s="274" t="n">
        <v>197906.94</v>
      </c>
      <c r="AG58" s="233" t="n">
        <v>1358329.5</v>
      </c>
      <c r="AH58" s="233" t="n">
        <v>98953.47</v>
      </c>
      <c r="AI58" s="274" t="n">
        <v>0</v>
      </c>
      <c r="AJ58" s="274" t="n">
        <v>0</v>
      </c>
      <c r="AK58" s="275">
        <f>AM23+AO23</f>
        <v/>
      </c>
      <c r="AL58" s="275">
        <f>AN23+AP23</f>
        <v/>
      </c>
      <c r="AM58" s="272" t="n">
        <v>1358329.5</v>
      </c>
      <c r="AN58" s="272" t="n">
        <v>98953.47</v>
      </c>
      <c r="AO58" s="274" t="n">
        <v>0</v>
      </c>
      <c r="AP58" s="274" t="n">
        <v>0</v>
      </c>
      <c r="AQ58" s="275">
        <f>AS23+AU23</f>
        <v/>
      </c>
      <c r="AR58" s="275">
        <f>AT23+AV23</f>
        <v/>
      </c>
      <c r="AS58" s="274" t="n">
        <v>1358329.5</v>
      </c>
      <c r="AT58" s="274" t="n">
        <v>98953.47</v>
      </c>
      <c r="AU58" s="274" t="n">
        <v>0</v>
      </c>
      <c r="AV58" s="274" t="n">
        <v>0</v>
      </c>
      <c r="AW58" s="275">
        <f>AY23+BA23</f>
        <v/>
      </c>
      <c r="AX58" s="275">
        <f>AZ23+BB23</f>
        <v/>
      </c>
      <c r="AY58" s="275">
        <f>AM23-AS23</f>
        <v/>
      </c>
      <c r="AZ58" s="275">
        <f>AN23-AT23</f>
        <v/>
      </c>
      <c r="BA58" s="275">
        <f>AO23-AU23</f>
        <v/>
      </c>
      <c r="BB58" s="276">
        <f>AP23-AV23</f>
        <v/>
      </c>
      <c r="BC58" s="277">
        <f>AQ23/AK23</f>
        <v/>
      </c>
      <c r="BD58" s="277">
        <f>AR23/AL23</f>
        <v/>
      </c>
      <c r="BE58" s="277">
        <f>AS23/AM23</f>
        <v/>
      </c>
      <c r="BF58" s="277">
        <f>AT23/AN23</f>
        <v/>
      </c>
      <c r="BG58" s="277">
        <f>AU23/AO23</f>
        <v/>
      </c>
      <c r="BH58" s="277">
        <f>AV23/AP23</f>
        <v/>
      </c>
      <c r="BI58" s="278" t="n"/>
    </row>
    <row r="59" ht="24.95" customFormat="1" customHeight="1" s="1">
      <c r="A59" s="2" t="n">
        <v>19</v>
      </c>
      <c r="B59" s="3" t="n"/>
      <c r="C59" s="86" t="inlineStr">
        <is>
          <t>文化中心电缆隧道及变电站工程</t>
        </is>
      </c>
      <c r="D59" s="4" t="inlineStr">
        <is>
          <t>收尾</t>
        </is>
      </c>
      <c r="E59" s="271" t="n">
        <v>5444</v>
      </c>
      <c r="F59" s="272" t="inlineStr">
        <is>
          <t>以实际开工令起210日内</t>
        </is>
      </c>
      <c r="G59" s="4" t="inlineStr">
        <is>
          <t>以实际开工令起210日内</t>
        </is>
      </c>
      <c r="H59" s="272" t="inlineStr">
        <is>
          <t>2017.10.26</t>
        </is>
      </c>
      <c r="I59" s="4" t="inlineStr">
        <is>
          <t>另行协商</t>
        </is>
      </c>
      <c r="J59" s="84" t="inlineStr">
        <is>
          <t>'370602201705310101</t>
        </is>
      </c>
      <c r="K59" s="4" t="inlineStr">
        <is>
          <t>山东省烟台市芝罘区文化中心西侧</t>
        </is>
      </c>
      <c r="L59" s="8" t="n">
        <v>1</v>
      </c>
      <c r="M59" s="8" t="inlineStr">
        <is>
          <t>贾海柱</t>
        </is>
      </c>
      <c r="N59" s="8" t="n">
        <v>13853551958</v>
      </c>
      <c r="O59" s="4" t="inlineStr">
        <is>
          <t>老项目无实名制</t>
        </is>
      </c>
      <c r="P59" s="4" t="inlineStr">
        <is>
          <t>/</t>
        </is>
      </c>
      <c r="Q59" s="4" t="inlineStr">
        <is>
          <t>设备已拆除</t>
        </is>
      </c>
      <c r="R59" s="4" t="inlineStr">
        <is>
          <t>/</t>
        </is>
      </c>
      <c r="S59" s="12" t="inlineStr">
        <is>
          <t>/</t>
        </is>
      </c>
      <c r="T59" s="4" t="inlineStr">
        <is>
          <t>老项目不需要对接</t>
        </is>
      </c>
      <c r="U59" s="273" t="n">
        <v>0</v>
      </c>
      <c r="V59" s="274" t="n">
        <v>0</v>
      </c>
      <c r="W59" s="274" t="n">
        <v>0</v>
      </c>
      <c r="X59" s="232" t="n">
        <v>120</v>
      </c>
      <c r="Y59" s="232">
        <f>AA24+AC24</f>
        <v/>
      </c>
      <c r="Z59" s="232">
        <f>AB24+AD24</f>
        <v/>
      </c>
      <c r="AA59" s="230" t="n">
        <v>120</v>
      </c>
      <c r="AB59" s="230" t="n">
        <v>20</v>
      </c>
      <c r="AC59" s="230" t="n">
        <v>0</v>
      </c>
      <c r="AD59" s="231" t="n">
        <v>0</v>
      </c>
      <c r="AE59" s="274" t="n">
        <v>22962457.71</v>
      </c>
      <c r="AF59" s="274" t="n">
        <v>1499572.99</v>
      </c>
      <c r="AG59" s="233" t="n">
        <v>16203081.56</v>
      </c>
      <c r="AH59" s="233" t="n">
        <v>749786.5</v>
      </c>
      <c r="AI59" s="274" t="n">
        <v>0</v>
      </c>
      <c r="AJ59" s="274" t="n">
        <v>0</v>
      </c>
      <c r="AK59" s="275">
        <f>AM24+AO24</f>
        <v/>
      </c>
      <c r="AL59" s="275">
        <f>AN24+AP24</f>
        <v/>
      </c>
      <c r="AM59" s="272" t="n">
        <v>16203081.56</v>
      </c>
      <c r="AN59" s="272" t="n">
        <v>749786.5</v>
      </c>
      <c r="AO59" s="274" t="n">
        <v>0</v>
      </c>
      <c r="AP59" s="274" t="n">
        <v>0</v>
      </c>
      <c r="AQ59" s="275">
        <f>AS24+AU24</f>
        <v/>
      </c>
      <c r="AR59" s="275">
        <f>AT24+AV24</f>
        <v/>
      </c>
      <c r="AS59" s="274" t="n">
        <v>16203081.56</v>
      </c>
      <c r="AT59" s="274" t="n">
        <v>749786.5</v>
      </c>
      <c r="AU59" s="274" t="n">
        <v>0</v>
      </c>
      <c r="AV59" s="274" t="n">
        <v>0</v>
      </c>
      <c r="AW59" s="275">
        <f>AY24+BA24</f>
        <v/>
      </c>
      <c r="AX59" s="275">
        <f>AZ24+BB24</f>
        <v/>
      </c>
      <c r="AY59" s="275">
        <f>AM24-AS24</f>
        <v/>
      </c>
      <c r="AZ59" s="275">
        <f>AN24-AT24</f>
        <v/>
      </c>
      <c r="BA59" s="275">
        <f>AO24-AU24</f>
        <v/>
      </c>
      <c r="BB59" s="276">
        <f>AP24-AV24</f>
        <v/>
      </c>
      <c r="BC59" s="277">
        <f>AQ24/AK24</f>
        <v/>
      </c>
      <c r="BD59" s="277">
        <f>AR24/AL24</f>
        <v/>
      </c>
      <c r="BE59" s="277">
        <f>AS24/AM24</f>
        <v/>
      </c>
      <c r="BF59" s="277">
        <f>AT24/AN24</f>
        <v/>
      </c>
      <c r="BG59" s="277">
        <f>AU24/AO24</f>
        <v/>
      </c>
      <c r="BH59" s="277">
        <f>AV24/AP24</f>
        <v/>
      </c>
      <c r="BI59" s="278" t="n"/>
    </row>
    <row r="60" ht="24.95" customFormat="1" customHeight="1" s="1">
      <c r="A60" s="2" t="n">
        <v>20</v>
      </c>
      <c r="B60" s="3" t="n"/>
      <c r="C60" s="86" t="inlineStr">
        <is>
          <t>南山公园东侧安置房项目</t>
        </is>
      </c>
      <c r="D60" s="4" t="inlineStr">
        <is>
          <t>收尾</t>
        </is>
      </c>
      <c r="E60" s="271" t="n">
        <v>58900</v>
      </c>
      <c r="F60" s="272" t="inlineStr">
        <is>
          <t>2018.3.31</t>
        </is>
      </c>
      <c r="G60" s="4" t="inlineStr">
        <is>
          <t>2020.3.31</t>
        </is>
      </c>
      <c r="H60" s="272" t="inlineStr">
        <is>
          <t>2018.3.31</t>
        </is>
      </c>
      <c r="I60" s="4" t="inlineStr">
        <is>
          <t>2020.12.31</t>
        </is>
      </c>
      <c r="J60" s="84" t="inlineStr">
        <is>
          <t>‘370601201811300000</t>
        </is>
      </c>
      <c r="K60" s="4" t="inlineStr">
        <is>
          <t>山东省烟台市芝罘区</t>
        </is>
      </c>
      <c r="L60" s="8" t="n">
        <v>1</v>
      </c>
      <c r="M60" s="8" t="inlineStr">
        <is>
          <t>宋修芹</t>
        </is>
      </c>
      <c r="N60" s="8" t="n">
        <v>15954505129</v>
      </c>
      <c r="O60" s="4" t="n">
        <v>1</v>
      </c>
      <c r="P60" s="4" t="inlineStr">
        <is>
          <t>广联达</t>
        </is>
      </c>
      <c r="Q60" s="4" t="inlineStr">
        <is>
          <t>未对接（工程即将竣工）</t>
        </is>
      </c>
      <c r="R60" s="4" t="inlineStr">
        <is>
          <t>中国建设银行</t>
        </is>
      </c>
      <c r="S60" s="12" t="inlineStr">
        <is>
          <t>370501101006000000161-3008</t>
        </is>
      </c>
      <c r="T60" s="4" t="inlineStr">
        <is>
          <t>否（工程即将竣工）</t>
        </is>
      </c>
      <c r="U60" s="273" t="n">
        <v>5122036.32</v>
      </c>
      <c r="V60" s="274" t="n">
        <v>0</v>
      </c>
      <c r="W60" s="274" t="n">
        <v>0</v>
      </c>
      <c r="X60" s="232" t="n">
        <v>1398</v>
      </c>
      <c r="Y60" s="232">
        <f>AA25+AC25</f>
        <v/>
      </c>
      <c r="Z60" s="232">
        <f>AB25+AD25</f>
        <v/>
      </c>
      <c r="AA60" s="230" t="n">
        <v>1078</v>
      </c>
      <c r="AB60" s="230" t="n">
        <v>1042</v>
      </c>
      <c r="AC60" s="230" t="n">
        <v>320</v>
      </c>
      <c r="AD60" s="231" t="n">
        <v>82</v>
      </c>
      <c r="AE60" s="274" t="n">
        <v>284205691.48</v>
      </c>
      <c r="AF60" s="274" t="n">
        <v>7434952.77</v>
      </c>
      <c r="AG60" s="233" t="n">
        <v>166349801.37</v>
      </c>
      <c r="AH60" s="233">
        <f>AJ25+AL25</f>
        <v/>
      </c>
      <c r="AI60" s="274" t="n">
        <v>0</v>
      </c>
      <c r="AJ60" s="274" t="n">
        <v>0</v>
      </c>
      <c r="AK60" s="275">
        <f>AM25+AO25</f>
        <v/>
      </c>
      <c r="AL60" s="275">
        <f>AN25+AP25</f>
        <v/>
      </c>
      <c r="AM60" s="272" t="n">
        <v>160562435.05</v>
      </c>
      <c r="AN60" s="272" t="n">
        <v>7434952.77</v>
      </c>
      <c r="AO60" s="274" t="n">
        <v>5787366.32</v>
      </c>
      <c r="AP60" s="274" t="n">
        <v>279140</v>
      </c>
      <c r="AQ60" s="275">
        <f>AS25+AU25</f>
        <v/>
      </c>
      <c r="AR60" s="275">
        <f>AT25+AV25</f>
        <v/>
      </c>
      <c r="AS60" s="274" t="n">
        <v>148444995.84</v>
      </c>
      <c r="AT60" s="274" t="n">
        <v>0</v>
      </c>
      <c r="AU60" s="274" t="n">
        <v>5122036.32</v>
      </c>
      <c r="AV60" s="274" t="n">
        <v>0</v>
      </c>
      <c r="AW60" s="275">
        <f>AY25+BA25</f>
        <v/>
      </c>
      <c r="AX60" s="275">
        <f>AZ25+BB25</f>
        <v/>
      </c>
      <c r="AY60" s="275">
        <f>AM25-AS25</f>
        <v/>
      </c>
      <c r="AZ60" s="275">
        <f>AN25-AT25</f>
        <v/>
      </c>
      <c r="BA60" s="275">
        <f>AO25-AU25</f>
        <v/>
      </c>
      <c r="BB60" s="276">
        <f>AP25-AV25</f>
        <v/>
      </c>
      <c r="BC60" s="277">
        <f>AQ25/AK25</f>
        <v/>
      </c>
      <c r="BD60" s="277">
        <f>AR25/AL25</f>
        <v/>
      </c>
      <c r="BE60" s="277">
        <f>AS25/AM25</f>
        <v/>
      </c>
      <c r="BF60" s="277">
        <f>AT25/AN25</f>
        <v/>
      </c>
      <c r="BG60" s="277">
        <f>AU25/AO25</f>
        <v/>
      </c>
      <c r="BH60" s="277">
        <f>AV25/AP25</f>
        <v/>
      </c>
      <c r="BI60" s="278" t="n"/>
    </row>
    <row r="61" ht="24.95" customFormat="1" customHeight="1" s="1">
      <c r="A61" s="2" t="n">
        <v>21</v>
      </c>
      <c r="B61" s="3" t="n"/>
      <c r="C61" s="86" t="inlineStr">
        <is>
          <t>烟台海上世界项目展示中心工程</t>
        </is>
      </c>
      <c r="D61" s="4" t="inlineStr">
        <is>
          <t>竣工收尾</t>
        </is>
      </c>
      <c r="E61" s="271" t="n">
        <v>5560.2</v>
      </c>
      <c r="F61" s="272" t="inlineStr">
        <is>
          <t>以监理开工令为准</t>
        </is>
      </c>
      <c r="G61" s="4" t="inlineStr">
        <is>
          <t>2020.05.31</t>
        </is>
      </c>
      <c r="H61" s="272" t="inlineStr">
        <is>
          <t>2019.09.17</t>
        </is>
      </c>
      <c r="I61" s="4" t="inlineStr">
        <is>
          <t>2020.05.31</t>
        </is>
      </c>
      <c r="J61" s="84" t="inlineStr">
        <is>
          <t>-</t>
        </is>
      </c>
      <c r="K61" s="4" t="inlineStr">
        <is>
          <t>山东省烟台市芝罘区</t>
        </is>
      </c>
      <c r="L61" s="8" t="n">
        <v>1</v>
      </c>
      <c r="M61" s="8" t="inlineStr">
        <is>
          <t>吴增新</t>
        </is>
      </c>
      <c r="N61" s="8" t="n">
        <v>17616138661</v>
      </c>
      <c r="O61" s="4" t="inlineStr">
        <is>
          <t>已拆除</t>
        </is>
      </c>
      <c r="P61" s="4" t="inlineStr">
        <is>
          <t>广联达</t>
        </is>
      </c>
      <c r="Q61" s="4" t="inlineStr">
        <is>
          <t>因无施工许可证暂未对接</t>
        </is>
      </c>
      <c r="R61" s="4" t="inlineStr">
        <is>
          <t>/</t>
        </is>
      </c>
      <c r="S61" s="12" t="inlineStr">
        <is>
          <t>/</t>
        </is>
      </c>
      <c r="T61" s="4" t="inlineStr">
        <is>
          <t>近三个月完工项目不需对接</t>
        </is>
      </c>
      <c r="U61" s="273" t="n">
        <v>0</v>
      </c>
      <c r="V61" s="274" t="n">
        <v>0</v>
      </c>
      <c r="W61" s="274" t="n">
        <v>0</v>
      </c>
      <c r="X61" s="232" t="n">
        <v>272</v>
      </c>
      <c r="Y61" s="232">
        <f>AA26+AC26</f>
        <v/>
      </c>
      <c r="Z61" s="232">
        <f>AB26+AD26</f>
        <v/>
      </c>
      <c r="AA61" s="230" t="n">
        <v>348</v>
      </c>
      <c r="AB61" s="230" t="n">
        <v>42</v>
      </c>
      <c r="AC61" s="230" t="n">
        <v>0</v>
      </c>
      <c r="AD61" s="231" t="n">
        <v>0</v>
      </c>
      <c r="AE61" s="274" t="n">
        <v>24540727</v>
      </c>
      <c r="AF61" s="274" t="n">
        <v>2945889</v>
      </c>
      <c r="AG61" s="233" t="n">
        <v>18357433</v>
      </c>
      <c r="AH61" s="233" t="n">
        <v>2062122</v>
      </c>
      <c r="AI61" s="274" t="n">
        <v>0</v>
      </c>
      <c r="AJ61" s="274" t="n">
        <v>0</v>
      </c>
      <c r="AK61" s="275">
        <f>AM26+AO26</f>
        <v/>
      </c>
      <c r="AL61" s="275">
        <f>AN26+AP26</f>
        <v/>
      </c>
      <c r="AM61" s="272" t="n">
        <v>18357433</v>
      </c>
      <c r="AN61" s="272" t="n">
        <v>2062122</v>
      </c>
      <c r="AO61" s="274" t="n">
        <v>0</v>
      </c>
      <c r="AP61" s="274" t="n">
        <v>0</v>
      </c>
      <c r="AQ61" s="275">
        <f>AS26+AU26</f>
        <v/>
      </c>
      <c r="AR61" s="275">
        <f>AT26+AV26</f>
        <v/>
      </c>
      <c r="AS61" s="274" t="n">
        <v>15501861.07</v>
      </c>
      <c r="AT61" s="274" t="n">
        <v>0</v>
      </c>
      <c r="AU61" s="274" t="n">
        <v>0</v>
      </c>
      <c r="AV61" s="274" t="n">
        <v>0</v>
      </c>
      <c r="AW61" s="275">
        <f>AY26+BA26</f>
        <v/>
      </c>
      <c r="AX61" s="275">
        <f>AZ26+BB26</f>
        <v/>
      </c>
      <c r="AY61" s="275">
        <f>AM26-AS26</f>
        <v/>
      </c>
      <c r="AZ61" s="275">
        <f>AN26-AT26</f>
        <v/>
      </c>
      <c r="BA61" s="275">
        <f>AO26-AU26</f>
        <v/>
      </c>
      <c r="BB61" s="276">
        <f>AP26-AV26</f>
        <v/>
      </c>
      <c r="BC61" s="277">
        <f>AQ26/AK26</f>
        <v/>
      </c>
      <c r="BD61" s="277">
        <f>AR26/AL26</f>
        <v/>
      </c>
      <c r="BE61" s="277">
        <f>AS26/AM26</f>
        <v/>
      </c>
      <c r="BF61" s="277">
        <f>AT26/AN26</f>
        <v/>
      </c>
      <c r="BG61" s="277">
        <f>AU26/AO26</f>
        <v/>
      </c>
      <c r="BH61" s="277">
        <f>AV26/AP26</f>
        <v/>
      </c>
      <c r="BI61" s="278" t="n"/>
    </row>
    <row r="62" ht="24.95" customFormat="1" customHeight="1" s="1">
      <c r="A62" s="2" t="n">
        <v>22</v>
      </c>
      <c r="B62" s="3" t="n"/>
      <c r="C62" s="86" t="inlineStr">
        <is>
          <t>烟台海上世界规划展示中心景观工程</t>
        </is>
      </c>
      <c r="D62" s="4" t="inlineStr">
        <is>
          <t>竣工收尾</t>
        </is>
      </c>
      <c r="E62" s="271" t="n">
        <v>953</v>
      </c>
      <c r="F62" s="272" t="inlineStr">
        <is>
          <t>以监理开工令为准</t>
        </is>
      </c>
      <c r="G62" s="4" t="inlineStr">
        <is>
          <t>2020.05.20</t>
        </is>
      </c>
      <c r="H62" s="272" t="inlineStr">
        <is>
          <t>2020.01.14</t>
        </is>
      </c>
      <c r="I62" s="4" t="inlineStr">
        <is>
          <t>2020.05.31</t>
        </is>
      </c>
      <c r="J62" s="84" t="inlineStr">
        <is>
          <t>-</t>
        </is>
      </c>
      <c r="K62" s="4" t="inlineStr">
        <is>
          <t>山东省烟台市芝罘区</t>
        </is>
      </c>
      <c r="L62" s="8" t="n">
        <v>1</v>
      </c>
      <c r="M62" s="8" t="inlineStr">
        <is>
          <t>吴增新</t>
        </is>
      </c>
      <c r="N62" s="8" t="n">
        <v>17616138661</v>
      </c>
      <c r="O62" s="4" t="inlineStr">
        <is>
          <t>已拆除</t>
        </is>
      </c>
      <c r="P62" s="4" t="inlineStr">
        <is>
          <t>广联达</t>
        </is>
      </c>
      <c r="Q62" s="4" t="inlineStr">
        <is>
          <t>因无施工许可证暂未对接</t>
        </is>
      </c>
      <c r="R62" s="4" t="inlineStr">
        <is>
          <t>/</t>
        </is>
      </c>
      <c r="S62" s="12" t="inlineStr">
        <is>
          <t>/</t>
        </is>
      </c>
      <c r="T62" s="4" t="inlineStr">
        <is>
          <t>未通过发放（未有专用账户）</t>
        </is>
      </c>
      <c r="U62" s="273" t="n">
        <v>0</v>
      </c>
      <c r="V62" s="274" t="n">
        <v>0</v>
      </c>
      <c r="W62" s="274" t="n">
        <v>0</v>
      </c>
      <c r="X62" s="232" t="n">
        <v>75</v>
      </c>
      <c r="Y62" s="232">
        <f>AA27+AC27</f>
        <v/>
      </c>
      <c r="Z62" s="232">
        <f>AB27+AD27</f>
        <v/>
      </c>
      <c r="AA62" s="230" t="n">
        <v>203</v>
      </c>
      <c r="AB62" s="230" t="n">
        <v>30</v>
      </c>
      <c r="AC62" s="230" t="n">
        <v>0</v>
      </c>
      <c r="AD62" s="231" t="n">
        <v>0</v>
      </c>
      <c r="AE62" s="274" t="n">
        <v>3920817</v>
      </c>
      <c r="AF62" s="274" t="n">
        <v>1967842</v>
      </c>
      <c r="AG62" s="233" t="n">
        <v>2352490</v>
      </c>
      <c r="AH62" s="233" t="n">
        <v>1180705.2</v>
      </c>
      <c r="AI62" s="274" t="n">
        <v>0</v>
      </c>
      <c r="AJ62" s="274" t="n">
        <v>0</v>
      </c>
      <c r="AK62" s="275">
        <f>AM27+AO27</f>
        <v/>
      </c>
      <c r="AL62" s="275">
        <f>AN27+AP27</f>
        <v/>
      </c>
      <c r="AM62" s="272" t="n">
        <v>2352490.2</v>
      </c>
      <c r="AN62" s="272" t="n">
        <v>1180705.2</v>
      </c>
      <c r="AO62" s="274" t="n">
        <v>0</v>
      </c>
      <c r="AP62" s="274" t="n">
        <v>0</v>
      </c>
      <c r="AQ62" s="275">
        <f>AS27+AU27</f>
        <v/>
      </c>
      <c r="AR62" s="275">
        <f>AT27+AV27</f>
        <v/>
      </c>
      <c r="AS62" s="274" t="n">
        <v>2352490</v>
      </c>
      <c r="AT62" s="274" t="n">
        <v>0</v>
      </c>
      <c r="AU62" s="274" t="n">
        <v>0</v>
      </c>
      <c r="AV62" s="274" t="n">
        <v>0</v>
      </c>
      <c r="AW62" s="275">
        <f>AY27+BA27</f>
        <v/>
      </c>
      <c r="AX62" s="275">
        <f>AZ27+BB27</f>
        <v/>
      </c>
      <c r="AY62" s="275">
        <f>AM27-AS27</f>
        <v/>
      </c>
      <c r="AZ62" s="275">
        <f>AN27-AT27</f>
        <v/>
      </c>
      <c r="BA62" s="275">
        <f>AO27-AU27</f>
        <v/>
      </c>
      <c r="BB62" s="276">
        <f>AP27-AV27</f>
        <v/>
      </c>
      <c r="BC62" s="277">
        <f>AQ27/AK27</f>
        <v/>
      </c>
      <c r="BD62" s="277">
        <f>AR27/AL27</f>
        <v/>
      </c>
      <c r="BE62" s="277">
        <f>AS27/AM27</f>
        <v/>
      </c>
      <c r="BF62" s="277">
        <f>AT27/AN27</f>
        <v/>
      </c>
      <c r="BG62" s="277">
        <f>AU27/AO27</f>
        <v/>
      </c>
      <c r="BH62" s="277">
        <f>AV27/AP27</f>
        <v/>
      </c>
      <c r="BI62" s="278" t="n"/>
    </row>
    <row r="63" ht="24.95" customFormat="1" customHeight="1" s="1">
      <c r="A63" s="2" t="n">
        <v>23</v>
      </c>
      <c r="B63" s="3" t="n"/>
      <c r="C63" s="86" t="inlineStr">
        <is>
          <t>芝罘湾广场项目</t>
        </is>
      </c>
      <c r="D63" s="4" t="inlineStr">
        <is>
          <t>在建</t>
        </is>
      </c>
      <c r="E63" s="271" t="n">
        <v>43500.6078</v>
      </c>
      <c r="F63" s="272" t="inlineStr">
        <is>
          <t>以发包人开工令为准</t>
        </is>
      </c>
      <c r="G63" s="4" t="inlineStr">
        <is>
          <t>365天完工。完工后180天交付使用</t>
        </is>
      </c>
      <c r="H63" s="272" t="inlineStr">
        <is>
          <t>2020.3.15</t>
        </is>
      </c>
      <c r="I63" s="4" t="inlineStr">
        <is>
          <t>2021.3.15</t>
        </is>
      </c>
      <c r="J63" s="84" t="inlineStr">
        <is>
          <t>正在办理</t>
        </is>
      </c>
      <c r="K63" s="4" t="inlineStr">
        <is>
          <t>山东省烟台市芝罘区</t>
        </is>
      </c>
      <c r="L63" s="8" t="n">
        <v>1</v>
      </c>
      <c r="M63" s="8" t="inlineStr">
        <is>
          <t>胡伟舰</t>
        </is>
      </c>
      <c r="N63" s="8" t="n">
        <v>15628992650</v>
      </c>
      <c r="O63" s="4" t="n">
        <v>1</v>
      </c>
      <c r="P63" s="4" t="inlineStr">
        <is>
          <t>广联达</t>
        </is>
      </c>
      <c r="Q63" s="4" t="inlineStr">
        <is>
          <t>未对接（未办理出施工许可证）</t>
        </is>
      </c>
      <c r="R63" s="4" t="inlineStr">
        <is>
          <t>/</t>
        </is>
      </c>
      <c r="S63" s="12" t="inlineStr">
        <is>
          <t>/</t>
        </is>
      </c>
      <c r="T63" s="4" t="inlineStr">
        <is>
          <t>未有施工许可证无法对接</t>
        </is>
      </c>
      <c r="U63" s="273" t="n">
        <v>0</v>
      </c>
      <c r="V63" s="274" t="n">
        <v>0</v>
      </c>
      <c r="W63" s="274" t="n">
        <v>0</v>
      </c>
      <c r="X63" s="232" t="n">
        <v>340</v>
      </c>
      <c r="Y63" s="232">
        <f>AA28+AC28</f>
        <v/>
      </c>
      <c r="Z63" s="232">
        <f>AB28+AD28</f>
        <v/>
      </c>
      <c r="AA63" s="230" t="n">
        <v>340</v>
      </c>
      <c r="AB63" s="230" t="n">
        <v>200</v>
      </c>
      <c r="AC63" s="230" t="n">
        <v>0</v>
      </c>
      <c r="AD63" s="231" t="n">
        <v>0</v>
      </c>
      <c r="AE63" s="274" t="n">
        <v>19085001.34</v>
      </c>
      <c r="AF63" s="274" t="n">
        <v>19085001.34</v>
      </c>
      <c r="AG63" s="233" t="n">
        <v>19085001.34</v>
      </c>
      <c r="AH63" s="233" t="n">
        <v>11451000.8</v>
      </c>
      <c r="AI63" s="274" t="n">
        <v>0</v>
      </c>
      <c r="AJ63" s="274" t="n">
        <v>0</v>
      </c>
      <c r="AK63" s="275">
        <f>AM28+AO28</f>
        <v/>
      </c>
      <c r="AL63" s="275">
        <f>AN28+AP28</f>
        <v/>
      </c>
      <c r="AM63" s="272" t="n">
        <v>19085001.34</v>
      </c>
      <c r="AN63" s="272" t="n">
        <v>11451000.8</v>
      </c>
      <c r="AO63" s="274" t="n">
        <v>0</v>
      </c>
      <c r="AP63" s="274" t="n">
        <v>0</v>
      </c>
      <c r="AQ63" s="275">
        <f>AS28+AU28</f>
        <v/>
      </c>
      <c r="AR63" s="275">
        <f>AT28+AV28</f>
        <v/>
      </c>
      <c r="AS63" s="274" t="n">
        <v>19085001.34</v>
      </c>
      <c r="AT63" s="274" t="n">
        <v>11451000.8</v>
      </c>
      <c r="AU63" s="274" t="n">
        <v>0</v>
      </c>
      <c r="AV63" s="274" t="n">
        <v>0</v>
      </c>
      <c r="AW63" s="275">
        <f>AY28+BA28</f>
        <v/>
      </c>
      <c r="AX63" s="275">
        <f>AZ28+BB28</f>
        <v/>
      </c>
      <c r="AY63" s="275">
        <f>AM28-AS28</f>
        <v/>
      </c>
      <c r="AZ63" s="275">
        <f>AN28-AT28</f>
        <v/>
      </c>
      <c r="BA63" s="275">
        <f>AO28-AU28</f>
        <v/>
      </c>
      <c r="BB63" s="276">
        <f>AP28-AV28</f>
        <v/>
      </c>
      <c r="BC63" s="277">
        <f>AQ28/AK28</f>
        <v/>
      </c>
      <c r="BD63" s="277">
        <f>AR28/AL28</f>
        <v/>
      </c>
      <c r="BE63" s="277">
        <f>AS28/AM28</f>
        <v/>
      </c>
      <c r="BF63" s="277">
        <f>AT28/AN28</f>
        <v/>
      </c>
      <c r="BG63" s="277">
        <f>AU28/AO28</f>
        <v/>
      </c>
      <c r="BH63" s="277">
        <f>AV28/AP28</f>
        <v/>
      </c>
      <c r="BI63" s="278" t="n"/>
    </row>
    <row r="64" ht="24.95" customFormat="1" customHeight="1" s="1">
      <c r="A64" s="2" t="n">
        <v>24</v>
      </c>
      <c r="B64" s="3" t="n"/>
      <c r="C64" s="86" t="inlineStr">
        <is>
          <t>烟台蓬莱国际机场二期场地平整项目</t>
        </is>
      </c>
      <c r="D64" s="4" t="inlineStr">
        <is>
          <t>挖运土方</t>
        </is>
      </c>
      <c r="E64" s="271" t="n">
        <v>102934</v>
      </c>
      <c r="F64" s="272" t="inlineStr">
        <is>
          <t>2020.5.5</t>
        </is>
      </c>
      <c r="G64" s="4" t="inlineStr">
        <is>
          <t>2020.11.31</t>
        </is>
      </c>
      <c r="H64" s="272" t="inlineStr">
        <is>
          <t>2020.5.5</t>
        </is>
      </c>
      <c r="I64" s="4" t="inlineStr">
        <is>
          <t>另行协商</t>
        </is>
      </c>
      <c r="J64" s="84" t="inlineStr">
        <is>
          <t>在办理中</t>
        </is>
      </c>
      <c r="K64" s="4" t="inlineStr">
        <is>
          <t>山东省烟台市蓬莱国际机场</t>
        </is>
      </c>
      <c r="L64" s="8" t="n">
        <v>1</v>
      </c>
      <c r="M64" s="8" t="inlineStr">
        <is>
          <t>吴保方</t>
        </is>
      </c>
      <c r="N64" s="8" t="n">
        <v>17853524025</v>
      </c>
      <c r="O64" s="4" t="inlineStr">
        <is>
          <t>无法完全封闭施工现场，已向集团递交相关申请</t>
        </is>
      </c>
      <c r="P64" s="4" t="inlineStr">
        <is>
          <t>/</t>
        </is>
      </c>
      <c r="Q64" s="4" t="inlineStr">
        <is>
          <t>无法办理施工许可证无法上报专户。</t>
        </is>
      </c>
      <c r="R64" s="4" t="inlineStr">
        <is>
          <t>/</t>
        </is>
      </c>
      <c r="S64" s="12" t="inlineStr">
        <is>
          <t>/</t>
        </is>
      </c>
      <c r="T64" s="4" t="inlineStr">
        <is>
          <t>未有施工许可证无法对接</t>
        </is>
      </c>
      <c r="U64" s="273" t="n"/>
      <c r="V64" s="274" t="n"/>
      <c r="W64" s="274" t="n">
        <v>0</v>
      </c>
      <c r="X64" s="232" t="n">
        <v>90</v>
      </c>
      <c r="Y64" s="232">
        <f>AA29+AC29</f>
        <v/>
      </c>
      <c r="Z64" s="232">
        <f>AB29+AD29</f>
        <v/>
      </c>
      <c r="AA64" s="230" t="n">
        <v>90</v>
      </c>
      <c r="AB64" s="230" t="n">
        <v>90</v>
      </c>
      <c r="AC64" s="230" t="n">
        <v>0</v>
      </c>
      <c r="AD64" s="231" t="n">
        <v>0</v>
      </c>
      <c r="AE64" s="274" t="n">
        <v>1812741.6</v>
      </c>
      <c r="AF64" s="274" t="n">
        <v>0</v>
      </c>
      <c r="AG64" s="233" t="n">
        <v>1812741.6</v>
      </c>
      <c r="AH64" s="233" t="n">
        <v>0</v>
      </c>
      <c r="AI64" s="274" t="n">
        <v>0</v>
      </c>
      <c r="AJ64" s="274" t="n">
        <v>0</v>
      </c>
      <c r="AK64" s="275">
        <f>AM29+AO29</f>
        <v/>
      </c>
      <c r="AL64" s="275">
        <f>AN29+AP29</f>
        <v/>
      </c>
      <c r="AM64" s="272" t="n">
        <v>1812741.6</v>
      </c>
      <c r="AN64" s="272" t="n">
        <v>0</v>
      </c>
      <c r="AO64" s="274" t="n">
        <v>0</v>
      </c>
      <c r="AP64" s="274" t="n">
        <v>0</v>
      </c>
      <c r="AQ64" s="275">
        <f>AS29+AU29</f>
        <v/>
      </c>
      <c r="AR64" s="275">
        <f>AT29+AV29</f>
        <v/>
      </c>
      <c r="AS64" s="274" t="n">
        <v>0</v>
      </c>
      <c r="AT64" s="274" t="n">
        <v>0</v>
      </c>
      <c r="AU64" s="274" t="n">
        <v>0</v>
      </c>
      <c r="AV64" s="274" t="n">
        <v>0</v>
      </c>
      <c r="AW64" s="275">
        <f>AY29+BA29</f>
        <v/>
      </c>
      <c r="AX64" s="275">
        <f>AZ29+BB29</f>
        <v/>
      </c>
      <c r="AY64" s="275">
        <f>AM29-AS29</f>
        <v/>
      </c>
      <c r="AZ64" s="275">
        <f>AN29-AT29</f>
        <v/>
      </c>
      <c r="BA64" s="275">
        <f>AO29-AU29</f>
        <v/>
      </c>
      <c r="BB64" s="276">
        <f>AP29-AV29</f>
        <v/>
      </c>
      <c r="BC64" s="277">
        <f>AQ29/AK29</f>
        <v/>
      </c>
      <c r="BD64" s="277">
        <f>AR29/AL29</f>
        <v/>
      </c>
      <c r="BE64" s="277">
        <f>AS29/AM29</f>
        <v/>
      </c>
      <c r="BF64" s="277">
        <f>AT29/AN29</f>
        <v/>
      </c>
      <c r="BG64" s="277">
        <f>AU29/AO29</f>
        <v/>
      </c>
      <c r="BH64" s="277">
        <f>AV29/AP29</f>
        <v/>
      </c>
      <c r="BI64" s="278" t="n"/>
    </row>
    <row r="65" ht="24.95" customFormat="1" customHeight="1" s="1">
      <c r="A65" s="2" t="n">
        <v>25</v>
      </c>
      <c r="B65" s="3" t="n"/>
      <c r="C65" s="86" t="inlineStr">
        <is>
          <t>烟台万科翡翠长安正式售楼处、社区大堂及下沉会所精装修工程</t>
        </is>
      </c>
      <c r="D65" s="4" t="inlineStr">
        <is>
          <t>装饰</t>
        </is>
      </c>
      <c r="E65" s="271" t="n">
        <v>2080</v>
      </c>
      <c r="F65" s="272" t="inlineStr">
        <is>
          <t>2020.04.23</t>
        </is>
      </c>
      <c r="G65" s="4" t="inlineStr">
        <is>
          <t>2020.07.10</t>
        </is>
      </c>
      <c r="H65" s="272" t="inlineStr">
        <is>
          <t>2020.04.23</t>
        </is>
      </c>
      <c r="I65" s="4" t="inlineStr">
        <is>
          <t>2020.07.10</t>
        </is>
      </c>
      <c r="J65" s="84" t="inlineStr">
        <is>
          <t>装饰工程</t>
        </is>
      </c>
      <c r="K65" s="4" t="inlineStr">
        <is>
          <t>山东省烟台市莱山区</t>
        </is>
      </c>
      <c r="L65" s="8" t="n">
        <v>1</v>
      </c>
      <c r="M65" s="8" t="inlineStr">
        <is>
          <t>刘顺东</t>
        </is>
      </c>
      <c r="N65" s="8" t="n">
        <v>13864515431</v>
      </c>
      <c r="O65" s="4" t="inlineStr">
        <is>
          <t>装饰项目用总包设备</t>
        </is>
      </c>
      <c r="P65" s="4" t="n"/>
      <c r="Q65" s="4" t="inlineStr">
        <is>
          <t>未对接</t>
        </is>
      </c>
      <c r="R65" s="4" t="n"/>
      <c r="S65" s="12" t="inlineStr">
        <is>
          <t>/</t>
        </is>
      </c>
      <c r="T65" s="4" t="inlineStr">
        <is>
          <t>根据总包要求不需单独对接</t>
        </is>
      </c>
      <c r="U65" s="273" t="n">
        <v>0</v>
      </c>
      <c r="V65" s="274" t="n">
        <v>0</v>
      </c>
      <c r="W65" s="274" t="n">
        <v>0</v>
      </c>
      <c r="X65" s="232" t="n">
        <v>300</v>
      </c>
      <c r="Y65" s="232">
        <f>AA30+AC30</f>
        <v/>
      </c>
      <c r="Z65" s="232">
        <f>AB30+AD30</f>
        <v/>
      </c>
      <c r="AA65" s="230" t="n">
        <v>300</v>
      </c>
      <c r="AB65" s="230" t="n">
        <v>100</v>
      </c>
      <c r="AC65" s="230" t="n">
        <v>0</v>
      </c>
      <c r="AD65" s="231" t="n">
        <v>0</v>
      </c>
      <c r="AE65" s="274" t="n">
        <v>674416.0600000001</v>
      </c>
      <c r="AF65" s="274" t="n">
        <v>674416.0600000001</v>
      </c>
      <c r="AG65" s="233" t="n">
        <v>472091.24</v>
      </c>
      <c r="AH65" s="233" t="n">
        <v>472091.24</v>
      </c>
      <c r="AI65" s="274" t="n">
        <v>0</v>
      </c>
      <c r="AJ65" s="274" t="n">
        <v>0</v>
      </c>
      <c r="AK65" s="275">
        <f>AM30+AO30</f>
        <v/>
      </c>
      <c r="AL65" s="275">
        <f>AN30+AP30</f>
        <v/>
      </c>
      <c r="AM65" s="272" t="n">
        <v>472091.24</v>
      </c>
      <c r="AN65" s="272" t="n">
        <v>472091.24</v>
      </c>
      <c r="AO65" s="274" t="n">
        <v>0</v>
      </c>
      <c r="AP65" s="274" t="n">
        <v>0</v>
      </c>
      <c r="AQ65" s="275">
        <f>AS30+AU30</f>
        <v/>
      </c>
      <c r="AR65" s="275">
        <f>AT30+AV30</f>
        <v/>
      </c>
      <c r="AS65" s="274" t="n">
        <v>0</v>
      </c>
      <c r="AT65" s="274" t="n">
        <v>0</v>
      </c>
      <c r="AU65" s="274" t="n">
        <v>0</v>
      </c>
      <c r="AV65" s="274" t="n">
        <v>0</v>
      </c>
      <c r="AW65" s="275">
        <f>AY30+BA30</f>
        <v/>
      </c>
      <c r="AX65" s="275">
        <f>AZ30+BB30</f>
        <v/>
      </c>
      <c r="AY65" s="275">
        <f>AM30-AS30</f>
        <v/>
      </c>
      <c r="AZ65" s="275">
        <f>AN30-AT30</f>
        <v/>
      </c>
      <c r="BA65" s="275">
        <f>AO30-AU30</f>
        <v/>
      </c>
      <c r="BB65" s="276">
        <f>AP30-AV30</f>
        <v/>
      </c>
      <c r="BC65" s="277">
        <f>AQ30/AK30</f>
        <v/>
      </c>
      <c r="BD65" s="277">
        <f>AR30/AL30</f>
        <v/>
      </c>
      <c r="BE65" s="277">
        <f>AS30/AM30</f>
        <v/>
      </c>
      <c r="BF65" s="277">
        <f>AT30/AN30</f>
        <v/>
      </c>
      <c r="BG65" s="277">
        <f>AU30/AO30</f>
        <v/>
      </c>
      <c r="BH65" s="277">
        <f>AV30/AP30</f>
        <v/>
      </c>
      <c r="BI65" s="278" t="n"/>
    </row>
    <row r="66" ht="24.95" customFormat="1" customHeight="1" s="1">
      <c r="A66" s="2" t="n">
        <v>26</v>
      </c>
      <c r="B66" s="3" t="n"/>
      <c r="C66" s="86" t="inlineStr">
        <is>
          <t>福山战勤保障消防站</t>
        </is>
      </c>
      <c r="D66" s="4" t="inlineStr">
        <is>
          <t>装饰</t>
        </is>
      </c>
      <c r="E66" s="271" t="n">
        <v>3342.28</v>
      </c>
      <c r="F66" s="272" t="inlineStr">
        <is>
          <t>300天</t>
        </is>
      </c>
      <c r="G66" s="4" t="n"/>
      <c r="H66" s="272" t="inlineStr">
        <is>
          <t>2019.10.28</t>
        </is>
      </c>
      <c r="I66" s="4" t="inlineStr">
        <is>
          <t>2020.8.23</t>
        </is>
      </c>
      <c r="J66" s="84" t="inlineStr">
        <is>
          <t>370611201910160101</t>
        </is>
      </c>
      <c r="K66" s="4" t="inlineStr">
        <is>
          <t>山东省烟台市福山区</t>
        </is>
      </c>
      <c r="L66" s="8" t="n">
        <v>1</v>
      </c>
      <c r="M66" s="8" t="inlineStr">
        <is>
          <t>宋乐本</t>
        </is>
      </c>
      <c r="N66" s="8" t="n">
        <v>13808908626</v>
      </c>
      <c r="O66" s="4" t="n">
        <v>1</v>
      </c>
      <c r="P66" s="4" t="inlineStr">
        <is>
          <t>广联达</t>
        </is>
      </c>
      <c r="Q66" s="4" t="n">
        <v>1</v>
      </c>
      <c r="R66" s="4" t="inlineStr">
        <is>
          <t>交通银行福山支行</t>
        </is>
      </c>
      <c r="S66" s="12" t="inlineStr">
        <is>
          <t>376899991013000065407</t>
        </is>
      </c>
      <c r="T66" s="4" t="n">
        <v>1</v>
      </c>
      <c r="U66" s="273" t="n">
        <v>1831710</v>
      </c>
      <c r="V66" s="274" t="n">
        <v>10010</v>
      </c>
      <c r="W66" s="274" t="n">
        <v>11010</v>
      </c>
      <c r="X66" s="232" t="n">
        <v>392</v>
      </c>
      <c r="Y66" s="232">
        <f>AA31+AC31</f>
        <v/>
      </c>
      <c r="Z66" s="232">
        <f>AB31+AD31</f>
        <v/>
      </c>
      <c r="AA66" s="230" t="n">
        <v>0</v>
      </c>
      <c r="AB66" s="230" t="n">
        <v>0</v>
      </c>
      <c r="AC66" s="230" t="n">
        <v>392</v>
      </c>
      <c r="AD66" s="231" t="n">
        <v>2</v>
      </c>
      <c r="AE66" s="274" t="n">
        <v>3101400</v>
      </c>
      <c r="AF66" s="274" t="n">
        <v>484430</v>
      </c>
      <c r="AG66" s="233" t="n">
        <v>2050700</v>
      </c>
      <c r="AH66" s="233" t="n">
        <v>230000</v>
      </c>
      <c r="AI66" s="274" t="n">
        <v>0</v>
      </c>
      <c r="AJ66" s="274" t="n">
        <v>0</v>
      </c>
      <c r="AK66" s="275">
        <f>AM31+AO31</f>
        <v/>
      </c>
      <c r="AL66" s="275">
        <f>AN31+AP31</f>
        <v/>
      </c>
      <c r="AM66" s="272" t="n">
        <v>0</v>
      </c>
      <c r="AN66" s="272" t="n">
        <v>0</v>
      </c>
      <c r="AO66" s="274" t="n">
        <v>2050700</v>
      </c>
      <c r="AP66" s="274" t="n">
        <v>230000</v>
      </c>
      <c r="AQ66" s="275">
        <f>AS31+AU31</f>
        <v/>
      </c>
      <c r="AR66" s="275">
        <f>AT31+AV31</f>
        <v/>
      </c>
      <c r="AS66" s="274" t="n">
        <v>0</v>
      </c>
      <c r="AT66" s="274" t="n">
        <v>0</v>
      </c>
      <c r="AU66" s="274" t="n">
        <v>2050700</v>
      </c>
      <c r="AV66" s="274" t="n">
        <v>230000</v>
      </c>
      <c r="AW66" s="275">
        <f>AY31+BA31</f>
        <v/>
      </c>
      <c r="AX66" s="275">
        <f>AZ31+BB31</f>
        <v/>
      </c>
      <c r="AY66" s="275">
        <f>AM31-AS31</f>
        <v/>
      </c>
      <c r="AZ66" s="275">
        <f>AN31-AT31</f>
        <v/>
      </c>
      <c r="BA66" s="275">
        <f>AO31-AU31</f>
        <v/>
      </c>
      <c r="BB66" s="276">
        <f>AP31-AV31</f>
        <v/>
      </c>
      <c r="BC66" s="277">
        <f>AQ31/AK31</f>
        <v/>
      </c>
      <c r="BD66" s="277">
        <f>AR31/AL31</f>
        <v/>
      </c>
      <c r="BE66" s="277">
        <f>AS31/AM31</f>
        <v/>
      </c>
      <c r="BF66" s="277">
        <f>AT31/AN31</f>
        <v/>
      </c>
      <c r="BG66" s="277">
        <f>AU31/AO31</f>
        <v/>
      </c>
      <c r="BH66" s="277">
        <f>AV31/AP31</f>
        <v/>
      </c>
      <c r="BI66" s="278" t="n"/>
    </row>
    <row r="67" ht="24.95" customFormat="1" customHeight="1" s="1">
      <c r="A67" s="2" t="n">
        <v>27</v>
      </c>
      <c r="B67" s="3" t="n"/>
      <c r="C67" s="86" t="inlineStr">
        <is>
          <t>阅山路北延道路新建工程项目</t>
        </is>
      </c>
      <c r="D67" s="4" t="inlineStr">
        <is>
          <t>市政</t>
        </is>
      </c>
      <c r="E67" s="271" t="n">
        <v>3246.3</v>
      </c>
      <c r="F67" s="272" t="inlineStr">
        <is>
          <t>2019.5.10</t>
        </is>
      </c>
      <c r="G67" s="4" t="inlineStr">
        <is>
          <t>2020.5.15</t>
        </is>
      </c>
      <c r="H67" s="272" t="inlineStr">
        <is>
          <t>2019.8.15</t>
        </is>
      </c>
      <c r="I67" s="4" t="inlineStr">
        <is>
          <t>双方协商确定</t>
        </is>
      </c>
      <c r="J67" s="84" t="inlineStr">
        <is>
          <t>-</t>
        </is>
      </c>
      <c r="K67" s="4" t="inlineStr">
        <is>
          <t>山东省威海市环翠区</t>
        </is>
      </c>
      <c r="L67" s="8" t="n">
        <v>1</v>
      </c>
      <c r="M67" s="8" t="inlineStr">
        <is>
          <t>周纪明</t>
        </is>
      </c>
      <c r="N67" s="8" t="n">
        <v>13688671744</v>
      </c>
      <c r="O67" s="4" t="inlineStr">
        <is>
          <t>无法完全封闭施工现场，已向集团递交相关申请</t>
        </is>
      </c>
      <c r="P67" s="4" t="inlineStr">
        <is>
          <t>/</t>
        </is>
      </c>
      <c r="Q67" s="4" t="inlineStr">
        <is>
          <t>根据总包实名制管理</t>
        </is>
      </c>
      <c r="R67" s="4" t="n"/>
      <c r="S67" s="12" t="inlineStr">
        <is>
          <t>/</t>
        </is>
      </c>
      <c r="T67" s="4" t="inlineStr">
        <is>
          <t>未有施工许可证无法对接</t>
        </is>
      </c>
      <c r="U67" s="273" t="n"/>
      <c r="V67" s="274" t="n"/>
      <c r="W67" s="274" t="n">
        <v>0</v>
      </c>
      <c r="X67" s="232" t="n">
        <v>30</v>
      </c>
      <c r="Y67" s="232">
        <f>AA32+AC32</f>
        <v/>
      </c>
      <c r="Z67" s="232">
        <f>AB32+AD32</f>
        <v/>
      </c>
      <c r="AA67" s="230" t="n">
        <v>32</v>
      </c>
      <c r="AB67" s="230" t="n">
        <v>15</v>
      </c>
      <c r="AC67" s="230" t="n">
        <v>0</v>
      </c>
      <c r="AD67" s="231" t="n">
        <v>0</v>
      </c>
      <c r="AE67" s="274" t="n">
        <v>7689401.65</v>
      </c>
      <c r="AF67" s="274" t="n">
        <v>152618</v>
      </c>
      <c r="AG67" s="233" t="n">
        <v>3922000</v>
      </c>
      <c r="AH67" s="233" t="n">
        <v>90000</v>
      </c>
      <c r="AI67" s="274" t="n">
        <v>0</v>
      </c>
      <c r="AJ67" s="274" t="n">
        <v>0</v>
      </c>
      <c r="AK67" s="275">
        <f>AM32+AO32</f>
        <v/>
      </c>
      <c r="AL67" s="275">
        <f>AN32+AP32</f>
        <v/>
      </c>
      <c r="AM67" s="272" t="n">
        <v>3922000</v>
      </c>
      <c r="AN67" s="272" t="n">
        <v>90000</v>
      </c>
      <c r="AO67" s="274" t="n">
        <v>0</v>
      </c>
      <c r="AP67" s="274" t="n">
        <v>0</v>
      </c>
      <c r="AQ67" s="275">
        <f>AS32+AU32</f>
        <v/>
      </c>
      <c r="AR67" s="275">
        <f>AT32+AV32</f>
        <v/>
      </c>
      <c r="AS67" s="274" t="n">
        <v>3922000</v>
      </c>
      <c r="AT67" s="274" t="n">
        <v>90000</v>
      </c>
      <c r="AU67" s="274" t="n">
        <v>0</v>
      </c>
      <c r="AV67" s="274" t="n">
        <v>0</v>
      </c>
      <c r="AW67" s="275">
        <f>AY32+BA32</f>
        <v/>
      </c>
      <c r="AX67" s="275">
        <f>AZ32+BB32</f>
        <v/>
      </c>
      <c r="AY67" s="275">
        <f>AM32-AS32</f>
        <v/>
      </c>
      <c r="AZ67" s="275">
        <f>AN32-AT32</f>
        <v/>
      </c>
      <c r="BA67" s="275">
        <f>AO32-AU32</f>
        <v/>
      </c>
      <c r="BB67" s="276">
        <f>AP32-AV32</f>
        <v/>
      </c>
      <c r="BC67" s="277">
        <f>AQ32/AK32</f>
        <v/>
      </c>
      <c r="BD67" s="277">
        <f>AR32/AL32</f>
        <v/>
      </c>
      <c r="BE67" s="277">
        <f>AS32/AM32</f>
        <v/>
      </c>
      <c r="BF67" s="277">
        <f>AT32/AN32</f>
        <v/>
      </c>
      <c r="BG67" s="277">
        <f>AU32/AO32</f>
        <v/>
      </c>
      <c r="BH67" s="277">
        <f>AV32/AP32</f>
        <v/>
      </c>
      <c r="BI67" s="278" t="n"/>
    </row>
    <row r="68" ht="24.95" customFormat="1" customHeight="1" s="1">
      <c r="A68" s="2" t="n">
        <v>28</v>
      </c>
      <c r="B68" s="3" t="n"/>
      <c r="C68" s="86" t="inlineStr">
        <is>
          <t>齐鲁交通（烟台）发展有限公司蓝色智谷1号楼装修工程施工（标段二）</t>
        </is>
      </c>
      <c r="D68" s="4" t="inlineStr">
        <is>
          <t>装饰</t>
        </is>
      </c>
      <c r="E68" s="271" t="n">
        <v>1198.8</v>
      </c>
      <c r="F68" s="272" t="inlineStr">
        <is>
          <t>2019.11.26</t>
        </is>
      </c>
      <c r="G68" s="4" t="inlineStr">
        <is>
          <t>2020.03.04</t>
        </is>
      </c>
      <c r="H68" s="272" t="inlineStr">
        <is>
          <t>2020.04.23</t>
        </is>
      </c>
      <c r="I68" s="4" t="inlineStr">
        <is>
          <t>双方协商确定</t>
        </is>
      </c>
      <c r="J68" s="84" t="inlineStr">
        <is>
          <t>-</t>
        </is>
      </c>
      <c r="K68" s="4" t="inlineStr">
        <is>
          <t>山东省烟台市高新区</t>
        </is>
      </c>
      <c r="L68" s="8" t="n">
        <v>1</v>
      </c>
      <c r="M68" s="8" t="inlineStr">
        <is>
          <t>刘顺东</t>
        </is>
      </c>
      <c r="N68" s="8" t="n">
        <v>15153509084</v>
      </c>
      <c r="O68" s="4" t="inlineStr">
        <is>
          <t>未安</t>
        </is>
      </c>
      <c r="P68" s="4" t="n"/>
      <c r="Q68" s="4" t="inlineStr">
        <is>
          <t>未对接</t>
        </is>
      </c>
      <c r="R68" s="4" t="n">
        <v>0</v>
      </c>
      <c r="S68" s="12" t="inlineStr">
        <is>
          <t>/</t>
        </is>
      </c>
      <c r="T68" s="4" t="inlineStr">
        <is>
          <t>未有施工许可证无法对接</t>
        </is>
      </c>
      <c r="U68" s="273" t="n">
        <v>0</v>
      </c>
      <c r="V68" s="274" t="n">
        <v>0</v>
      </c>
      <c r="W68" s="274" t="n">
        <v>0</v>
      </c>
      <c r="X68" s="232" t="n">
        <v>300</v>
      </c>
      <c r="Y68" s="232">
        <f>AA33+AC33</f>
        <v/>
      </c>
      <c r="Z68" s="232">
        <f>AB33+AD33</f>
        <v/>
      </c>
      <c r="AA68" s="230" t="n">
        <v>300</v>
      </c>
      <c r="AB68" s="230" t="n">
        <v>100</v>
      </c>
      <c r="AC68" s="230" t="n">
        <v>0</v>
      </c>
      <c r="AD68" s="231" t="n">
        <v>0</v>
      </c>
      <c r="AE68" s="274" t="n">
        <v>2488680</v>
      </c>
      <c r="AF68" s="274" t="n">
        <v>0</v>
      </c>
      <c r="AG68" s="233" t="n">
        <v>1493208</v>
      </c>
      <c r="AH68" s="233" t="n">
        <v>0</v>
      </c>
      <c r="AI68" s="274" t="n">
        <v>0</v>
      </c>
      <c r="AJ68" s="274" t="n">
        <v>0</v>
      </c>
      <c r="AK68" s="275">
        <f>AM33+AO33</f>
        <v/>
      </c>
      <c r="AL68" s="275">
        <f>AN33+AP33</f>
        <v/>
      </c>
      <c r="AM68" s="272" t="n">
        <v>1493208</v>
      </c>
      <c r="AN68" s="272" t="n">
        <v>0</v>
      </c>
      <c r="AO68" s="274" t="n">
        <v>0</v>
      </c>
      <c r="AP68" s="274" t="n">
        <v>0</v>
      </c>
      <c r="AQ68" s="275">
        <f>AS33+AU33</f>
        <v/>
      </c>
      <c r="AR68" s="275">
        <f>AT33+AV33</f>
        <v/>
      </c>
      <c r="AS68" s="274" t="n">
        <v>0</v>
      </c>
      <c r="AT68" s="274" t="n">
        <v>0</v>
      </c>
      <c r="AU68" s="274" t="n">
        <v>0</v>
      </c>
      <c r="AV68" s="274" t="n">
        <v>0</v>
      </c>
      <c r="AW68" s="275">
        <f>AY33+BA33</f>
        <v/>
      </c>
      <c r="AX68" s="275">
        <f>AZ33+BB33</f>
        <v/>
      </c>
      <c r="AY68" s="275">
        <f>AM33-AS33</f>
        <v/>
      </c>
      <c r="AZ68" s="275">
        <f>AN33-AT33</f>
        <v/>
      </c>
      <c r="BA68" s="275">
        <f>AO33-AU33</f>
        <v/>
      </c>
      <c r="BB68" s="276">
        <f>AP33-AV33</f>
        <v/>
      </c>
      <c r="BC68" s="277">
        <f>AQ33/AK33</f>
        <v/>
      </c>
      <c r="BD68" s="277">
        <f>AR33/AL33</f>
        <v/>
      </c>
      <c r="BE68" s="277">
        <f>AS33/AM33</f>
        <v/>
      </c>
      <c r="BF68" s="277">
        <f>AT33/AN33</f>
        <v/>
      </c>
      <c r="BG68" s="277">
        <f>AU33/AO33</f>
        <v/>
      </c>
      <c r="BH68" s="277">
        <f>AV33/AP33</f>
        <v/>
      </c>
      <c r="BI68" s="278" t="n"/>
    </row>
    <row r="69" ht="24.95" customFormat="1" customHeight="1" s="1">
      <c r="A69" s="2" t="n">
        <v>29</v>
      </c>
      <c r="B69" s="3" t="n"/>
      <c r="C69" s="86" t="inlineStr">
        <is>
          <t>长岛综合交通枢纽工程</t>
        </is>
      </c>
      <c r="D69" s="4" t="inlineStr">
        <is>
          <t>主体</t>
        </is>
      </c>
      <c r="E69" s="271" t="n">
        <v>17842.83</v>
      </c>
      <c r="F69" s="272" t="inlineStr">
        <is>
          <t>2019.12.11</t>
        </is>
      </c>
      <c r="G69" s="4" t="inlineStr">
        <is>
          <t>2020.8.31</t>
        </is>
      </c>
      <c r="H69" s="272" t="inlineStr">
        <is>
          <t>2019.12.28</t>
        </is>
      </c>
      <c r="I69" s="4" t="inlineStr">
        <is>
          <t>2020.9.30</t>
        </is>
      </c>
      <c r="J69" s="84" t="inlineStr">
        <is>
          <t>370634201912260101</t>
        </is>
      </c>
      <c r="K69" s="4" t="inlineStr">
        <is>
          <t>山东省烟台市长岛县海滨路126号</t>
        </is>
      </c>
      <c r="L69" s="8" t="n">
        <v>3</v>
      </c>
      <c r="M69" s="8" t="inlineStr">
        <is>
          <t>张翔
衣起胜
张丰琪</t>
        </is>
      </c>
      <c r="N69" s="8" t="n">
        <v>17852178398</v>
      </c>
      <c r="O69" s="4" t="n">
        <v>1</v>
      </c>
      <c r="P69" s="4" t="inlineStr">
        <is>
          <t>广联达</t>
        </is>
      </c>
      <c r="Q69" s="4" t="n">
        <v>1</v>
      </c>
      <c r="R69" s="4" t="inlineStr">
        <is>
          <t>中国建设银行</t>
        </is>
      </c>
      <c r="S69" s="12" t="inlineStr">
        <is>
          <t>37050166737000000356</t>
        </is>
      </c>
      <c r="T69" s="4" t="n">
        <v>1</v>
      </c>
      <c r="U69" s="273" t="n">
        <v>2098000</v>
      </c>
      <c r="V69" s="274" t="n">
        <v>2098000</v>
      </c>
      <c r="W69" s="274" t="n">
        <v>2007540.29</v>
      </c>
      <c r="X69" s="232" t="n">
        <v>302</v>
      </c>
      <c r="Y69" s="232">
        <f>AA34+AC34</f>
        <v/>
      </c>
      <c r="Z69" s="232">
        <f>AB34+AD34</f>
        <v/>
      </c>
      <c r="AA69" s="230" t="n">
        <v>0</v>
      </c>
      <c r="AB69" s="230" t="n">
        <v>0</v>
      </c>
      <c r="AC69" s="230" t="n">
        <v>0</v>
      </c>
      <c r="AD69" s="231" t="n">
        <v>104</v>
      </c>
      <c r="AE69" s="274" t="n">
        <v>130884996.32</v>
      </c>
      <c r="AF69" s="274" t="n">
        <v>2182736.15</v>
      </c>
      <c r="AG69" s="233">
        <f>AI34+AK34</f>
        <v/>
      </c>
      <c r="AH69" s="233" t="n">
        <v>2093000</v>
      </c>
      <c r="AI69" s="274" t="n">
        <v>0</v>
      </c>
      <c r="AJ69" s="274" t="n">
        <v>0</v>
      </c>
      <c r="AK69" s="275">
        <f>AM34+AO34</f>
        <v/>
      </c>
      <c r="AL69" s="275">
        <f>AN34+AP34</f>
        <v/>
      </c>
      <c r="AM69" s="272" t="n">
        <v>5570747.81</v>
      </c>
      <c r="AN69" s="272" t="n">
        <v>0</v>
      </c>
      <c r="AO69" s="274" t="n">
        <v>2093000</v>
      </c>
      <c r="AP69" s="274" t="n">
        <v>2093000</v>
      </c>
      <c r="AQ69" s="275">
        <f>AS34+AU34</f>
        <v/>
      </c>
      <c r="AR69" s="275">
        <f>AT34+AV34</f>
        <v/>
      </c>
      <c r="AS69" s="274" t="n">
        <v>5570747.81</v>
      </c>
      <c r="AT69" s="274" t="n">
        <v>0</v>
      </c>
      <c r="AU69" s="274" t="n">
        <v>90000</v>
      </c>
      <c r="AV69" s="274" t="n">
        <v>90000</v>
      </c>
      <c r="AW69" s="275">
        <f>AY34+BA34</f>
        <v/>
      </c>
      <c r="AX69" s="275">
        <f>AZ34+BB34</f>
        <v/>
      </c>
      <c r="AY69" s="275">
        <f>AM34-AS34</f>
        <v/>
      </c>
      <c r="AZ69" s="275">
        <f>AN34-AT34</f>
        <v/>
      </c>
      <c r="BA69" s="275">
        <f>AO34-AU34</f>
        <v/>
      </c>
      <c r="BB69" s="276">
        <f>AP34-AV34</f>
        <v/>
      </c>
      <c r="BC69" s="277">
        <f>AQ34/AK34</f>
        <v/>
      </c>
      <c r="BD69" s="277">
        <f>AR34/AL34</f>
        <v/>
      </c>
      <c r="BE69" s="277">
        <f>AS34/AM34</f>
        <v/>
      </c>
      <c r="BF69" s="277">
        <f>AT34/AN34</f>
        <v/>
      </c>
      <c r="BG69" s="277">
        <f>AU34/AO34</f>
        <v/>
      </c>
      <c r="BH69" s="277">
        <f>AV34/AP34</f>
        <v/>
      </c>
      <c r="BI69" s="278" t="n"/>
    </row>
    <row r="70" ht="24.95" customFormat="1" customHeight="1" s="1">
      <c r="A70" s="2" t="n">
        <v>30</v>
      </c>
      <c r="B70" s="3" t="n"/>
      <c r="C70" s="86" t="inlineStr">
        <is>
          <t>烟台市宫家岛水厂水质提升改造深度处理工程（第一标段）</t>
        </is>
      </c>
      <c r="D70" s="4" t="inlineStr">
        <is>
          <t>临建</t>
        </is>
      </c>
      <c r="E70" s="271" t="n">
        <v>2917</v>
      </c>
      <c r="F70" s="272" t="inlineStr">
        <is>
          <t>开工令</t>
        </is>
      </c>
      <c r="G70" s="4" t="inlineStr">
        <is>
          <t>120日历天</t>
        </is>
      </c>
      <c r="H70" s="272" t="inlineStr">
        <is>
          <t>-</t>
        </is>
      </c>
      <c r="I70" s="4" t="inlineStr">
        <is>
          <t>-</t>
        </is>
      </c>
      <c r="J70" s="84" t="inlineStr">
        <is>
          <t>未办理</t>
        </is>
      </c>
      <c r="K70" s="4" t="inlineStr">
        <is>
          <t>山东省烟台市芝罘区华海路</t>
        </is>
      </c>
      <c r="L70" s="8" t="n">
        <v>1</v>
      </c>
      <c r="M70" s="8" t="inlineStr">
        <is>
          <t>张麟</t>
        </is>
      </c>
      <c r="N70" s="8" t="n"/>
      <c r="O70" s="4" t="n"/>
      <c r="P70" s="4" t="n"/>
      <c r="Q70" s="4" t="n"/>
      <c r="R70" s="4" t="n"/>
      <c r="S70" s="12" t="n"/>
      <c r="T70" s="4" t="n"/>
      <c r="U70" s="273" t="n"/>
      <c r="V70" s="274" t="n"/>
      <c r="W70" s="274" t="n"/>
      <c r="X70" s="232" t="n"/>
      <c r="Y70" s="232" t="n"/>
      <c r="Z70" s="232" t="n"/>
      <c r="AA70" s="230" t="n"/>
      <c r="AB70" s="230" t="n"/>
      <c r="AC70" s="230" t="n"/>
      <c r="AD70" s="231" t="n"/>
      <c r="AE70" s="274" t="n"/>
      <c r="AF70" s="274" t="n"/>
      <c r="AG70" s="233" t="n"/>
      <c r="AH70" s="233" t="n"/>
      <c r="AI70" s="274" t="n"/>
      <c r="AJ70" s="274" t="n"/>
      <c r="AK70" s="275" t="n"/>
      <c r="AL70" s="275" t="n"/>
      <c r="AM70" s="272" t="n"/>
      <c r="AN70" s="272" t="n"/>
      <c r="AO70" s="274" t="n"/>
      <c r="AP70" s="274" t="n"/>
      <c r="AQ70" s="275" t="n"/>
      <c r="AR70" s="275" t="n"/>
      <c r="AS70" s="274" t="n"/>
      <c r="AT70" s="274" t="n"/>
      <c r="AU70" s="274" t="n"/>
      <c r="AV70" s="274" t="n"/>
      <c r="AW70" s="275" t="n"/>
      <c r="AX70" s="275" t="n"/>
      <c r="AY70" s="275" t="n"/>
      <c r="AZ70" s="275" t="n"/>
      <c r="BA70" s="275" t="n"/>
      <c r="BB70" s="276" t="n"/>
      <c r="BC70" s="277" t="n"/>
      <c r="BD70" s="277" t="n"/>
      <c r="BE70" s="277" t="n"/>
      <c r="BF70" s="277" t="n"/>
      <c r="BG70" s="277" t="n"/>
      <c r="BH70" s="277" t="n"/>
      <c r="BI70" s="278" t="n"/>
    </row>
    <row r="71" ht="24.95" customFormat="1" customHeight="1" s="1">
      <c r="A71" s="2" t="n">
        <v>31</v>
      </c>
      <c r="B71" s="3" t="n"/>
      <c r="C71" s="86" t="inlineStr">
        <is>
          <t>烟台揽境小区（一组团）</t>
        </is>
      </c>
      <c r="D71" s="4" t="inlineStr">
        <is>
          <t>临建</t>
        </is>
      </c>
      <c r="E71" s="271" t="inlineStr">
        <is>
          <t>-</t>
        </is>
      </c>
      <c r="F71" s="272" t="inlineStr">
        <is>
          <t>未签</t>
        </is>
      </c>
      <c r="G71" s="4" t="inlineStr">
        <is>
          <t>未签</t>
        </is>
      </c>
      <c r="H71" s="272" t="inlineStr">
        <is>
          <t>-</t>
        </is>
      </c>
      <c r="I71" s="4" t="inlineStr">
        <is>
          <t>-</t>
        </is>
      </c>
      <c r="J71" s="84" t="inlineStr">
        <is>
          <t>-</t>
        </is>
      </c>
      <c r="K71" s="4" t="inlineStr">
        <is>
          <t>山东省烟台市</t>
        </is>
      </c>
      <c r="L71" s="8" t="n">
        <v>2</v>
      </c>
      <c r="M71" s="8" t="inlineStr">
        <is>
          <t>罗良锴、杨效谦</t>
        </is>
      </c>
      <c r="N71" s="8" t="n"/>
      <c r="O71" s="4" t="n"/>
      <c r="P71" s="4" t="n"/>
      <c r="Q71" s="4" t="n"/>
      <c r="R71" s="4" t="n"/>
      <c r="S71" s="12" t="n"/>
      <c r="T71" s="4" t="n"/>
      <c r="U71" s="273" t="n"/>
      <c r="V71" s="274" t="n"/>
      <c r="W71" s="274" t="n"/>
      <c r="X71" s="232" t="n"/>
      <c r="Y71" s="232" t="n"/>
      <c r="Z71" s="232" t="n"/>
      <c r="AA71" s="230" t="n"/>
      <c r="AB71" s="230" t="n"/>
      <c r="AC71" s="230" t="n"/>
      <c r="AD71" s="231" t="n"/>
      <c r="AE71" s="274" t="n"/>
      <c r="AF71" s="274" t="n"/>
      <c r="AG71" s="233" t="n"/>
      <c r="AH71" s="233" t="n"/>
      <c r="AI71" s="274" t="n"/>
      <c r="AJ71" s="274" t="n"/>
      <c r="AK71" s="275" t="n"/>
      <c r="AL71" s="275" t="n"/>
      <c r="AM71" s="272" t="n"/>
      <c r="AN71" s="272" t="n"/>
      <c r="AO71" s="274" t="n"/>
      <c r="AP71" s="274" t="n"/>
      <c r="AQ71" s="275" t="n"/>
      <c r="AR71" s="275" t="n"/>
      <c r="AS71" s="274" t="n"/>
      <c r="AT71" s="274" t="n"/>
      <c r="AU71" s="274" t="n"/>
      <c r="AV71" s="274" t="n"/>
      <c r="AW71" s="275" t="n"/>
      <c r="AX71" s="275" t="n"/>
      <c r="AY71" s="275" t="n"/>
      <c r="AZ71" s="275" t="n"/>
      <c r="BA71" s="275" t="n"/>
      <c r="BB71" s="276" t="n"/>
      <c r="BC71" s="277" t="n"/>
      <c r="BD71" s="277" t="n"/>
      <c r="BE71" s="277" t="n"/>
      <c r="BF71" s="277" t="n"/>
      <c r="BG71" s="277" t="n"/>
      <c r="BH71" s="277" t="n"/>
      <c r="BI71" s="278" t="n"/>
    </row>
    <row r="72" ht="24.95" customFormat="1" customHeight="1" s="1">
      <c r="A72" s="2" t="n">
        <v>32</v>
      </c>
      <c r="B72" s="3" t="n"/>
      <c r="C72" s="86" t="inlineStr">
        <is>
          <t>福建省莆田市城乡供水一体化工程仙游县城区第一水厂迁建项目部</t>
        </is>
      </c>
      <c r="D72" s="4" t="inlineStr">
        <is>
          <t>临建</t>
        </is>
      </c>
      <c r="E72" s="271" t="inlineStr">
        <is>
          <t>-</t>
        </is>
      </c>
      <c r="F72" s="272" t="inlineStr">
        <is>
          <t>开工令</t>
        </is>
      </c>
      <c r="G72" s="4" t="inlineStr">
        <is>
          <t>720日历天</t>
        </is>
      </c>
      <c r="H72" s="272" t="inlineStr">
        <is>
          <t>-</t>
        </is>
      </c>
      <c r="I72" s="4" t="inlineStr">
        <is>
          <t>-</t>
        </is>
      </c>
      <c r="J72" s="84" t="inlineStr">
        <is>
          <t>-</t>
        </is>
      </c>
      <c r="K72" s="4" t="n"/>
      <c r="L72" s="8" t="n"/>
      <c r="M72" s="8" t="n"/>
      <c r="N72" s="8" t="n"/>
      <c r="O72" s="4" t="n">
        <v>1</v>
      </c>
      <c r="P72" s="4" t="n"/>
      <c r="Q72" s="4" t="n"/>
      <c r="R72" s="4" t="n"/>
      <c r="S72" s="12" t="n"/>
      <c r="T72" s="4" t="n"/>
      <c r="U72" s="273" t="n"/>
      <c r="V72" s="274" t="n"/>
      <c r="W72" s="274" t="n"/>
      <c r="X72" s="232" t="n"/>
      <c r="Y72" s="232" t="n"/>
      <c r="Z72" s="232" t="n"/>
      <c r="AA72" s="230" t="n"/>
      <c r="AB72" s="230" t="n"/>
      <c r="AC72" s="230" t="n"/>
      <c r="AD72" s="231" t="n"/>
      <c r="AE72" s="274" t="n"/>
      <c r="AF72" s="274" t="n"/>
      <c r="AG72" s="233" t="n"/>
      <c r="AH72" s="233" t="n"/>
      <c r="AI72" s="274" t="n"/>
      <c r="AJ72" s="274" t="n"/>
      <c r="AK72" s="275" t="n"/>
      <c r="AL72" s="275" t="n"/>
      <c r="AM72" s="272" t="n"/>
      <c r="AN72" s="272" t="n"/>
      <c r="AO72" s="274" t="n"/>
      <c r="AP72" s="274" t="n"/>
      <c r="AQ72" s="275" t="n"/>
      <c r="AR72" s="275" t="n"/>
      <c r="AS72" s="274" t="n"/>
      <c r="AT72" s="274" t="n"/>
      <c r="AU72" s="274" t="n"/>
      <c r="AV72" s="274" t="n"/>
      <c r="AW72" s="275" t="n"/>
      <c r="AX72" s="275" t="n"/>
      <c r="AY72" s="275" t="n"/>
      <c r="AZ72" s="275" t="n"/>
      <c r="BA72" s="275" t="n"/>
      <c r="BB72" s="276" t="n"/>
      <c r="BC72" s="277" t="n"/>
      <c r="BD72" s="277" t="n"/>
      <c r="BE72" s="277" t="n"/>
      <c r="BF72" s="277" t="n"/>
      <c r="BG72" s="277" t="n"/>
      <c r="BH72" s="277" t="n"/>
      <c r="BI72" s="278" t="n"/>
    </row>
    <row r="73" ht="24.95" customFormat="1" customHeight="1" s="1">
      <c r="A73" s="2" t="n"/>
      <c r="B73" s="3" t="inlineStr">
        <is>
          <t>十公司</t>
        </is>
      </c>
      <c r="C73" s="86" t="n">
        <v>32</v>
      </c>
      <c r="D73" s="4" t="n"/>
      <c r="E73" s="271">
        <f>SUM(E6:E6)</f>
        <v/>
      </c>
      <c r="F73" s="272" t="n"/>
      <c r="G73" s="4" t="n"/>
      <c r="H73" s="272" t="n"/>
      <c r="I73" s="4" t="n"/>
      <c r="J73" s="84" t="n"/>
      <c r="K73" s="4" t="n"/>
      <c r="L73" s="8">
        <f>SUM(L6:L6)</f>
        <v/>
      </c>
      <c r="M73" s="8" t="inlineStr">
        <is>
          <t>工程分两项目部，另1人兼2项目</t>
        </is>
      </c>
      <c r="N73" s="8" t="n"/>
      <c r="O73" s="4">
        <f>SUM(O6:O6)</f>
        <v/>
      </c>
      <c r="P73" s="4" t="n"/>
      <c r="Q73" s="4">
        <f>SUM(Q6:Q6)</f>
        <v/>
      </c>
      <c r="R73" s="4" t="n"/>
      <c r="S73" s="12" t="n">
        <v>16</v>
      </c>
      <c r="T73" s="4">
        <f>SUM(T6:T6)</f>
        <v/>
      </c>
      <c r="U73" s="273">
        <f>SUM(U6:U6)</f>
        <v/>
      </c>
      <c r="V73" s="274">
        <f>SUM(V6:V6)</f>
        <v/>
      </c>
      <c r="W73" s="274">
        <f>SUM(W6:W6)</f>
        <v/>
      </c>
      <c r="X73" s="232">
        <f>SUM(X6:X6)</f>
        <v/>
      </c>
      <c r="Y73" s="232">
        <f>SUM(Y6:Y6)</f>
        <v/>
      </c>
      <c r="Z73" s="232">
        <f>SUM(Z6:Z6)</f>
        <v/>
      </c>
      <c r="AA73" s="230">
        <f>SUM(AA6:AA6)</f>
        <v/>
      </c>
      <c r="AB73" s="230">
        <f>SUM(AB6:AB6)</f>
        <v/>
      </c>
      <c r="AC73" s="230">
        <f>SUM(AC6:AC6)</f>
        <v/>
      </c>
      <c r="AD73" s="231">
        <f>SUM(AD6:AD6)</f>
        <v/>
      </c>
      <c r="AE73" s="274">
        <f>SUM(AE6:AE6)</f>
        <v/>
      </c>
      <c r="AF73" s="274">
        <f>SUM(AF6:AF6)</f>
        <v/>
      </c>
      <c r="AG73" s="233">
        <f>SUM(AG6:AG6)</f>
        <v/>
      </c>
      <c r="AH73" s="233">
        <f>SUM(AH6:AH6)</f>
        <v/>
      </c>
      <c r="AI73" s="274">
        <f>SUM(AI6:AI6)</f>
        <v/>
      </c>
      <c r="AJ73" s="274">
        <f>SUM(AJ6:AJ6)</f>
        <v/>
      </c>
      <c r="AK73" s="275">
        <f>SUM(AK6:AK6)</f>
        <v/>
      </c>
      <c r="AL73" s="275">
        <f>SUM(AL6:AL6)</f>
        <v/>
      </c>
      <c r="AM73" s="272">
        <f>SUM(AM6:AM6)</f>
        <v/>
      </c>
      <c r="AN73" s="272">
        <f>SUM(AN6:AN6)</f>
        <v/>
      </c>
      <c r="AO73" s="274">
        <f>SUM(AO6:AO6)</f>
        <v/>
      </c>
      <c r="AP73" s="274">
        <f>SUM(AP6:AP6)</f>
        <v/>
      </c>
      <c r="AQ73" s="275">
        <f>SUM(AQ6:AQ6)</f>
        <v/>
      </c>
      <c r="AR73" s="275">
        <f>SUM(AR6:AR6)</f>
        <v/>
      </c>
      <c r="AS73" s="274">
        <f>SUM(AS6:AS6)</f>
        <v/>
      </c>
      <c r="AT73" s="274">
        <f>SUM(AT6:AT6)</f>
        <v/>
      </c>
      <c r="AU73" s="274">
        <f>SUM(AU6:AU6)</f>
        <v/>
      </c>
      <c r="AV73" s="274">
        <f>SUM(AV6:AV6)</f>
        <v/>
      </c>
      <c r="AW73" s="275">
        <f>SUM(AW6:AW6)</f>
        <v/>
      </c>
      <c r="AX73" s="275">
        <f>SUM(AX6:AX6)</f>
        <v/>
      </c>
      <c r="AY73" s="275">
        <f>SUM(AY6:AY6)</f>
        <v/>
      </c>
      <c r="AZ73" s="275">
        <f>SUM(AZ6:AZ6)</f>
        <v/>
      </c>
      <c r="BA73" s="275">
        <f>SUM(BA6:BA6)</f>
        <v/>
      </c>
      <c r="BB73" s="276">
        <f>SUM(BB6:BB6)</f>
        <v/>
      </c>
      <c r="BC73" s="277">
        <f>AQ5/AK5</f>
        <v/>
      </c>
      <c r="BD73" s="277">
        <f>AR5/AL5</f>
        <v/>
      </c>
      <c r="BE73" s="277">
        <f>AS5/AM5</f>
        <v/>
      </c>
      <c r="BF73" s="277">
        <f>AT5/AN5</f>
        <v/>
      </c>
      <c r="BG73" s="277">
        <f>AU5/AO5</f>
        <v/>
      </c>
      <c r="BH73" s="277">
        <f>AV5/AP5</f>
        <v/>
      </c>
      <c r="BI73" s="278" t="n"/>
    </row>
    <row r="74" ht="24.95" customFormat="1" customHeight="1" s="1">
      <c r="A74" s="2" t="n">
        <v>1</v>
      </c>
      <c r="B74" s="3" t="inlineStr">
        <is>
          <t>十公司
劳资专管员1</t>
        </is>
      </c>
      <c r="C74" s="86" t="inlineStr">
        <is>
          <t>烟台第一职业中等专业学校A区工程</t>
        </is>
      </c>
      <c r="D74" s="4" t="inlineStr">
        <is>
          <t>装饰</t>
        </is>
      </c>
      <c r="E74" s="271" t="n">
        <v>22933</v>
      </c>
      <c r="F74" s="272" t="inlineStr">
        <is>
          <t>2018.11.26</t>
        </is>
      </c>
      <c r="G74" s="4" t="inlineStr">
        <is>
          <t>2020.08.30</t>
        </is>
      </c>
      <c r="H74" s="272" t="inlineStr">
        <is>
          <t>2018.11.26</t>
        </is>
      </c>
      <c r="I74" s="4" t="inlineStr">
        <is>
          <t>延期至2021.07.31</t>
        </is>
      </c>
      <c r="J74" s="84" t="inlineStr">
        <is>
          <t>3706012018080890101</t>
        </is>
      </c>
      <c r="K74" s="4" t="inlineStr">
        <is>
          <t>山东省烟台市莱山区</t>
        </is>
      </c>
      <c r="L74" s="8" t="n">
        <v>1</v>
      </c>
      <c r="M74" s="8" t="inlineStr">
        <is>
          <t>孙忠良</t>
        </is>
      </c>
      <c r="N74" s="8" t="n">
        <v>15253527398</v>
      </c>
      <c r="O74" s="4" t="n">
        <v>1</v>
      </c>
      <c r="P74" s="4" t="inlineStr">
        <is>
          <t>广联达</t>
        </is>
      </c>
      <c r="Q74" s="4" t="n">
        <v>1</v>
      </c>
      <c r="R74" s="4" t="inlineStr">
        <is>
          <t>中国建设银行股份有限公司烟台高新支行</t>
        </is>
      </c>
      <c r="S74" s="12" t="inlineStr">
        <is>
          <t>370501101006000000161-3009</t>
        </is>
      </c>
      <c r="T74" s="4" t="n">
        <v>1</v>
      </c>
      <c r="U74" s="273">
        <f>6018159+150350</f>
        <v/>
      </c>
      <c r="V74" s="274" t="n">
        <v>150350</v>
      </c>
      <c r="W74" s="274" t="n">
        <v>0</v>
      </c>
      <c r="X74" s="232" t="n">
        <v>386</v>
      </c>
      <c r="Y74" s="232">
        <f>AA6+AC6</f>
        <v/>
      </c>
      <c r="Z74" s="232">
        <f>AB6+AD6</f>
        <v/>
      </c>
      <c r="AA74" s="230" t="n">
        <v>1191</v>
      </c>
      <c r="AB74" s="230" t="n">
        <v>29</v>
      </c>
      <c r="AC74" s="230">
        <f>526+41</f>
        <v/>
      </c>
      <c r="AD74" s="231" t="n">
        <v>41</v>
      </c>
      <c r="AE74" s="274">
        <f>39362432+2596312</f>
        <v/>
      </c>
      <c r="AF74" s="274" t="n">
        <v>2596312</v>
      </c>
      <c r="AG74" s="233" t="n">
        <v>1111</v>
      </c>
      <c r="AH74" s="233" t="n">
        <v>11</v>
      </c>
      <c r="AI74" s="274" t="n">
        <v>2</v>
      </c>
      <c r="AJ74" s="274" t="n">
        <v>1</v>
      </c>
      <c r="AK74" s="275">
        <f>AG6-AI6</f>
        <v/>
      </c>
      <c r="AL74" s="275">
        <f>AH6-AJ6</f>
        <v/>
      </c>
      <c r="AM74" s="272">
        <f>AK6-AO6</f>
        <v/>
      </c>
      <c r="AN74" s="272">
        <f>AL6-AP6</f>
        <v/>
      </c>
      <c r="AO74" s="274" t="n">
        <v>5</v>
      </c>
      <c r="AP74" s="274" t="n">
        <v>4</v>
      </c>
      <c r="AQ74" s="275">
        <f>AS6+AU6</f>
        <v/>
      </c>
      <c r="AR74" s="275">
        <f>AT6+AV6</f>
        <v/>
      </c>
      <c r="AS74" s="274" t="n">
        <v>2</v>
      </c>
      <c r="AT74" s="274" t="n">
        <v>1</v>
      </c>
      <c r="AU74" s="274" t="n">
        <v>3</v>
      </c>
      <c r="AV74" s="274" t="n">
        <v>1</v>
      </c>
      <c r="AW74" s="275">
        <f>AY6+BA6</f>
        <v/>
      </c>
      <c r="AX74" s="275">
        <f>AZ6+BB6</f>
        <v/>
      </c>
      <c r="AY74" s="275">
        <f>AM6-AS6</f>
        <v/>
      </c>
      <c r="AZ74" s="275">
        <f>AN6-AT6</f>
        <v/>
      </c>
      <c r="BA74" s="275">
        <f>AO6-AU6</f>
        <v/>
      </c>
      <c r="BB74" s="276">
        <f>AP6-AV6</f>
        <v/>
      </c>
      <c r="BC74" s="277">
        <f>AQ6/AK6</f>
        <v/>
      </c>
      <c r="BD74" s="277">
        <f>AR6/AL6</f>
        <v/>
      </c>
      <c r="BE74" s="277">
        <f>AS6/AM6</f>
        <v/>
      </c>
      <c r="BF74" s="277">
        <f>AT6/AN6</f>
        <v/>
      </c>
      <c r="BG74" s="277">
        <f>AU6/AO6</f>
        <v/>
      </c>
      <c r="BH74" s="277">
        <f>AV6/AP6</f>
        <v/>
      </c>
      <c r="BI74" s="278" t="n"/>
    </row>
    <row r="75" ht="24.95" customFormat="1" customHeight="1" s="1">
      <c r="A75" s="2" t="n"/>
      <c r="B75" s="3" t="inlineStr">
        <is>
          <t>十公司</t>
        </is>
      </c>
      <c r="C75" s="86" t="n">
        <v>32</v>
      </c>
      <c r="D75" s="4" t="n"/>
      <c r="E75" s="271">
        <f>SUM(E6:E37)</f>
        <v/>
      </c>
      <c r="F75" s="272" t="n"/>
      <c r="G75" s="4" t="n"/>
      <c r="H75" s="272" t="n"/>
      <c r="I75" s="4" t="n"/>
      <c r="J75" s="84" t="n"/>
      <c r="K75" s="4" t="n"/>
      <c r="L75" s="8">
        <f>SUM(L6:L37)</f>
        <v/>
      </c>
      <c r="M75" s="8" t="inlineStr">
        <is>
          <t>工程分两项目部，另1人兼2项目</t>
        </is>
      </c>
      <c r="N75" s="8" t="n"/>
      <c r="O75" s="4">
        <f>SUM(O6:O37)</f>
        <v/>
      </c>
      <c r="P75" s="4" t="n"/>
      <c r="Q75" s="4">
        <f>SUM(Q6:Q37)</f>
        <v/>
      </c>
      <c r="R75" s="4" t="n"/>
      <c r="S75" s="12" t="n">
        <v>16</v>
      </c>
      <c r="T75" s="4">
        <f>SUM(T6:T37)</f>
        <v/>
      </c>
      <c r="U75" s="273">
        <f>SUM(U6:U37)</f>
        <v/>
      </c>
      <c r="V75" s="274">
        <f>SUM(V6:V37)</f>
        <v/>
      </c>
      <c r="W75" s="274">
        <f>SUM(W6:W37)</f>
        <v/>
      </c>
      <c r="X75" s="232">
        <f>SUM(X6:X37)</f>
        <v/>
      </c>
      <c r="Y75" s="232">
        <f>SUM(Y6:Y37)</f>
        <v/>
      </c>
      <c r="Z75" s="232">
        <f>SUM(Z6:Z37)</f>
        <v/>
      </c>
      <c r="AA75" s="230">
        <f>SUM(AA6:AA37)</f>
        <v/>
      </c>
      <c r="AB75" s="230">
        <f>SUM(AB6:AB37)</f>
        <v/>
      </c>
      <c r="AC75" s="230">
        <f>SUM(AC6:AC37)</f>
        <v/>
      </c>
      <c r="AD75" s="231">
        <f>SUM(AD6:AD37)</f>
        <v/>
      </c>
      <c r="AE75" s="274">
        <f>SUM(AE6:AE37)</f>
        <v/>
      </c>
      <c r="AF75" s="274">
        <f>SUM(AF6:AF37)</f>
        <v/>
      </c>
      <c r="AG75" s="233">
        <f>SUM(AG6:AG37)</f>
        <v/>
      </c>
      <c r="AH75" s="233">
        <f>SUM(AH6:AH37)</f>
        <v/>
      </c>
      <c r="AI75" s="274">
        <f>SUM(AI6:AI37)</f>
        <v/>
      </c>
      <c r="AJ75" s="274">
        <f>SUM(AJ6:AJ37)</f>
        <v/>
      </c>
      <c r="AK75" s="275">
        <f>SUM(AK6:AK37)</f>
        <v/>
      </c>
      <c r="AL75" s="275">
        <f>SUM(AL6:AL37)</f>
        <v/>
      </c>
      <c r="AM75" s="272">
        <f>SUM(AM6:AM37)</f>
        <v/>
      </c>
      <c r="AN75" s="272">
        <f>SUM(AN6:AN37)</f>
        <v/>
      </c>
      <c r="AO75" s="274">
        <f>SUM(AO6:AO37)</f>
        <v/>
      </c>
      <c r="AP75" s="274">
        <f>SUM(AP6:AP37)</f>
        <v/>
      </c>
      <c r="AQ75" s="275">
        <f>SUM(AQ6:AQ37)</f>
        <v/>
      </c>
      <c r="AR75" s="275">
        <f>SUM(AR6:AR37)</f>
        <v/>
      </c>
      <c r="AS75" s="274">
        <f>SUM(AS6:AS37)</f>
        <v/>
      </c>
      <c r="AT75" s="274">
        <f>SUM(AT6:AT37)</f>
        <v/>
      </c>
      <c r="AU75" s="274">
        <f>SUM(AU6:AU37)</f>
        <v/>
      </c>
      <c r="AV75" s="274">
        <f>SUM(AV6:AV37)</f>
        <v/>
      </c>
      <c r="AW75" s="275">
        <f>SUM(AW6:AW37)</f>
        <v/>
      </c>
      <c r="AX75" s="275">
        <f>SUM(AX6:AX37)</f>
        <v/>
      </c>
      <c r="AY75" s="275">
        <f>SUM(AY6:AY37)</f>
        <v/>
      </c>
      <c r="AZ75" s="275">
        <f>SUM(AZ6:AZ37)</f>
        <v/>
      </c>
      <c r="BA75" s="275">
        <f>SUM(BA6:BA37)</f>
        <v/>
      </c>
      <c r="BB75" s="276">
        <f>SUM(BB6:BB37)</f>
        <v/>
      </c>
      <c r="BC75" s="277">
        <f>AQ5/AK5</f>
        <v/>
      </c>
      <c r="BD75" s="277">
        <f>AR5/AL5</f>
        <v/>
      </c>
      <c r="BE75" s="277">
        <f>AS5/AM5</f>
        <v/>
      </c>
      <c r="BF75" s="277">
        <f>AT5/AN5</f>
        <v/>
      </c>
      <c r="BG75" s="277">
        <f>AU5/AO5</f>
        <v/>
      </c>
      <c r="BH75" s="277">
        <f>AV5/AP5</f>
        <v/>
      </c>
      <c r="BI75" s="278" t="n"/>
    </row>
    <row r="76" ht="24.95" customFormat="1" customHeight="1" s="1">
      <c r="A76" s="2" t="n">
        <v>1</v>
      </c>
      <c r="B76" s="3" t="inlineStr">
        <is>
          <t>十公司
劳资专管员：陈坤
13863890781</t>
        </is>
      </c>
      <c r="C76" s="86" t="inlineStr">
        <is>
          <t>烟台第一职业中等专业学校A区工程</t>
        </is>
      </c>
      <c r="D76" s="4" t="inlineStr">
        <is>
          <t>装饰</t>
        </is>
      </c>
      <c r="E76" s="271" t="n">
        <v>22933</v>
      </c>
      <c r="F76" s="272" t="inlineStr">
        <is>
          <t>2018.11.26</t>
        </is>
      </c>
      <c r="G76" s="4" t="inlineStr">
        <is>
          <t>2020.08.30</t>
        </is>
      </c>
      <c r="H76" s="272" t="inlineStr">
        <is>
          <t>2018.11.26</t>
        </is>
      </c>
      <c r="I76" s="4" t="inlineStr">
        <is>
          <t>延期至2021.07.31</t>
        </is>
      </c>
      <c r="J76" s="84" t="inlineStr">
        <is>
          <t>3706012018080890101</t>
        </is>
      </c>
      <c r="K76" s="4" t="inlineStr">
        <is>
          <t>山东省烟台市莱山区</t>
        </is>
      </c>
      <c r="L76" s="8" t="n">
        <v>1</v>
      </c>
      <c r="M76" s="8" t="inlineStr">
        <is>
          <t>孙忠良</t>
        </is>
      </c>
      <c r="N76" s="8" t="n">
        <v>15253527398</v>
      </c>
      <c r="O76" s="4" t="n">
        <v>1</v>
      </c>
      <c r="P76" s="4" t="inlineStr">
        <is>
          <t>广联达</t>
        </is>
      </c>
      <c r="Q76" s="4" t="n">
        <v>1</v>
      </c>
      <c r="R76" s="4" t="inlineStr">
        <is>
          <t>中国建设银行股份有限公司烟台高新支行</t>
        </is>
      </c>
      <c r="S76" s="12" t="inlineStr">
        <is>
          <t>370501101006000000161-3009</t>
        </is>
      </c>
      <c r="T76" s="4" t="n">
        <v>1</v>
      </c>
      <c r="U76" s="273">
        <f>6018159+150350</f>
        <v/>
      </c>
      <c r="V76" s="274" t="n">
        <v>150350</v>
      </c>
      <c r="W76" s="274" t="n">
        <v>0</v>
      </c>
      <c r="X76" s="232" t="n">
        <v>386</v>
      </c>
      <c r="Y76" s="232">
        <f>AA6+AC6</f>
        <v/>
      </c>
      <c r="Z76" s="232">
        <f>AB6+AD6</f>
        <v/>
      </c>
      <c r="AA76" s="230">
        <f>60+1102+29</f>
        <v/>
      </c>
      <c r="AB76" s="230" t="n">
        <v>29</v>
      </c>
      <c r="AC76" s="230">
        <f>526+41</f>
        <v/>
      </c>
      <c r="AD76" s="231" t="n">
        <v>41</v>
      </c>
      <c r="AE76" s="274">
        <f>39362432+2596312</f>
        <v/>
      </c>
      <c r="AF76" s="274" t="n">
        <v>2596312</v>
      </c>
      <c r="AG76" s="233">
        <f>AI6+AK6</f>
        <v/>
      </c>
      <c r="AH76" s="233" t="n">
        <v>1817418</v>
      </c>
      <c r="AI76" s="274" t="n">
        <v>0</v>
      </c>
      <c r="AJ76" s="274" t="n">
        <v>0</v>
      </c>
      <c r="AK76" s="275">
        <f>AM6+AO6</f>
        <v/>
      </c>
      <c r="AL76" s="275" t="n">
        <v>1817417</v>
      </c>
      <c r="AM76" s="272">
        <f>23845335.6+2474007+1667068</f>
        <v/>
      </c>
      <c r="AN76" s="272">
        <f>1817418-150350</f>
        <v/>
      </c>
      <c r="AO76" s="274">
        <f>6018159+150350</f>
        <v/>
      </c>
      <c r="AP76" s="274" t="n">
        <v>150350</v>
      </c>
      <c r="AQ76" s="275">
        <f>AS6+AU6</f>
        <v/>
      </c>
      <c r="AR76" s="275" t="n">
        <v>1817418</v>
      </c>
      <c r="AS76" s="274">
        <f>23845335.6+2474007+1667068</f>
        <v/>
      </c>
      <c r="AT76" s="274" t="n">
        <v>1667068</v>
      </c>
      <c r="AU76" s="274">
        <f>6018159+150350</f>
        <v/>
      </c>
      <c r="AV76" s="274" t="n">
        <v>150350</v>
      </c>
      <c r="AW76" s="275">
        <f>AY6+BA6</f>
        <v/>
      </c>
      <c r="AX76" s="275">
        <f>AZ6+BB6</f>
        <v/>
      </c>
      <c r="AY76" s="275">
        <f>AM6-AS6</f>
        <v/>
      </c>
      <c r="AZ76" s="275">
        <f>AN6-AT6</f>
        <v/>
      </c>
      <c r="BA76" s="275">
        <f>AO6-AU6</f>
        <v/>
      </c>
      <c r="BB76" s="276">
        <f>AP6-AV6</f>
        <v/>
      </c>
      <c r="BC76" s="277">
        <f>AQ6/AK6</f>
        <v/>
      </c>
      <c r="BD76" s="277">
        <f>AR6/AL6</f>
        <v/>
      </c>
      <c r="BE76" s="277">
        <f>AS6/AM6</f>
        <v/>
      </c>
      <c r="BF76" s="277">
        <f>AT6/AN6</f>
        <v/>
      </c>
      <c r="BG76" s="277">
        <f>AU6/AO6</f>
        <v/>
      </c>
      <c r="BH76" s="277">
        <f>AV6/AP6</f>
        <v/>
      </c>
      <c r="BI76" s="278" t="n"/>
    </row>
    <row r="77" ht="24.95" customFormat="1" customHeight="1" s="1">
      <c r="A77" s="2" t="n">
        <v>2</v>
      </c>
      <c r="B77" s="3" t="n"/>
      <c r="C77" s="86" t="inlineStr">
        <is>
          <t>招商东岸C地块二期工程</t>
        </is>
      </c>
      <c r="D77" s="4" t="inlineStr">
        <is>
          <t>装饰</t>
        </is>
      </c>
      <c r="E77" s="271" t="n">
        <v>17511.2</v>
      </c>
      <c r="F77" s="272" t="inlineStr">
        <is>
          <t>2019.4.22</t>
        </is>
      </c>
      <c r="G77" s="4" t="inlineStr">
        <is>
          <t>2020.9.10</t>
        </is>
      </c>
      <c r="H77" s="272" t="inlineStr">
        <is>
          <t>2019.4.30</t>
        </is>
      </c>
      <c r="I77" s="4" t="inlineStr">
        <is>
          <t>2020.9.10</t>
        </is>
      </c>
      <c r="J77" s="84" t="inlineStr">
        <is>
          <t>330206201906140101</t>
        </is>
      </c>
      <c r="K77" s="4" t="inlineStr">
        <is>
          <t>山东省烟台市牟平区滨海东路</t>
        </is>
      </c>
      <c r="L77" s="8" t="n">
        <v>1</v>
      </c>
      <c r="M77" s="8" t="inlineStr">
        <is>
          <t>姜琛</t>
        </is>
      </c>
      <c r="N77" s="8" t="n">
        <v>15253548589</v>
      </c>
      <c r="O77" s="4" t="n">
        <v>1</v>
      </c>
      <c r="P77" s="4" t="inlineStr">
        <is>
          <t>广联达</t>
        </is>
      </c>
      <c r="Q77" s="4" t="n">
        <v>1</v>
      </c>
      <c r="R77" s="4" t="inlineStr">
        <is>
          <t>牟平中信银行</t>
        </is>
      </c>
      <c r="S77" s="12" t="inlineStr">
        <is>
          <t>33150198414300000332</t>
        </is>
      </c>
      <c r="T77" s="4" t="n">
        <v>1</v>
      </c>
      <c r="U77" s="273" t="n">
        <v>24317180</v>
      </c>
      <c r="V77" s="274" t="n">
        <v>1236086</v>
      </c>
      <c r="W77" s="274" t="n">
        <v>2257673</v>
      </c>
      <c r="X77" s="232" t="n">
        <v>671</v>
      </c>
      <c r="Y77" s="232">
        <f>AA7+AC7</f>
        <v/>
      </c>
      <c r="Z77" s="232">
        <f>AB7+AD7</f>
        <v/>
      </c>
      <c r="AA77" s="230" t="n">
        <v>34</v>
      </c>
      <c r="AB77" s="230" t="n">
        <v>0</v>
      </c>
      <c r="AC77" s="230" t="n">
        <v>644</v>
      </c>
      <c r="AD77" s="231" t="n">
        <v>114</v>
      </c>
      <c r="AE77" s="274" t="n">
        <v>47158544</v>
      </c>
      <c r="AF77" s="274" t="n">
        <v>2749031</v>
      </c>
      <c r="AG77" s="233" t="n">
        <v>27095680</v>
      </c>
      <c r="AH77" s="233" t="n">
        <v>1171340</v>
      </c>
      <c r="AI77" s="274" t="n">
        <v>0</v>
      </c>
      <c r="AJ77" s="274" t="n">
        <v>0</v>
      </c>
      <c r="AK77" s="275">
        <f>AM7+AO7</f>
        <v/>
      </c>
      <c r="AL77" s="275">
        <f>AN7+AP7</f>
        <v/>
      </c>
      <c r="AM77" s="272" t="n">
        <v>1187000</v>
      </c>
      <c r="AN77" s="272" t="n">
        <v>0</v>
      </c>
      <c r="AO77" s="274" t="n">
        <v>25908680</v>
      </c>
      <c r="AP77" s="274" t="n">
        <v>1171340</v>
      </c>
      <c r="AQ77" s="275">
        <f>AS7+AU7</f>
        <v/>
      </c>
      <c r="AR77" s="275">
        <f>AT7+AV7</f>
        <v/>
      </c>
      <c r="AS77" s="274" t="n">
        <v>1187000</v>
      </c>
      <c r="AT77" s="274" t="n">
        <v>0</v>
      </c>
      <c r="AU77" s="274" t="n">
        <v>25908680</v>
      </c>
      <c r="AV77" s="274" t="n">
        <v>1171340</v>
      </c>
      <c r="AW77" s="275">
        <f>AY7+BA7</f>
        <v/>
      </c>
      <c r="AX77" s="275">
        <f>AZ7+BB7</f>
        <v/>
      </c>
      <c r="AY77" s="275">
        <f>AM7-AS7</f>
        <v/>
      </c>
      <c r="AZ77" s="275">
        <f>AN7-AT7</f>
        <v/>
      </c>
      <c r="BA77" s="275">
        <f>AO7-AU7</f>
        <v/>
      </c>
      <c r="BB77" s="276">
        <f>AP7-AV7</f>
        <v/>
      </c>
      <c r="BC77" s="277">
        <f>AQ7/AK7</f>
        <v/>
      </c>
      <c r="BD77" s="277">
        <f>AR7/AL7</f>
        <v/>
      </c>
      <c r="BE77" s="277">
        <f>AS7/AM7</f>
        <v/>
      </c>
      <c r="BF77" s="277">
        <f>AT7/AN7</f>
        <v/>
      </c>
      <c r="BG77" s="277">
        <f>AU7/AO7</f>
        <v/>
      </c>
      <c r="BH77" s="277">
        <f>AV7/AP7</f>
        <v/>
      </c>
      <c r="BI77" s="278" t="n"/>
    </row>
    <row r="78" ht="24.95" customFormat="1" customHeight="1" s="1">
      <c r="A78" s="2" t="n">
        <v>3</v>
      </c>
      <c r="B78" s="3" t="n"/>
      <c r="C78" s="86" t="inlineStr">
        <is>
          <t>招商·西岸71#-83#楼、88#-125#楼、3#4#地库、幼儿园</t>
        </is>
      </c>
      <c r="D78" s="4" t="inlineStr">
        <is>
          <t>主体/装饰</t>
        </is>
      </c>
      <c r="E78" s="271" t="n">
        <v>38395</v>
      </c>
      <c r="F78" s="272" t="inlineStr">
        <is>
          <t>2019.6.5</t>
        </is>
      </c>
      <c r="G78" s="4" t="inlineStr">
        <is>
          <t xml:space="preserve">2021.1.15   </t>
        </is>
      </c>
      <c r="H78" s="272" t="inlineStr">
        <is>
          <t>2019.7.2</t>
        </is>
      </c>
      <c r="I78" s="4" t="inlineStr">
        <is>
          <t>2021.1.15</t>
        </is>
      </c>
      <c r="J78" s="84" t="inlineStr">
        <is>
          <t>370603201907020101</t>
        </is>
      </c>
      <c r="K78" s="4" t="inlineStr">
        <is>
          <t>山东省烟台市开发区八角黄庄填海</t>
        </is>
      </c>
      <c r="L78" s="8" t="n">
        <v>2</v>
      </c>
      <c r="M78" s="8" t="inlineStr">
        <is>
          <t>李权
林鹏</t>
        </is>
      </c>
      <c r="N78" s="8" t="inlineStr">
        <is>
          <t>18863851328
13562520855</t>
        </is>
      </c>
      <c r="O78" s="4" t="n">
        <v>1</v>
      </c>
      <c r="P78" s="4" t="inlineStr">
        <is>
          <t>广联达</t>
        </is>
      </c>
      <c r="Q78" s="4" t="n">
        <v>1</v>
      </c>
      <c r="R78" s="4" t="inlineStr">
        <is>
          <t>烟台农商银行</t>
        </is>
      </c>
      <c r="S78" s="12" t="inlineStr">
        <is>
          <t>2290023614205000011118-30001</t>
        </is>
      </c>
      <c r="T78" s="4" t="inlineStr">
        <is>
          <t>（开发区未列本项目进专户考核）</t>
        </is>
      </c>
      <c r="U78" s="273" t="n">
        <v>36859336</v>
      </c>
      <c r="V78" s="274" t="n">
        <v>4607417</v>
      </c>
      <c r="W78" s="274" t="n">
        <v>11614406.95</v>
      </c>
      <c r="X78" s="232" t="n">
        <v>805</v>
      </c>
      <c r="Y78" s="232">
        <f>AA8+AC8</f>
        <v/>
      </c>
      <c r="Z78" s="232">
        <f>AB8+AD8</f>
        <v/>
      </c>
      <c r="AA78" s="230" t="n">
        <v>800</v>
      </c>
      <c r="AB78" s="230" t="n">
        <v>500</v>
      </c>
      <c r="AC78" s="230" t="n">
        <v>560</v>
      </c>
      <c r="AD78" s="231" t="n">
        <v>300</v>
      </c>
      <c r="AE78" s="274" t="n">
        <v>92426938.83</v>
      </c>
      <c r="AF78" s="274" t="n">
        <v>14719727.532</v>
      </c>
      <c r="AG78" s="233">
        <f>AI8+AK8</f>
        <v/>
      </c>
      <c r="AH78" s="233" t="n">
        <v>10298539.65</v>
      </c>
      <c r="AI78" s="274" t="n">
        <v>0</v>
      </c>
      <c r="AJ78" s="274" t="n">
        <v>0</v>
      </c>
      <c r="AK78" s="275">
        <f>AM8+AO8</f>
        <v/>
      </c>
      <c r="AL78" s="275">
        <f>AN8+AP8</f>
        <v/>
      </c>
      <c r="AM78" s="272" t="n">
        <v>60246024.44</v>
      </c>
      <c r="AN78" s="272" t="n">
        <v>400000</v>
      </c>
      <c r="AO78" s="274" t="n">
        <v>25089864.21</v>
      </c>
      <c r="AP78" s="274" t="n">
        <v>9898539.65</v>
      </c>
      <c r="AQ78" s="275">
        <f>AS8+AU8</f>
        <v/>
      </c>
      <c r="AR78" s="275">
        <f>AT8+AV8</f>
        <v/>
      </c>
      <c r="AS78" s="274" t="n">
        <v>59846024.4376</v>
      </c>
      <c r="AT78" s="274" t="n">
        <v>0</v>
      </c>
      <c r="AU78" s="274" t="n">
        <v>10555397.5</v>
      </c>
      <c r="AV78" s="274" t="n">
        <v>0</v>
      </c>
      <c r="AW78" s="275">
        <f>AY8+BA8</f>
        <v/>
      </c>
      <c r="AX78" s="275">
        <f>AZ8+BB8</f>
        <v/>
      </c>
      <c r="AY78" s="275">
        <f>AM8-AS8</f>
        <v/>
      </c>
      <c r="AZ78" s="275">
        <f>AN8-AT8</f>
        <v/>
      </c>
      <c r="BA78" s="275">
        <f>AO8-AU8</f>
        <v/>
      </c>
      <c r="BB78" s="276">
        <f>AP8-AV8</f>
        <v/>
      </c>
      <c r="BC78" s="277">
        <f>AQ8/AK8</f>
        <v/>
      </c>
      <c r="BD78" s="277">
        <f>AR8/AL8</f>
        <v/>
      </c>
      <c r="BE78" s="277">
        <f>AS8/AM8</f>
        <v/>
      </c>
      <c r="BF78" s="277">
        <f>AT8/AN8</f>
        <v/>
      </c>
      <c r="BG78" s="277">
        <f>AU8/AO8</f>
        <v/>
      </c>
      <c r="BH78" s="277">
        <f>AV8/AP8</f>
        <v/>
      </c>
      <c r="BI78" s="278" t="n"/>
    </row>
    <row r="79" ht="24.95" customFormat="1" customHeight="1" s="1">
      <c r="A79" s="2" t="n">
        <v>4</v>
      </c>
      <c r="B79" s="3" t="n"/>
      <c r="C79" s="86" t="inlineStr">
        <is>
          <t>万华宁波高性能材料研究院项目</t>
        </is>
      </c>
      <c r="D79" s="4" t="inlineStr">
        <is>
          <t>装饰</t>
        </is>
      </c>
      <c r="E79" s="271" t="n">
        <v>20300</v>
      </c>
      <c r="F79" s="272" t="inlineStr">
        <is>
          <t>2019.2.18</t>
        </is>
      </c>
      <c r="G79" s="4" t="inlineStr">
        <is>
          <t>2020.9.30</t>
        </is>
      </c>
      <c r="H79" s="272" t="inlineStr">
        <is>
          <t>2019.6.15</t>
        </is>
      </c>
      <c r="I79" s="4" t="inlineStr">
        <is>
          <t>2021.3.29</t>
        </is>
      </c>
      <c r="J79" s="84" t="inlineStr">
        <is>
          <t>330206201906140101</t>
        </is>
      </c>
      <c r="K79" s="4" t="inlineStr">
        <is>
          <t>浙江省宁波市大榭开发区</t>
        </is>
      </c>
      <c r="L79" s="8" t="n">
        <v>1</v>
      </c>
      <c r="M79" s="8" t="inlineStr">
        <is>
          <t>赵洋</t>
        </is>
      </c>
      <c r="N79" s="8" t="n">
        <v>15668013236</v>
      </c>
      <c r="O79" s="4" t="n">
        <v>1</v>
      </c>
      <c r="P79" s="4" t="inlineStr">
        <is>
          <t>广联达</t>
        </is>
      </c>
      <c r="Q79" s="4" t="n">
        <v>1</v>
      </c>
      <c r="R79" s="4" t="inlineStr">
        <is>
          <t>中国建设银行股份有限公司宁波大榭支行</t>
        </is>
      </c>
      <c r="S79" s="12" t="inlineStr">
        <is>
          <t>33150198414300000332</t>
        </is>
      </c>
      <c r="T79" s="4" t="n">
        <v>1</v>
      </c>
      <c r="U79" s="273" t="n">
        <v>6469768.97</v>
      </c>
      <c r="V79" s="274" t="n">
        <v>1600000</v>
      </c>
      <c r="W79" s="274" t="n">
        <v>446913.970000001</v>
      </c>
      <c r="X79" s="232" t="n">
        <v>476</v>
      </c>
      <c r="Y79" s="232">
        <f>AA9+AC9</f>
        <v/>
      </c>
      <c r="Z79" s="232">
        <f>AB9+AD9</f>
        <v/>
      </c>
      <c r="AA79" s="230" t="n">
        <v>0</v>
      </c>
      <c r="AB79" s="230" t="n">
        <v>0</v>
      </c>
      <c r="AC79" s="230" t="n">
        <v>576</v>
      </c>
      <c r="AD79" s="231" t="n">
        <v>114</v>
      </c>
      <c r="AE79" s="274" t="n">
        <v>48299135</v>
      </c>
      <c r="AF79" s="274" t="n">
        <v>4913307</v>
      </c>
      <c r="AG79" s="233" t="n">
        <v>6022855</v>
      </c>
      <c r="AH79" s="233" t="n">
        <v>1171340</v>
      </c>
      <c r="AI79" s="274" t="n">
        <v>0</v>
      </c>
      <c r="AJ79" s="274" t="n">
        <v>0</v>
      </c>
      <c r="AK79" s="275">
        <f>AM9+AO9</f>
        <v/>
      </c>
      <c r="AL79" s="275">
        <f>AN9+AP9</f>
        <v/>
      </c>
      <c r="AM79" s="272" t="n">
        <v>0</v>
      </c>
      <c r="AN79" s="272" t="n">
        <v>0</v>
      </c>
      <c r="AO79" s="274" t="n">
        <v>6022855</v>
      </c>
      <c r="AP79" s="274" t="n">
        <v>1171340</v>
      </c>
      <c r="AQ79" s="275">
        <f>AS9+AU9</f>
        <v/>
      </c>
      <c r="AR79" s="275">
        <f>AT9+AV9</f>
        <v/>
      </c>
      <c r="AS79" s="274" t="n">
        <v>0</v>
      </c>
      <c r="AT79" s="274" t="n">
        <v>0</v>
      </c>
      <c r="AU79" s="274" t="n">
        <v>6022855</v>
      </c>
      <c r="AV79" s="274" t="n">
        <v>1171340</v>
      </c>
      <c r="AW79" s="275">
        <f>AY9+BA9</f>
        <v/>
      </c>
      <c r="AX79" s="275">
        <f>AZ9+BB9</f>
        <v/>
      </c>
      <c r="AY79" s="275">
        <f>AM9-AS9</f>
        <v/>
      </c>
      <c r="AZ79" s="275">
        <f>AN9-AT9</f>
        <v/>
      </c>
      <c r="BA79" s="275">
        <f>AO9-AU9</f>
        <v/>
      </c>
      <c r="BB79" s="276">
        <f>AP9-AV9</f>
        <v/>
      </c>
      <c r="BC79" s="277">
        <f>AQ9/AK9</f>
        <v/>
      </c>
      <c r="BD79" s="277">
        <f>AR9/AL9</f>
        <v/>
      </c>
      <c r="BE79" s="277">
        <f>AS9/AM9</f>
        <v/>
      </c>
      <c r="BF79" s="277">
        <f>AT9/AN9</f>
        <v/>
      </c>
      <c r="BG79" s="277">
        <f>AU9/AO9</f>
        <v/>
      </c>
      <c r="BH79" s="277">
        <f>AV9/AP9</f>
        <v/>
      </c>
      <c r="BI79" s="278" t="n"/>
    </row>
    <row r="80" ht="24.95" customFormat="1" customHeight="1" s="1">
      <c r="A80" s="2" t="n">
        <v>5</v>
      </c>
      <c r="B80" s="3" t="n"/>
      <c r="C80" s="86" t="inlineStr">
        <is>
          <t>中梁华府1#-10#住宅楼、1#-3#商业网点及地下车库</t>
        </is>
      </c>
      <c r="D80" s="4" t="inlineStr">
        <is>
          <t>收尾</t>
        </is>
      </c>
      <c r="E80" s="271" t="n">
        <v>16708.722293</v>
      </c>
      <c r="F80" s="272" t="inlineStr">
        <is>
          <t>2019.01.11</t>
        </is>
      </c>
      <c r="G80" s="4" t="inlineStr">
        <is>
          <t>2021.01.15</t>
        </is>
      </c>
      <c r="H80" s="272" t="inlineStr">
        <is>
          <t>2018.12.15</t>
        </is>
      </c>
      <c r="I80" s="4" t="inlineStr">
        <is>
          <t>2021.01.15</t>
        </is>
      </c>
      <c r="J80" s="84" t="inlineStr">
        <is>
          <t>370682201901110101</t>
        </is>
      </c>
      <c r="K80" s="4" t="inlineStr">
        <is>
          <t>山东省烟台市莱阳市马山路以北建设一路以西</t>
        </is>
      </c>
      <c r="L80" s="8" t="n">
        <v>2</v>
      </c>
      <c r="M80" s="8" t="inlineStr">
        <is>
          <t>翟伟桐
陈祉霖</t>
        </is>
      </c>
      <c r="N80" s="8" t="inlineStr">
        <is>
          <t>17852178380 13625355027</t>
        </is>
      </c>
      <c r="O80" s="4" t="n">
        <v>1</v>
      </c>
      <c r="P80" s="4" t="inlineStr">
        <is>
          <t>广联达</t>
        </is>
      </c>
      <c r="Q80" s="4" t="n">
        <v>1</v>
      </c>
      <c r="R80" s="4" t="inlineStr">
        <is>
          <t>中国银行</t>
        </is>
      </c>
      <c r="S80" s="12" t="inlineStr">
        <is>
          <t>224737922681</t>
        </is>
      </c>
      <c r="T80" s="4" t="n">
        <v>1</v>
      </c>
      <c r="U80" s="273" t="n">
        <v>23047016.6</v>
      </c>
      <c r="V80" s="274" t="n">
        <v>704592</v>
      </c>
      <c r="W80" s="274" t="n">
        <v>657098.65</v>
      </c>
      <c r="X80" s="232" t="n">
        <v>542</v>
      </c>
      <c r="Y80" s="232">
        <f>AA10+AC10</f>
        <v/>
      </c>
      <c r="Z80" s="232">
        <f>AB10+AD10</f>
        <v/>
      </c>
      <c r="AA80" s="230" t="n">
        <v>139</v>
      </c>
      <c r="AB80" s="230" t="n">
        <v>0</v>
      </c>
      <c r="AC80" s="230" t="n">
        <v>403</v>
      </c>
      <c r="AD80" s="231" t="n">
        <v>36</v>
      </c>
      <c r="AE80" s="274" t="n">
        <v>42120000</v>
      </c>
      <c r="AF80" s="274" t="n">
        <v>592339.88</v>
      </c>
      <c r="AG80" s="233" t="n">
        <v>22494635.68</v>
      </c>
      <c r="AH80" s="233" t="n">
        <v>293200</v>
      </c>
      <c r="AI80" s="274" t="n">
        <v>0</v>
      </c>
      <c r="AJ80" s="274" t="n">
        <v>0</v>
      </c>
      <c r="AK80" s="275">
        <f>AM10+AO10</f>
        <v/>
      </c>
      <c r="AL80" s="275">
        <f>AN10+AP10</f>
        <v/>
      </c>
      <c r="AM80" s="272" t="n">
        <v>98365</v>
      </c>
      <c r="AN80" s="272" t="n">
        <v>0</v>
      </c>
      <c r="AO80" s="274" t="n">
        <v>22396270.68</v>
      </c>
      <c r="AP80" s="274" t="n">
        <v>293200</v>
      </c>
      <c r="AQ80" s="275">
        <f>AS10+AU10</f>
        <v/>
      </c>
      <c r="AR80" s="275">
        <f>AT10+AV10</f>
        <v/>
      </c>
      <c r="AS80" s="274" t="n">
        <v>98365</v>
      </c>
      <c r="AT80" s="274" t="n">
        <v>0</v>
      </c>
      <c r="AU80" s="274" t="n">
        <v>22396270.68</v>
      </c>
      <c r="AV80" s="274" t="n">
        <v>293200</v>
      </c>
      <c r="AW80" s="275">
        <f>AY10+BA10</f>
        <v/>
      </c>
      <c r="AX80" s="275">
        <f>AZ10+BB10</f>
        <v/>
      </c>
      <c r="AY80" s="275">
        <f>AM10-AS10</f>
        <v/>
      </c>
      <c r="AZ80" s="275">
        <f>AN10-AT10</f>
        <v/>
      </c>
      <c r="BA80" s="275">
        <f>AO10-AU10</f>
        <v/>
      </c>
      <c r="BB80" s="276">
        <f>AP10-AV10</f>
        <v/>
      </c>
      <c r="BC80" s="277">
        <f>AQ10/AK10</f>
        <v/>
      </c>
      <c r="BD80" s="277">
        <f>AR10/AL10</f>
        <v/>
      </c>
      <c r="BE80" s="277">
        <f>AS10/AM10</f>
        <v/>
      </c>
      <c r="BF80" s="277">
        <f>AT10/AN10</f>
        <v/>
      </c>
      <c r="BG80" s="277">
        <f>AU10/AO10</f>
        <v/>
      </c>
      <c r="BH80" s="277">
        <f>AV10/AP10</f>
        <v/>
      </c>
      <c r="BI80" s="278" t="n"/>
    </row>
    <row r="81" ht="24.95" customFormat="1" customHeight="1" s="1">
      <c r="A81" s="2" t="n">
        <v>6</v>
      </c>
      <c r="B81" s="3" t="n"/>
      <c r="C81" s="86" t="inlineStr">
        <is>
          <t>哈尔滨工程大学（烟台）研究生院工程</t>
        </is>
      </c>
      <c r="D81" s="4" t="inlineStr">
        <is>
          <t>装饰</t>
        </is>
      </c>
      <c r="E81" s="271" t="n">
        <v>40000</v>
      </c>
      <c r="F81" s="272" t="inlineStr">
        <is>
          <t>2018.08.20</t>
        </is>
      </c>
      <c r="G81" s="4" t="inlineStr">
        <is>
          <t>2020.08.17</t>
        </is>
      </c>
      <c r="H81" s="272" t="inlineStr">
        <is>
          <t>2018.08.20</t>
        </is>
      </c>
      <c r="I81" s="4" t="inlineStr">
        <is>
          <t>2020.08.17</t>
        </is>
      </c>
      <c r="J81" s="84" t="inlineStr">
        <is>
          <t>370603201810170101</t>
        </is>
      </c>
      <c r="K81" s="4" t="inlineStr">
        <is>
          <t>山东省烟台市开发区B-11小区</t>
        </is>
      </c>
      <c r="L81" s="8" t="n">
        <v>1</v>
      </c>
      <c r="M81" s="8" t="inlineStr">
        <is>
          <t>贾忠昌</t>
        </is>
      </c>
      <c r="N81" s="8" t="n">
        <v>18766533527</v>
      </c>
      <c r="O81" s="4" t="n">
        <v>1</v>
      </c>
      <c r="P81" s="4" t="inlineStr">
        <is>
          <t>广联达</t>
        </is>
      </c>
      <c r="Q81" s="4" t="n">
        <v>1</v>
      </c>
      <c r="R81" s="4" t="inlineStr">
        <is>
          <t>烟台农商银行开发区金沙江路分理处</t>
        </is>
      </c>
      <c r="S81" s="12" t="inlineStr">
        <is>
          <t>2290023614205000011118-30002</t>
        </is>
      </c>
      <c r="T81" s="4" t="inlineStr">
        <is>
          <t>（开发区未列本项目进专户考核）</t>
        </is>
      </c>
      <c r="U81" s="273" t="n">
        <v>5000000</v>
      </c>
      <c r="V81" s="274" t="n">
        <v>500000</v>
      </c>
      <c r="W81" s="274" t="n">
        <v>0</v>
      </c>
      <c r="X81" s="232" t="n">
        <v>1449</v>
      </c>
      <c r="Y81" s="232">
        <f>AA11+AC11</f>
        <v/>
      </c>
      <c r="Z81" s="232">
        <f>AB11+AD11</f>
        <v/>
      </c>
      <c r="AA81" s="230" t="n">
        <v>936</v>
      </c>
      <c r="AB81" s="230" t="n">
        <v>427</v>
      </c>
      <c r="AC81" s="230" t="n">
        <v>513</v>
      </c>
      <c r="AD81" s="231" t="n">
        <v>114</v>
      </c>
      <c r="AE81" s="274" t="n">
        <v>147785155</v>
      </c>
      <c r="AF81" s="274" t="n">
        <v>31085502</v>
      </c>
      <c r="AG81" s="233" t="n">
        <v>95037699</v>
      </c>
      <c r="AH81" s="233" t="n">
        <v>15834300</v>
      </c>
      <c r="AI81" s="274" t="n">
        <v>0</v>
      </c>
      <c r="AJ81" s="274" t="n">
        <v>0</v>
      </c>
      <c r="AK81" s="275">
        <f>AM11+AO11</f>
        <v/>
      </c>
      <c r="AL81" s="275">
        <f>AN11+AP11</f>
        <v/>
      </c>
      <c r="AM81" s="272" t="n">
        <v>85250218</v>
      </c>
      <c r="AN81" s="272" t="n">
        <v>15334300</v>
      </c>
      <c r="AO81" s="274" t="n">
        <v>9787481</v>
      </c>
      <c r="AP81" s="274" t="n">
        <v>500000</v>
      </c>
      <c r="AQ81" s="275">
        <f>AS11+AU11</f>
        <v/>
      </c>
      <c r="AR81" s="275">
        <f>AT11+AV11</f>
        <v/>
      </c>
      <c r="AS81" s="274" t="n">
        <v>85250218</v>
      </c>
      <c r="AT81" s="274" t="n">
        <v>15334300</v>
      </c>
      <c r="AU81" s="274" t="n">
        <v>9787481</v>
      </c>
      <c r="AV81" s="274" t="n">
        <v>500000</v>
      </c>
      <c r="AW81" s="275">
        <f>AY11+BA11</f>
        <v/>
      </c>
      <c r="AX81" s="275">
        <f>AZ11+BB11</f>
        <v/>
      </c>
      <c r="AY81" s="275">
        <f>AM11-AS11</f>
        <v/>
      </c>
      <c r="AZ81" s="275">
        <f>AN11-AT11</f>
        <v/>
      </c>
      <c r="BA81" s="275">
        <f>AO11-AU11</f>
        <v/>
      </c>
      <c r="BB81" s="276">
        <f>AP11-AV11</f>
        <v/>
      </c>
      <c r="BC81" s="277">
        <f>AQ11/AK11</f>
        <v/>
      </c>
      <c r="BD81" s="277">
        <f>AR11/AL11</f>
        <v/>
      </c>
      <c r="BE81" s="277">
        <f>AS11/AM11</f>
        <v/>
      </c>
      <c r="BF81" s="277">
        <f>AT11/AN11</f>
        <v/>
      </c>
      <c r="BG81" s="277">
        <f>AU11/AO11</f>
        <v/>
      </c>
      <c r="BH81" s="277">
        <f>AV11/AP11</f>
        <v/>
      </c>
      <c r="BI81" s="278" t="n"/>
    </row>
    <row r="82" ht="24.95" customFormat="1" customHeight="1" s="1">
      <c r="A82" s="2" t="n">
        <v>7</v>
      </c>
      <c r="B82" s="3" t="n"/>
      <c r="C82" s="86" t="inlineStr">
        <is>
          <t>博源名都二期</t>
        </is>
      </c>
      <c r="D82" s="4" t="inlineStr">
        <is>
          <t>主体/装饰</t>
        </is>
      </c>
      <c r="E82" s="271" t="n">
        <v>47807</v>
      </c>
      <c r="F82" s="272" t="inlineStr">
        <is>
          <t>2018.10.25</t>
        </is>
      </c>
      <c r="G82" s="4" t="inlineStr">
        <is>
          <t>2020.11.15</t>
        </is>
      </c>
      <c r="H82" s="272" t="inlineStr">
        <is>
          <t>2018.10.25</t>
        </is>
      </c>
      <c r="I82" s="4" t="inlineStr">
        <is>
          <t>2020.11.15</t>
        </is>
      </c>
      <c r="J82" s="84" t="inlineStr">
        <is>
          <t>370604201903270101</t>
        </is>
      </c>
      <c r="K82" s="4" t="inlineStr">
        <is>
          <t>山东省烟台市高新区滨河西路10号</t>
        </is>
      </c>
      <c r="L82" s="8" t="n">
        <v>1</v>
      </c>
      <c r="M82" s="8" t="inlineStr">
        <is>
          <t>郑凯文</t>
        </is>
      </c>
      <c r="N82" s="8" t="n">
        <v>15866383671</v>
      </c>
      <c r="O82" s="4" t="n">
        <v>1</v>
      </c>
      <c r="P82" s="4" t="inlineStr">
        <is>
          <t>广联达</t>
        </is>
      </c>
      <c r="Q82" s="4" t="n">
        <v>1</v>
      </c>
      <c r="R82" s="4" t="inlineStr">
        <is>
          <t>中国建设银行股份有限公司烟台高新支行</t>
        </is>
      </c>
      <c r="S82" s="12" t="inlineStr">
        <is>
          <t>37050110100600000161-3007</t>
        </is>
      </c>
      <c r="T82" s="4" t="n">
        <v>1</v>
      </c>
      <c r="U82" s="273" t="n">
        <v>15000000</v>
      </c>
      <c r="V82" s="274" t="n">
        <v>0</v>
      </c>
      <c r="W82" s="274" t="n">
        <v>3635.68</v>
      </c>
      <c r="X82" s="232" t="n">
        <v>760</v>
      </c>
      <c r="Y82" s="232">
        <f>AA12+AC12</f>
        <v/>
      </c>
      <c r="Z82" s="232">
        <f>AB12+AD12</f>
        <v/>
      </c>
      <c r="AA82" s="230" t="n">
        <v>390</v>
      </c>
      <c r="AB82" s="230" t="n">
        <v>0</v>
      </c>
      <c r="AC82" s="230" t="n">
        <v>270</v>
      </c>
      <c r="AD82" s="231" t="n">
        <v>0</v>
      </c>
      <c r="AE82" s="274" t="n">
        <v>92427790.45</v>
      </c>
      <c r="AF82" s="274" t="n">
        <v>1967716.46</v>
      </c>
      <c r="AG82" s="233" t="n">
        <v>60105251.4</v>
      </c>
      <c r="AH82" s="233" t="n">
        <v>1392367.34</v>
      </c>
      <c r="AI82" s="274" t="n">
        <v>0</v>
      </c>
      <c r="AJ82" s="274" t="n">
        <v>0</v>
      </c>
      <c r="AK82" s="275">
        <f>AM12+AO12</f>
        <v/>
      </c>
      <c r="AL82" s="275">
        <f>AN12+AP12</f>
        <v/>
      </c>
      <c r="AM82" s="272" t="n">
        <v>45108887.1</v>
      </c>
      <c r="AN82" s="272" t="n">
        <v>1392367.34</v>
      </c>
      <c r="AO82" s="274" t="n">
        <v>14996364.32</v>
      </c>
      <c r="AP82" s="274" t="n">
        <v>0</v>
      </c>
      <c r="AQ82" s="275">
        <f>AS12+AU12</f>
        <v/>
      </c>
      <c r="AR82" s="275">
        <f>AT12+AV12</f>
        <v/>
      </c>
      <c r="AS82" s="274" t="n">
        <v>45108887.1</v>
      </c>
      <c r="AT82" s="274" t="n">
        <v>0</v>
      </c>
      <c r="AU82" s="274" t="n">
        <v>14996364.32</v>
      </c>
      <c r="AV82" s="274" t="n">
        <v>0</v>
      </c>
      <c r="AW82" s="275">
        <f>AY12+BA12</f>
        <v/>
      </c>
      <c r="AX82" s="275">
        <f>AZ12+BB12</f>
        <v/>
      </c>
      <c r="AY82" s="275">
        <f>AM12-AS12</f>
        <v/>
      </c>
      <c r="AZ82" s="275">
        <f>AN12-AT12</f>
        <v/>
      </c>
      <c r="BA82" s="275">
        <f>AO12-AU12</f>
        <v/>
      </c>
      <c r="BB82" s="276">
        <f>AP12-AV12</f>
        <v/>
      </c>
      <c r="BC82" s="277">
        <f>AQ12/AK12</f>
        <v/>
      </c>
      <c r="BD82" s="277">
        <f>AR12/AL12</f>
        <v/>
      </c>
      <c r="BE82" s="277">
        <f>AS12/AM12</f>
        <v/>
      </c>
      <c r="BF82" s="277">
        <f>AT12/AN12</f>
        <v/>
      </c>
      <c r="BG82" s="277">
        <f>AU12/AO12</f>
        <v/>
      </c>
      <c r="BH82" s="277">
        <f>AV12/AP12</f>
        <v/>
      </c>
      <c r="BI82" s="278" t="n"/>
    </row>
    <row r="83" ht="24.95" customFormat="1" customHeight="1" s="1">
      <c r="A83" s="2" t="n">
        <v>8</v>
      </c>
      <c r="B83" s="3" t="n"/>
      <c r="C83" s="86" t="inlineStr">
        <is>
          <t>上海绿叶爱丽美医疗美容医院项目</t>
        </is>
      </c>
      <c r="D83" s="4" t="inlineStr">
        <is>
          <t>装饰</t>
        </is>
      </c>
      <c r="E83" s="271" t="n">
        <v>26480</v>
      </c>
      <c r="F83" s="272" t="inlineStr">
        <is>
          <t>2017.9.30</t>
        </is>
      </c>
      <c r="G83" s="4" t="inlineStr">
        <is>
          <t>2020.1.6</t>
        </is>
      </c>
      <c r="H83" s="272" t="inlineStr">
        <is>
          <t>2017.12.06</t>
        </is>
      </c>
      <c r="I83" s="4" t="inlineStr">
        <is>
          <t>2021.9.30</t>
        </is>
      </c>
      <c r="J83" s="84" t="inlineStr">
        <is>
          <t>1602MH0420</t>
        </is>
      </c>
      <c r="K83" s="4" t="inlineStr">
        <is>
          <t>上海市闵行区闵北路</t>
        </is>
      </c>
      <c r="L83" s="8" t="n">
        <v>1</v>
      </c>
      <c r="M83" s="8" t="inlineStr">
        <is>
          <t>张凯</t>
        </is>
      </c>
      <c r="N83" s="8" t="n">
        <v>17621209687</v>
      </c>
      <c r="O83" s="4" t="n">
        <v>1</v>
      </c>
      <c r="P83" s="4" t="inlineStr">
        <is>
          <t>Potevio</t>
        </is>
      </c>
      <c r="Q83" s="4" t="n">
        <v>1</v>
      </c>
      <c r="R83" s="4" t="inlineStr">
        <is>
          <t>中国建设银行</t>
        </is>
      </c>
      <c r="S83" s="12" t="inlineStr">
        <is>
          <t>31050178450000000622</t>
        </is>
      </c>
      <c r="T83" s="4" t="inlineStr">
        <is>
          <t>执行上海要求</t>
        </is>
      </c>
      <c r="U83" s="273" t="n">
        <v>10100000</v>
      </c>
      <c r="V83" s="274" t="n">
        <v>0</v>
      </c>
      <c r="W83" s="274" t="n">
        <v>3100</v>
      </c>
      <c r="X83" s="232" t="n">
        <v>446</v>
      </c>
      <c r="Y83" s="232">
        <f>AA13+AC13</f>
        <v/>
      </c>
      <c r="Z83" s="232">
        <f>AB13+AD13</f>
        <v/>
      </c>
      <c r="AA83" s="230" t="n">
        <v>285</v>
      </c>
      <c r="AB83" s="230" t="n">
        <v>0</v>
      </c>
      <c r="AC83" s="230" t="n">
        <v>161</v>
      </c>
      <c r="AD83" s="231" t="n">
        <v>0</v>
      </c>
      <c r="AE83" s="274" t="n">
        <v>86589304.51000001</v>
      </c>
      <c r="AF83" s="274" t="n">
        <v>699524.5</v>
      </c>
      <c r="AG83" s="233" t="n">
        <v>58715201.25</v>
      </c>
      <c r="AH83" s="233" t="n">
        <v>699524.5</v>
      </c>
      <c r="AI83" s="274" t="n">
        <v>0</v>
      </c>
      <c r="AJ83" s="274" t="n">
        <v>0</v>
      </c>
      <c r="AK83" s="275">
        <f>AM13+AO13</f>
        <v/>
      </c>
      <c r="AL83" s="275">
        <f>AN13+AP13</f>
        <v/>
      </c>
      <c r="AM83" s="272" t="n">
        <v>52915201.25</v>
      </c>
      <c r="AN83" s="272" t="n">
        <v>699524.5</v>
      </c>
      <c r="AO83" s="274" t="n">
        <v>5800000</v>
      </c>
      <c r="AP83" s="274" t="n">
        <v>0</v>
      </c>
      <c r="AQ83" s="275">
        <f>AS13+AU13</f>
        <v/>
      </c>
      <c r="AR83" s="275">
        <f>AT13+AV13</f>
        <v/>
      </c>
      <c r="AS83" s="274" t="n">
        <v>52915201.25</v>
      </c>
      <c r="AT83" s="274" t="n">
        <v>699524.5</v>
      </c>
      <c r="AU83" s="274" t="n">
        <v>5800000</v>
      </c>
      <c r="AV83" s="274" t="n">
        <v>0</v>
      </c>
      <c r="AW83" s="275">
        <f>AY13+BA13</f>
        <v/>
      </c>
      <c r="AX83" s="275">
        <f>AZ13+BB13</f>
        <v/>
      </c>
      <c r="AY83" s="275">
        <f>AM13-AS13</f>
        <v/>
      </c>
      <c r="AZ83" s="275">
        <f>AN13-AT13</f>
        <v/>
      </c>
      <c r="BA83" s="275">
        <f>AO13-AU13</f>
        <v/>
      </c>
      <c r="BB83" s="276">
        <f>AP13-AV13</f>
        <v/>
      </c>
      <c r="BC83" s="277">
        <f>AQ13/AK13</f>
        <v/>
      </c>
      <c r="BD83" s="277">
        <f>AR13/AL13</f>
        <v/>
      </c>
      <c r="BE83" s="277">
        <f>AS13/AM13</f>
        <v/>
      </c>
      <c r="BF83" s="277">
        <f>AT13/AN13</f>
        <v/>
      </c>
      <c r="BG83" s="277">
        <f>AU13/AO13</f>
        <v/>
      </c>
      <c r="BH83" s="277">
        <f>AV13/AP13</f>
        <v/>
      </c>
      <c r="BI83" s="278" t="n"/>
    </row>
    <row r="84" ht="24.95" customFormat="1" customHeight="1" s="1">
      <c r="A84" s="2" t="n">
        <v>9</v>
      </c>
      <c r="B84" s="3" t="n"/>
      <c r="C84" s="86" t="inlineStr">
        <is>
          <t>周村区永安办郑家社区片区棚户区改造项目</t>
        </is>
      </c>
      <c r="D84" s="4" t="inlineStr">
        <is>
          <t>主体/装饰</t>
        </is>
      </c>
      <c r="E84" s="271" t="n">
        <v>29211.74</v>
      </c>
      <c r="F84" s="272" t="inlineStr">
        <is>
          <t>开工令</t>
        </is>
      </c>
      <c r="G84" s="4" t="inlineStr">
        <is>
          <t>616日历天</t>
        </is>
      </c>
      <c r="H84" s="272" t="inlineStr">
        <is>
          <t>2019.5.25</t>
        </is>
      </c>
      <c r="I84" s="4" t="inlineStr">
        <is>
          <t>2021.1.30</t>
        </is>
      </c>
      <c r="J84" s="84" t="inlineStr">
        <is>
          <t>370306201909300901
'370306201909300801
'370306201909300701
'370306201909300601
'370306201909300501
'370306201909300401
'370306201909300301
'370306201909300201
'370306201909300101</t>
        </is>
      </c>
      <c r="K84" s="4" t="inlineStr">
        <is>
          <t>山东省淄博市周村区永安南路与青年西路交叉口</t>
        </is>
      </c>
      <c r="L84" s="8" t="n">
        <v>1</v>
      </c>
      <c r="M84" s="8" t="inlineStr">
        <is>
          <t>孙焕洲</t>
        </is>
      </c>
      <c r="N84" s="8" t="n">
        <v>15553332085</v>
      </c>
      <c r="O84" s="4" t="n">
        <v>1</v>
      </c>
      <c r="P84" s="4" t="inlineStr">
        <is>
          <t>宇泛（当地要求）</t>
        </is>
      </c>
      <c r="Q84" s="4" t="n">
        <v>1</v>
      </c>
      <c r="R84" s="4" t="inlineStr">
        <is>
          <t>中国银行淄博周村古商城支行</t>
        </is>
      </c>
      <c r="S84" s="12" t="inlineStr">
        <is>
          <t>233840629224</t>
        </is>
      </c>
      <c r="T84" s="4" t="n">
        <v>1</v>
      </c>
      <c r="U84" s="273" t="n">
        <v>14000000</v>
      </c>
      <c r="V84" s="274" t="n">
        <v>0</v>
      </c>
      <c r="W84" s="274" t="n">
        <v>2400000</v>
      </c>
      <c r="X84" s="232" t="n">
        <v>618</v>
      </c>
      <c r="Y84" s="232">
        <f>AA14+AC14</f>
        <v/>
      </c>
      <c r="Z84" s="232">
        <f>AB14+AD14</f>
        <v/>
      </c>
      <c r="AA84" s="230" t="n">
        <v>322</v>
      </c>
      <c r="AB84" s="230" t="n">
        <v>5</v>
      </c>
      <c r="AC84" s="230" t="n">
        <v>948</v>
      </c>
      <c r="AD84" s="231" t="n">
        <v>140</v>
      </c>
      <c r="AE84" s="274" t="n">
        <v>45633016.96</v>
      </c>
      <c r="AF84" s="274" t="n">
        <v>4249911.7</v>
      </c>
      <c r="AG84" s="233" t="n">
        <v>39808254</v>
      </c>
      <c r="AH84" s="233" t="n">
        <v>2961335.8</v>
      </c>
      <c r="AI84" s="274" t="n">
        <v>0</v>
      </c>
      <c r="AJ84" s="274" t="n">
        <v>0</v>
      </c>
      <c r="AK84" s="275">
        <f>AM14+AO14</f>
        <v/>
      </c>
      <c r="AL84" s="275">
        <f>AN14+AP14</f>
        <v/>
      </c>
      <c r="AM84" s="272" t="n">
        <v>28005354</v>
      </c>
      <c r="AN84" s="272" t="n">
        <v>40000</v>
      </c>
      <c r="AO84" s="274" t="n">
        <v>11802900</v>
      </c>
      <c r="AP84" s="274" t="n">
        <v>2921335.8</v>
      </c>
      <c r="AQ84" s="275">
        <f>AS14+AU14</f>
        <v/>
      </c>
      <c r="AR84" s="275">
        <f>AT14+AV14</f>
        <v/>
      </c>
      <c r="AS84" s="274" t="n">
        <v>28005354</v>
      </c>
      <c r="AT84" s="274" t="n">
        <v>40000</v>
      </c>
      <c r="AU84" s="274" t="n">
        <v>11802900</v>
      </c>
      <c r="AV84" s="274" t="n">
        <v>2921335.8</v>
      </c>
      <c r="AW84" s="275">
        <f>AY14+BA14</f>
        <v/>
      </c>
      <c r="AX84" s="275">
        <f>AZ14+BB14</f>
        <v/>
      </c>
      <c r="AY84" s="275">
        <f>AM14-AS14</f>
        <v/>
      </c>
      <c r="AZ84" s="275">
        <f>AN14-AT14</f>
        <v/>
      </c>
      <c r="BA84" s="275">
        <f>AO14-AU14</f>
        <v/>
      </c>
      <c r="BB84" s="276">
        <f>AP14-AV14</f>
        <v/>
      </c>
      <c r="BC84" s="277">
        <f>AQ14/AK14</f>
        <v/>
      </c>
      <c r="BD84" s="277">
        <f>AR14/AL14</f>
        <v/>
      </c>
      <c r="BE84" s="277">
        <f>AS14/AM14</f>
        <v/>
      </c>
      <c r="BF84" s="277">
        <f>AT14/AN14</f>
        <v/>
      </c>
      <c r="BG84" s="277">
        <f>AU14/AO14</f>
        <v/>
      </c>
      <c r="BH84" s="277">
        <f>AV14/AP14</f>
        <v/>
      </c>
      <c r="BI84" s="278" t="n"/>
    </row>
    <row r="85" ht="24.95" customFormat="1" customHeight="1" s="1">
      <c r="A85" s="2" t="n">
        <v>10</v>
      </c>
      <c r="B85" s="3" t="n"/>
      <c r="C85" s="86" t="inlineStr">
        <is>
          <t>上海大郡动力控制技术有限公司新能源汽车驱动系统产业化项目</t>
        </is>
      </c>
      <c r="D85" s="4" t="inlineStr">
        <is>
          <t>收尾</t>
        </is>
      </c>
      <c r="E85" s="271" t="n">
        <v>7950</v>
      </c>
      <c r="F85" s="272" t="inlineStr">
        <is>
          <t>2018.10.5</t>
        </is>
      </c>
      <c r="G85" s="4" t="inlineStr">
        <is>
          <t>2019.11.07</t>
        </is>
      </c>
      <c r="H85" s="272" t="inlineStr">
        <is>
          <t>2018.10.5</t>
        </is>
      </c>
      <c r="I85" s="4" t="inlineStr">
        <is>
          <t>2020.5.31</t>
        </is>
      </c>
      <c r="J85" s="84" t="inlineStr">
        <is>
          <t>1802MH0098D01</t>
        </is>
      </c>
      <c r="K85" s="4" t="inlineStr">
        <is>
          <t>上海市闵行区</t>
        </is>
      </c>
      <c r="L85" s="8" t="n">
        <v>1</v>
      </c>
      <c r="M85" s="8" t="inlineStr">
        <is>
          <t>吴笛</t>
        </is>
      </c>
      <c r="N85" s="8" t="n">
        <v>13917976924</v>
      </c>
      <c r="O85" s="4" t="inlineStr">
        <is>
          <t>设备已拆除</t>
        </is>
      </c>
      <c r="P85" s="4" t="inlineStr">
        <is>
          <t>/</t>
        </is>
      </c>
      <c r="Q85" s="4" t="n">
        <v>1</v>
      </c>
      <c r="R85" s="4" t="inlineStr">
        <is>
          <t>建设银行</t>
        </is>
      </c>
      <c r="S85" s="12" t="inlineStr">
        <is>
          <t>31050178450000000622</t>
        </is>
      </c>
      <c r="T85" s="4" t="n">
        <v>1</v>
      </c>
      <c r="U85" s="273" t="n">
        <v>2390000</v>
      </c>
      <c r="V85" s="274" t="n">
        <v>0</v>
      </c>
      <c r="W85" s="274" t="n">
        <v>3110.96</v>
      </c>
      <c r="X85" s="232" t="n">
        <v>367</v>
      </c>
      <c r="Y85" s="232">
        <f>AA15+AC15</f>
        <v/>
      </c>
      <c r="Z85" s="232">
        <f>AB15+AD15</f>
        <v/>
      </c>
      <c r="AA85" s="230" t="n">
        <v>367</v>
      </c>
      <c r="AB85" s="230" t="n">
        <v>33</v>
      </c>
      <c r="AC85" s="230" t="n">
        <v>135</v>
      </c>
      <c r="AD85" s="231" t="n">
        <v>0</v>
      </c>
      <c r="AE85" s="274" t="n">
        <v>40367300</v>
      </c>
      <c r="AF85" s="274" t="n">
        <v>1650000</v>
      </c>
      <c r="AG85" s="233" t="n">
        <v>23864000</v>
      </c>
      <c r="AH85" s="233">
        <f>AJ15+AL15</f>
        <v/>
      </c>
      <c r="AI85" s="274" t="n">
        <v>2000</v>
      </c>
      <c r="AJ85" s="274" t="n">
        <v>0</v>
      </c>
      <c r="AK85" s="275">
        <f>AM15+AO15</f>
        <v/>
      </c>
      <c r="AL85" s="275">
        <f>AN15+AP15</f>
        <v/>
      </c>
      <c r="AM85" s="272" t="n">
        <v>21475000</v>
      </c>
      <c r="AN85" s="272" t="n">
        <v>165000</v>
      </c>
      <c r="AO85" s="274" t="n">
        <v>2387000</v>
      </c>
      <c r="AP85" s="274" t="n">
        <v>0</v>
      </c>
      <c r="AQ85" s="275">
        <f>AS15+AU15</f>
        <v/>
      </c>
      <c r="AR85" s="275">
        <f>AT15+AV15</f>
        <v/>
      </c>
      <c r="AS85" s="274" t="n">
        <v>21475000</v>
      </c>
      <c r="AT85" s="274" t="n">
        <v>165000</v>
      </c>
      <c r="AU85" s="274" t="n">
        <v>2387000</v>
      </c>
      <c r="AV85" s="274" t="n">
        <v>0</v>
      </c>
      <c r="AW85" s="275">
        <f>AY15+BA15</f>
        <v/>
      </c>
      <c r="AX85" s="275">
        <f>AZ15+BB15</f>
        <v/>
      </c>
      <c r="AY85" s="275">
        <f>AM15-AS15</f>
        <v/>
      </c>
      <c r="AZ85" s="275">
        <f>AN15-AT15</f>
        <v/>
      </c>
      <c r="BA85" s="275">
        <f>AO15-AU15</f>
        <v/>
      </c>
      <c r="BB85" s="276">
        <f>AP15-AV15</f>
        <v/>
      </c>
      <c r="BC85" s="277">
        <f>AQ15/AK15</f>
        <v/>
      </c>
      <c r="BD85" s="277">
        <f>AR15/AL15</f>
        <v/>
      </c>
      <c r="BE85" s="277">
        <f>AS15/AM15</f>
        <v/>
      </c>
      <c r="BF85" s="277">
        <f>AT15/AN15</f>
        <v/>
      </c>
      <c r="BG85" s="277">
        <f>AU15/AO15</f>
        <v/>
      </c>
      <c r="BH85" s="277">
        <f>AV15/AP15</f>
        <v/>
      </c>
      <c r="BI85" s="278" t="n"/>
    </row>
    <row r="86" ht="24.95" customFormat="1" customHeight="1" s="1">
      <c r="A86" s="2" t="n">
        <v>11</v>
      </c>
      <c r="B86" s="3" t="n"/>
      <c r="C86" s="86" t="inlineStr">
        <is>
          <t>烟台国际肿瘤医学中心</t>
        </is>
      </c>
      <c r="D86" s="4" t="inlineStr">
        <is>
          <t>装饰</t>
        </is>
      </c>
      <c r="E86" s="271" t="n">
        <v>63209</v>
      </c>
      <c r="F86" s="272" t="inlineStr">
        <is>
          <t>2018.3.20</t>
        </is>
      </c>
      <c r="G86" s="4" t="inlineStr">
        <is>
          <t>2020.10.15</t>
        </is>
      </c>
      <c r="H86" s="272" t="inlineStr">
        <is>
          <t>2018.3.20</t>
        </is>
      </c>
      <c r="I86" s="4" t="inlineStr">
        <is>
          <t>2020.10.15</t>
        </is>
      </c>
      <c r="J86" s="84" t="inlineStr">
        <is>
          <t>370601201803190101</t>
        </is>
      </c>
      <c r="K86" s="4" t="inlineStr">
        <is>
          <t>山东省烟台市莱山区凤凰西路以东，市政规划路以南，双河西路以北、万光福园西侧规划路以西区域</t>
        </is>
      </c>
      <c r="L86" s="8" t="n">
        <v>1</v>
      </c>
      <c r="M86" s="8" t="inlineStr">
        <is>
          <t>王晓菲</t>
        </is>
      </c>
      <c r="N86" s="8" t="n">
        <v>18306451778</v>
      </c>
      <c r="O86" s="4" t="n">
        <v>1</v>
      </c>
      <c r="P86" s="4" t="inlineStr">
        <is>
          <t>华讯通</t>
        </is>
      </c>
      <c r="Q86" s="4" t="n">
        <v>1</v>
      </c>
      <c r="R86" s="4" t="inlineStr">
        <is>
          <t>中国建设银行</t>
        </is>
      </c>
      <c r="S86" s="12" t="inlineStr">
        <is>
          <t>37050110100600000161-3003</t>
        </is>
      </c>
      <c r="T86" s="4" t="n">
        <v>1</v>
      </c>
      <c r="U86" s="273" t="n">
        <v>61665142.84</v>
      </c>
      <c r="V86" s="274" t="n">
        <v>682689.2</v>
      </c>
      <c r="W86" s="274" t="n">
        <v>460689.27</v>
      </c>
      <c r="X86" s="232" t="n">
        <v>1336</v>
      </c>
      <c r="Y86" s="232">
        <f>AA16+AC16</f>
        <v/>
      </c>
      <c r="Z86" s="232">
        <f>AB16+AD16</f>
        <v/>
      </c>
      <c r="AA86" s="230" t="n">
        <v>299</v>
      </c>
      <c r="AB86" s="230" t="n">
        <v>35</v>
      </c>
      <c r="AC86" s="230" t="n">
        <v>1065</v>
      </c>
      <c r="AD86" s="231" t="n">
        <v>96</v>
      </c>
      <c r="AE86" s="274" t="n">
        <v>279233239.38</v>
      </c>
      <c r="AF86" s="274" t="n">
        <v>1371966.5</v>
      </c>
      <c r="AG86" s="233" t="n">
        <v>155282219.08</v>
      </c>
      <c r="AH86" s="233">
        <f>AJ16+AL16</f>
        <v/>
      </c>
      <c r="AI86" s="274" t="n">
        <v>0</v>
      </c>
      <c r="AJ86" s="274" t="n">
        <v>0</v>
      </c>
      <c r="AK86" s="275">
        <f>AM16+AO16</f>
        <v/>
      </c>
      <c r="AL86" s="275">
        <f>AN16+AP16</f>
        <v/>
      </c>
      <c r="AM86" s="272" t="n">
        <v>94324172.3</v>
      </c>
      <c r="AN86" s="272" t="n">
        <v>350000</v>
      </c>
      <c r="AO86" s="274" t="n">
        <v>60958046.78</v>
      </c>
      <c r="AP86" s="274" t="n">
        <v>370000</v>
      </c>
      <c r="AQ86" s="275">
        <f>AS16+AU16</f>
        <v/>
      </c>
      <c r="AR86" s="275">
        <f>AT16+AV16</f>
        <v/>
      </c>
      <c r="AS86" s="274" t="n">
        <v>94324172.3</v>
      </c>
      <c r="AT86" s="274" t="n">
        <v>350000</v>
      </c>
      <c r="AU86" s="274" t="n">
        <v>60958046.78</v>
      </c>
      <c r="AV86" s="274" t="n">
        <v>370000</v>
      </c>
      <c r="AW86" s="275">
        <f>AY16+BA16</f>
        <v/>
      </c>
      <c r="AX86" s="275">
        <f>AZ16+BB16</f>
        <v/>
      </c>
      <c r="AY86" s="275">
        <f>AM16-AS16</f>
        <v/>
      </c>
      <c r="AZ86" s="275">
        <f>AN16-AT16</f>
        <v/>
      </c>
      <c r="BA86" s="275">
        <f>AO16-AU16</f>
        <v/>
      </c>
      <c r="BB86" s="276">
        <f>AP16-AV16</f>
        <v/>
      </c>
      <c r="BC86" s="277">
        <f>AQ16/AK16</f>
        <v/>
      </c>
      <c r="BD86" s="277">
        <f>AR16/AL16</f>
        <v/>
      </c>
      <c r="BE86" s="277">
        <f>AS16/AM16</f>
        <v/>
      </c>
      <c r="BF86" s="277">
        <f>AT16/AN16</f>
        <v/>
      </c>
      <c r="BG86" s="277">
        <f>AU16/AO16</f>
        <v/>
      </c>
      <c r="BH86" s="277">
        <f>AV16/AP16</f>
        <v/>
      </c>
      <c r="BI86" s="278" t="n"/>
    </row>
    <row r="87" ht="24.95" customFormat="1" customHeight="1" s="1">
      <c r="A87" s="2" t="n">
        <v>12</v>
      </c>
      <c r="B87" s="3" t="n"/>
      <c r="C87" s="86" t="inlineStr">
        <is>
          <t>南阳骨科医院迁建项目一标段</t>
        </is>
      </c>
      <c r="D87" s="4" t="inlineStr">
        <is>
          <t>收尾</t>
        </is>
      </c>
      <c r="E87" s="271" t="n">
        <v>7400</v>
      </c>
      <c r="F87" s="272" t="inlineStr">
        <is>
          <t>2016.4.26</t>
        </is>
      </c>
      <c r="G87" s="4" t="inlineStr">
        <is>
          <t>2018.11.2</t>
        </is>
      </c>
      <c r="H87" s="272" t="inlineStr">
        <is>
          <t>2017.2.25</t>
        </is>
      </c>
      <c r="I87" s="4" t="inlineStr">
        <is>
          <t>2020.12.31</t>
        </is>
      </c>
      <c r="J87" s="84" t="inlineStr">
        <is>
          <t>411300201612120101</t>
        </is>
      </c>
      <c r="K87" s="4" t="inlineStr">
        <is>
          <t>河南省南阳市卧龙区</t>
        </is>
      </c>
      <c r="L87" s="8" t="n">
        <v>1</v>
      </c>
      <c r="M87" s="8" t="inlineStr">
        <is>
          <t>张际钊</t>
        </is>
      </c>
      <c r="N87" s="8" t="n">
        <v>15854568709</v>
      </c>
      <c r="O87" s="4" t="inlineStr">
        <is>
          <t>设备已拆除</t>
        </is>
      </c>
      <c r="P87" s="4" t="inlineStr">
        <is>
          <t>/</t>
        </is>
      </c>
      <c r="Q87" s="4" t="inlineStr">
        <is>
          <t>设备已拆除</t>
        </is>
      </c>
      <c r="R87" s="4" t="n"/>
      <c r="S87" s="12" t="inlineStr">
        <is>
          <t>/</t>
        </is>
      </c>
      <c r="T87" s="4" t="inlineStr">
        <is>
          <t>老项目当地政府不需要对接</t>
        </is>
      </c>
      <c r="U87" s="273" t="n">
        <v>0</v>
      </c>
      <c r="V87" s="274" t="n">
        <v>0</v>
      </c>
      <c r="W87" s="274" t="n">
        <v>0</v>
      </c>
      <c r="X87" s="232" t="n">
        <v>689</v>
      </c>
      <c r="Y87" s="232">
        <f>AA17+AC17</f>
        <v/>
      </c>
      <c r="Z87" s="232">
        <f>AB17+AD17</f>
        <v/>
      </c>
      <c r="AA87" s="230" t="n">
        <v>689</v>
      </c>
      <c r="AB87" s="230" t="n">
        <v>12</v>
      </c>
      <c r="AC87" s="230" t="n">
        <v>0</v>
      </c>
      <c r="AD87" s="231" t="n">
        <v>0</v>
      </c>
      <c r="AE87" s="274" t="n">
        <v>22271773.44</v>
      </c>
      <c r="AF87" s="274" t="n">
        <v>176929.15</v>
      </c>
      <c r="AG87" s="233" t="n">
        <v>15961392</v>
      </c>
      <c r="AH87" s="233" t="n">
        <v>143579</v>
      </c>
      <c r="AI87" s="274" t="n">
        <v>0</v>
      </c>
      <c r="AJ87" s="274" t="n">
        <v>0</v>
      </c>
      <c r="AK87" s="275">
        <f>AM17+AO17</f>
        <v/>
      </c>
      <c r="AL87" s="275">
        <f>AN17+AP17</f>
        <v/>
      </c>
      <c r="AM87" s="272" t="n">
        <v>15961392</v>
      </c>
      <c r="AN87" s="272" t="n">
        <v>143579</v>
      </c>
      <c r="AO87" s="274" t="n">
        <v>0</v>
      </c>
      <c r="AP87" s="274" t="n">
        <v>0</v>
      </c>
      <c r="AQ87" s="275">
        <f>AS17+AU17</f>
        <v/>
      </c>
      <c r="AR87" s="275">
        <f>AT17+AV17</f>
        <v/>
      </c>
      <c r="AS87" s="274" t="n">
        <v>15961392</v>
      </c>
      <c r="AT87" s="274" t="n">
        <v>143579</v>
      </c>
      <c r="AU87" s="274" t="n">
        <v>0</v>
      </c>
      <c r="AV87" s="274" t="n">
        <v>0</v>
      </c>
      <c r="AW87" s="275">
        <f>AY17+BA17</f>
        <v/>
      </c>
      <c r="AX87" s="275">
        <f>AZ17+BB17</f>
        <v/>
      </c>
      <c r="AY87" s="275">
        <f>AM17-AS17</f>
        <v/>
      </c>
      <c r="AZ87" s="275">
        <f>AN17-AT17</f>
        <v/>
      </c>
      <c r="BA87" s="275">
        <f>AO17-AU17</f>
        <v/>
      </c>
      <c r="BB87" s="276">
        <f>AP17-AV17</f>
        <v/>
      </c>
      <c r="BC87" s="277">
        <f>AQ17/AK17</f>
        <v/>
      </c>
      <c r="BD87" s="277">
        <f>AR17/AL17</f>
        <v/>
      </c>
      <c r="BE87" s="277">
        <f>AS17/AM17</f>
        <v/>
      </c>
      <c r="BF87" s="277">
        <f>AT17/AN17</f>
        <v/>
      </c>
      <c r="BG87" s="277">
        <f>AU17/AO17</f>
        <v/>
      </c>
      <c r="BH87" s="277">
        <f>AV17/AP17</f>
        <v/>
      </c>
      <c r="BI87" s="278" t="n"/>
    </row>
    <row r="88" ht="24.95" customFormat="1" customHeight="1" s="1">
      <c r="A88" s="2" t="n">
        <v>13</v>
      </c>
      <c r="B88" s="3" t="n"/>
      <c r="C88" s="86" t="inlineStr">
        <is>
          <t>南阳骨科医院迁建项目病房楼</t>
        </is>
      </c>
      <c r="D88" s="4" t="inlineStr">
        <is>
          <t>收尾</t>
        </is>
      </c>
      <c r="E88" s="271" t="n">
        <v>9600</v>
      </c>
      <c r="F88" s="272" t="inlineStr">
        <is>
          <t>2017.6.10</t>
        </is>
      </c>
      <c r="G88" s="4" t="inlineStr">
        <is>
          <t>2019.11.27</t>
        </is>
      </c>
      <c r="H88" s="272" t="inlineStr">
        <is>
          <t>2017.6.23</t>
        </is>
      </c>
      <c r="I88" s="4" t="inlineStr">
        <is>
          <t>2020.12.31</t>
        </is>
      </c>
      <c r="J88" s="84" t="inlineStr">
        <is>
          <t>411300202170921000</t>
        </is>
      </c>
      <c r="K88" s="4" t="inlineStr">
        <is>
          <t>河南省南阳市卧龙区</t>
        </is>
      </c>
      <c r="L88" s="8" t="n">
        <v>1</v>
      </c>
      <c r="M88" s="8" t="inlineStr">
        <is>
          <t>张际钊</t>
        </is>
      </c>
      <c r="N88" s="8" t="n">
        <v>15854568709</v>
      </c>
      <c r="O88" s="4" t="inlineStr">
        <is>
          <t>设备已拆除</t>
        </is>
      </c>
      <c r="P88" s="4" t="inlineStr">
        <is>
          <t>/</t>
        </is>
      </c>
      <c r="Q88" s="4" t="inlineStr">
        <is>
          <t>设备已拆除</t>
        </is>
      </c>
      <c r="R88" s="4" t="n"/>
      <c r="S88" s="12" t="inlineStr">
        <is>
          <t>/</t>
        </is>
      </c>
      <c r="T88" s="4" t="inlineStr">
        <is>
          <t>老项目当地政府不需要对接</t>
        </is>
      </c>
      <c r="U88" s="273" t="n">
        <v>0</v>
      </c>
      <c r="V88" s="274" t="n">
        <v>0</v>
      </c>
      <c r="W88" s="274" t="n">
        <v>0</v>
      </c>
      <c r="X88" s="232" t="n">
        <v>759</v>
      </c>
      <c r="Y88" s="232">
        <f>AA18+AC18</f>
        <v/>
      </c>
      <c r="Z88" s="232">
        <f>AB18+AD18</f>
        <v/>
      </c>
      <c r="AA88" s="230" t="n">
        <v>759</v>
      </c>
      <c r="AB88" s="230" t="n">
        <v>26</v>
      </c>
      <c r="AC88" s="230" t="n">
        <v>0</v>
      </c>
      <c r="AD88" s="231" t="n">
        <v>0</v>
      </c>
      <c r="AE88" s="274" t="n">
        <v>18215790.58</v>
      </c>
      <c r="AF88" s="274" t="n">
        <v>196340.1</v>
      </c>
      <c r="AG88" s="233" t="n">
        <v>13143711</v>
      </c>
      <c r="AH88" s="233" t="n">
        <v>172930</v>
      </c>
      <c r="AI88" s="274" t="n">
        <v>0</v>
      </c>
      <c r="AJ88" s="274" t="n">
        <v>0</v>
      </c>
      <c r="AK88" s="275">
        <f>AM18+AO18</f>
        <v/>
      </c>
      <c r="AL88" s="275">
        <f>AN18+AP18</f>
        <v/>
      </c>
      <c r="AM88" s="272" t="n">
        <v>13143711</v>
      </c>
      <c r="AN88" s="272" t="n">
        <v>172930</v>
      </c>
      <c r="AO88" s="274" t="n">
        <v>0</v>
      </c>
      <c r="AP88" s="274" t="n">
        <v>0</v>
      </c>
      <c r="AQ88" s="275">
        <f>AS18+AU18</f>
        <v/>
      </c>
      <c r="AR88" s="275">
        <f>AT18+AV18</f>
        <v/>
      </c>
      <c r="AS88" s="274" t="n">
        <v>13143711</v>
      </c>
      <c r="AT88" s="274" t="n">
        <v>172930</v>
      </c>
      <c r="AU88" s="274" t="n">
        <v>0</v>
      </c>
      <c r="AV88" s="274" t="n">
        <v>0</v>
      </c>
      <c r="AW88" s="275">
        <f>AY18+BA18</f>
        <v/>
      </c>
      <c r="AX88" s="275">
        <f>AZ18+BB18</f>
        <v/>
      </c>
      <c r="AY88" s="275">
        <f>AM18-AS18</f>
        <v/>
      </c>
      <c r="AZ88" s="275">
        <f>AN18-AT18</f>
        <v/>
      </c>
      <c r="BA88" s="275">
        <f>AO18-AU18</f>
        <v/>
      </c>
      <c r="BB88" s="276">
        <f>AP18-AV18</f>
        <v/>
      </c>
      <c r="BC88" s="277">
        <f>AQ18/AK18</f>
        <v/>
      </c>
      <c r="BD88" s="277">
        <f>AR18/AL18</f>
        <v/>
      </c>
      <c r="BE88" s="277">
        <f>AS18/AM18</f>
        <v/>
      </c>
      <c r="BF88" s="277">
        <f>AT18/AN18</f>
        <v/>
      </c>
      <c r="BG88" s="277">
        <f>AU18/AO18</f>
        <v/>
      </c>
      <c r="BH88" s="277">
        <f>AV18/AP18</f>
        <v/>
      </c>
      <c r="BI88" s="278" t="n"/>
    </row>
    <row r="89" ht="24.95" customFormat="1" customHeight="1" s="1">
      <c r="A89" s="2" t="n">
        <v>14</v>
      </c>
      <c r="B89" s="3" t="n"/>
      <c r="C89" s="86" t="inlineStr">
        <is>
          <t>总部经济基地橙色科技大厦行政公寓精装修工程</t>
        </is>
      </c>
      <c r="D89" s="4" t="inlineStr">
        <is>
          <t>装饰</t>
        </is>
      </c>
      <c r="E89" s="271" t="n">
        <v>665</v>
      </c>
      <c r="F89" s="272" t="inlineStr">
        <is>
          <t>2019.10.28</t>
        </is>
      </c>
      <c r="G89" s="4" t="inlineStr">
        <is>
          <t>2020.4.15</t>
        </is>
      </c>
      <c r="H89" s="272" t="inlineStr">
        <is>
          <t>2019.11.8</t>
        </is>
      </c>
      <c r="I89" s="4" t="inlineStr">
        <is>
          <t>2020.6.30</t>
        </is>
      </c>
      <c r="J89" s="84" t="inlineStr">
        <is>
          <t>装饰工程</t>
        </is>
      </c>
      <c r="K89" s="4" t="inlineStr">
        <is>
          <t>山东省烟台市莱山区总部经济基地</t>
        </is>
      </c>
      <c r="L89" s="8" t="n">
        <v>1</v>
      </c>
      <c r="M89" s="8" t="inlineStr">
        <is>
          <t>亓金鑫</t>
        </is>
      </c>
      <c r="N89" s="8" t="n">
        <v>17853509700</v>
      </c>
      <c r="O89" s="4" t="inlineStr">
        <is>
          <t>装饰项目用总包设备</t>
        </is>
      </c>
      <c r="P89" s="4" t="inlineStr">
        <is>
          <t>无</t>
        </is>
      </c>
      <c r="Q89" s="4" t="inlineStr">
        <is>
          <t>根据总包实名制管理</t>
        </is>
      </c>
      <c r="R89" s="4" t="n"/>
      <c r="S89" s="12" t="inlineStr">
        <is>
          <t>/</t>
        </is>
      </c>
      <c r="T89" s="4" t="inlineStr">
        <is>
          <t>总包未有要求</t>
        </is>
      </c>
      <c r="U89" s="273" t="n">
        <v>0</v>
      </c>
      <c r="V89" s="274" t="n">
        <v>0</v>
      </c>
      <c r="W89" s="274" t="n">
        <v>0</v>
      </c>
      <c r="X89" s="232" t="n">
        <v>210</v>
      </c>
      <c r="Y89" s="232">
        <f>AA19+AC19</f>
        <v/>
      </c>
      <c r="Z89" s="232">
        <f>AB19+AD19</f>
        <v/>
      </c>
      <c r="AA89" s="230" t="n">
        <v>210</v>
      </c>
      <c r="AB89" s="230" t="n">
        <v>24</v>
      </c>
      <c r="AC89" s="230" t="n">
        <v>0</v>
      </c>
      <c r="AD89" s="231" t="n">
        <v>0</v>
      </c>
      <c r="AE89" s="274" t="n">
        <v>1990900</v>
      </c>
      <c r="AF89" s="274" t="n">
        <v>643000</v>
      </c>
      <c r="AG89" s="233">
        <f>AI19+AK19</f>
        <v/>
      </c>
      <c r="AH89" s="233">
        <f>AJ19+AL19</f>
        <v/>
      </c>
      <c r="AI89" s="274" t="n">
        <v>0</v>
      </c>
      <c r="AJ89" s="274" t="n">
        <v>0</v>
      </c>
      <c r="AK89" s="275">
        <f>AM19+AO19</f>
        <v/>
      </c>
      <c r="AL89" s="275">
        <f>AN19+AP19</f>
        <v/>
      </c>
      <c r="AM89" s="272" t="n">
        <v>1018300</v>
      </c>
      <c r="AN89" s="272" t="n">
        <v>420000</v>
      </c>
      <c r="AO89" s="274" t="n">
        <v>0</v>
      </c>
      <c r="AP89" s="274" t="n">
        <v>0</v>
      </c>
      <c r="AQ89" s="275">
        <f>AS19+AU19</f>
        <v/>
      </c>
      <c r="AR89" s="275">
        <f>AT19+AV19</f>
        <v/>
      </c>
      <c r="AS89" s="274" t="n">
        <v>1018300</v>
      </c>
      <c r="AT89" s="274" t="n">
        <v>420000</v>
      </c>
      <c r="AU89" s="274" t="n">
        <v>0</v>
      </c>
      <c r="AV89" s="274" t="n">
        <v>0</v>
      </c>
      <c r="AW89" s="275">
        <f>AY19+BA19</f>
        <v/>
      </c>
      <c r="AX89" s="275">
        <f>AZ19+BB19</f>
        <v/>
      </c>
      <c r="AY89" s="275">
        <f>AM19-AS19</f>
        <v/>
      </c>
      <c r="AZ89" s="275">
        <f>AN19-AT19</f>
        <v/>
      </c>
      <c r="BA89" s="275">
        <f>AO19-AU19</f>
        <v/>
      </c>
      <c r="BB89" s="276">
        <f>AP19-AV19</f>
        <v/>
      </c>
      <c r="BC89" s="277">
        <f>AQ19/AK19</f>
        <v/>
      </c>
      <c r="BD89" s="277">
        <f>AR19/AL19</f>
        <v/>
      </c>
      <c r="BE89" s="277">
        <f>AS19/AM19</f>
        <v/>
      </c>
      <c r="BF89" s="277">
        <f>AT19/AN19</f>
        <v/>
      </c>
      <c r="BG89" s="277">
        <f>AU19/AO19</f>
        <v/>
      </c>
      <c r="BH89" s="277">
        <f>AV19/AP19</f>
        <v/>
      </c>
      <c r="BI89" s="278" t="n"/>
    </row>
    <row r="90" ht="24.95" customFormat="1" customHeight="1" s="1">
      <c r="A90" s="2" t="n">
        <v>15</v>
      </c>
      <c r="B90" s="3" t="n"/>
      <c r="C90" s="86" t="inlineStr">
        <is>
          <t>万华化学磁山总部基地停车楼、2号餐厅、高性能3号楼</t>
        </is>
      </c>
      <c r="D90" s="4" t="inlineStr">
        <is>
          <t>基础/主体</t>
        </is>
      </c>
      <c r="E90" s="271" t="n">
        <v>22403</v>
      </c>
      <c r="F90" s="272" t="inlineStr">
        <is>
          <t>未签</t>
        </is>
      </c>
      <c r="G90" s="4" t="inlineStr">
        <is>
          <t>未签</t>
        </is>
      </c>
      <c r="H90" s="272" t="inlineStr">
        <is>
          <t>未签</t>
        </is>
      </c>
      <c r="I90" s="4" t="inlineStr">
        <is>
          <t>未签</t>
        </is>
      </c>
      <c r="J90" s="84" t="inlineStr">
        <is>
          <t>正在办理</t>
        </is>
      </c>
      <c r="K90" s="4" t="inlineStr">
        <is>
          <t>山东省烟台市福山区万华化学集团全球研发中心及总部基地</t>
        </is>
      </c>
      <c r="L90" s="8" t="n">
        <v>1</v>
      </c>
      <c r="M90" s="8" t="inlineStr">
        <is>
          <t>徐晓东</t>
        </is>
      </c>
      <c r="N90" s="8" t="n">
        <v>13792547732</v>
      </c>
      <c r="O90" s="4" t="n">
        <v>1</v>
      </c>
      <c r="P90" s="4" t="inlineStr">
        <is>
          <t>华讯通</t>
        </is>
      </c>
      <c r="Q90" s="4" t="inlineStr">
        <is>
          <t>无法办理施工许可证无法上报专户。</t>
        </is>
      </c>
      <c r="R90" s="4" t="inlineStr">
        <is>
          <t>中国建设银行烟台高新支行</t>
        </is>
      </c>
      <c r="S90" s="12" t="inlineStr">
        <is>
          <t>37050110100600000161-3012</t>
        </is>
      </c>
      <c r="T90" s="4" t="inlineStr">
        <is>
          <t>（开发区未列本项目进专户考核）</t>
        </is>
      </c>
      <c r="U90" s="273" t="n">
        <v>0</v>
      </c>
      <c r="V90" s="274" t="n">
        <v>0</v>
      </c>
      <c r="W90" s="274" t="n">
        <v>0</v>
      </c>
      <c r="X90" s="232" t="n">
        <v>41</v>
      </c>
      <c r="Y90" s="232">
        <f>AA20+AC20</f>
        <v/>
      </c>
      <c r="Z90" s="232">
        <f>AB20+AD20</f>
        <v/>
      </c>
      <c r="AA90" s="230" t="n">
        <v>0</v>
      </c>
      <c r="AB90" s="230" t="n">
        <v>0</v>
      </c>
      <c r="AC90" s="230" t="n">
        <v>0</v>
      </c>
      <c r="AD90" s="231" t="n">
        <v>0</v>
      </c>
      <c r="AE90" s="274" t="n">
        <v>0</v>
      </c>
      <c r="AF90" s="274" t="n">
        <v>0</v>
      </c>
      <c r="AG90" s="233" t="n">
        <v>953993</v>
      </c>
      <c r="AH90" s="233" t="n">
        <v>453993</v>
      </c>
      <c r="AI90" s="274" t="n">
        <v>0</v>
      </c>
      <c r="AJ90" s="274" t="n">
        <v>0</v>
      </c>
      <c r="AK90" s="275">
        <f>AM20+AO20</f>
        <v/>
      </c>
      <c r="AL90" s="275">
        <f>AN20+AP20</f>
        <v/>
      </c>
      <c r="AM90" s="272" t="n">
        <v>953993</v>
      </c>
      <c r="AN90" s="272" t="n">
        <v>453993</v>
      </c>
      <c r="AO90" s="274" t="n">
        <v>0</v>
      </c>
      <c r="AP90" s="274" t="n">
        <v>0</v>
      </c>
      <c r="AQ90" s="275">
        <f>AS20+AU20</f>
        <v/>
      </c>
      <c r="AR90" s="275">
        <f>AT20+AV20</f>
        <v/>
      </c>
      <c r="AS90" s="274" t="n">
        <v>0</v>
      </c>
      <c r="AT90" s="274" t="n">
        <v>0</v>
      </c>
      <c r="AU90" s="274" t="n">
        <v>0</v>
      </c>
      <c r="AV90" s="274" t="n">
        <v>0</v>
      </c>
      <c r="AW90" s="275">
        <f>AY20+BA20</f>
        <v/>
      </c>
      <c r="AX90" s="275">
        <f>AZ20+BB20</f>
        <v/>
      </c>
      <c r="AY90" s="275">
        <f>AM20-AS20</f>
        <v/>
      </c>
      <c r="AZ90" s="275">
        <f>AN20-AT20</f>
        <v/>
      </c>
      <c r="BA90" s="275">
        <f>AO20-AU20</f>
        <v/>
      </c>
      <c r="BB90" s="276">
        <f>AP20-AV20</f>
        <v/>
      </c>
      <c r="BC90" s="277">
        <f>AQ20/AK20</f>
        <v/>
      </c>
      <c r="BD90" s="277">
        <f>AR20/AL20</f>
        <v/>
      </c>
      <c r="BE90" s="277">
        <f>AS20/AM20</f>
        <v/>
      </c>
      <c r="BF90" s="277">
        <f>AT20/AN20</f>
        <v/>
      </c>
      <c r="BG90" s="277">
        <f>AU20/AO20</f>
        <v/>
      </c>
      <c r="BH90" s="277">
        <f>AV20/AP20</f>
        <v/>
      </c>
      <c r="BI90" s="278" t="n"/>
    </row>
    <row r="91" ht="24.95" customFormat="1" customHeight="1" s="1">
      <c r="A91" s="2" t="n">
        <v>16</v>
      </c>
      <c r="B91" s="3" t="n"/>
      <c r="C91" s="86" t="inlineStr">
        <is>
          <t>峰山水库周边地块起步区安置房项目（一标段）</t>
        </is>
      </c>
      <c r="D91" s="4" t="inlineStr">
        <is>
          <t>装饰/主体</t>
        </is>
      </c>
      <c r="E91" s="271" t="n">
        <v>39736.3532</v>
      </c>
      <c r="F91" s="272" t="inlineStr">
        <is>
          <t>2018.11.30</t>
        </is>
      </c>
      <c r="G91" s="4" t="inlineStr">
        <is>
          <t>2020.11.30</t>
        </is>
      </c>
      <c r="H91" s="272" t="inlineStr">
        <is>
          <t>2019.05.30</t>
        </is>
      </c>
      <c r="I91" s="4" t="inlineStr">
        <is>
          <t>2021.05.30</t>
        </is>
      </c>
      <c r="J91" s="84" t="inlineStr">
        <is>
          <t>370601201910170301</t>
        </is>
      </c>
      <c r="K91" s="4" t="inlineStr">
        <is>
          <t>山东省烟台市胜利南路和塔山南路交叉口东南地块</t>
        </is>
      </c>
      <c r="L91" s="8" t="n">
        <v>1</v>
      </c>
      <c r="M91" s="8" t="inlineStr">
        <is>
          <t>高亚冰</t>
        </is>
      </c>
      <c r="N91" s="8" t="n">
        <v>18253533707</v>
      </c>
      <c r="O91" s="4" t="n">
        <v>1</v>
      </c>
      <c r="P91" s="4" t="inlineStr">
        <is>
          <t>广联达</t>
        </is>
      </c>
      <c r="Q91" s="4" t="n">
        <v>1</v>
      </c>
      <c r="R91" s="4" t="inlineStr">
        <is>
          <t>中国建设银行</t>
        </is>
      </c>
      <c r="S91" s="12" t="inlineStr">
        <is>
          <t>37050110100600000161-3013</t>
        </is>
      </c>
      <c r="T91" s="4" t="inlineStr">
        <is>
          <t>未通过发放（未有专用账户）</t>
        </is>
      </c>
      <c r="U91" s="273" t="n">
        <v>3865870</v>
      </c>
      <c r="V91" s="274" t="n">
        <v>280550</v>
      </c>
      <c r="W91" s="274" t="n">
        <v>0</v>
      </c>
      <c r="X91" s="232" t="n">
        <v>1017</v>
      </c>
      <c r="Y91" s="232">
        <f>AA21+AC21</f>
        <v/>
      </c>
      <c r="Z91" s="232">
        <f>AB21+AD21</f>
        <v/>
      </c>
      <c r="AA91" s="230" t="n">
        <v>1453</v>
      </c>
      <c r="AB91" s="230" t="n">
        <v>146</v>
      </c>
      <c r="AC91" s="230" t="n">
        <v>1307</v>
      </c>
      <c r="AD91" s="231" t="n">
        <v>75</v>
      </c>
      <c r="AE91" s="274" t="n">
        <v>54477657</v>
      </c>
      <c r="AF91" s="274" t="n">
        <v>1945217</v>
      </c>
      <c r="AG91" s="233" t="n">
        <v>35453043</v>
      </c>
      <c r="AH91" s="233" t="n">
        <v>702769</v>
      </c>
      <c r="AI91" s="274" t="n">
        <v>0</v>
      </c>
      <c r="AJ91" s="274" t="n">
        <v>0</v>
      </c>
      <c r="AK91" s="275">
        <f>AM21+AO21</f>
        <v/>
      </c>
      <c r="AL91" s="275">
        <f>AN21+AP21</f>
        <v/>
      </c>
      <c r="AM91" s="272" t="n">
        <v>31587173</v>
      </c>
      <c r="AN91" s="272" t="n">
        <v>422219</v>
      </c>
      <c r="AO91" s="274" t="n">
        <v>3865870</v>
      </c>
      <c r="AP91" s="274" t="n">
        <v>280550</v>
      </c>
      <c r="AQ91" s="275">
        <f>AS21+AU21</f>
        <v/>
      </c>
      <c r="AR91" s="275">
        <f>AT21+AV21</f>
        <v/>
      </c>
      <c r="AS91" s="274" t="n">
        <v>31587173</v>
      </c>
      <c r="AT91" s="274" t="n">
        <v>422219</v>
      </c>
      <c r="AU91" s="274" t="n">
        <v>3865870</v>
      </c>
      <c r="AV91" s="274" t="n">
        <v>280550</v>
      </c>
      <c r="AW91" s="275">
        <f>AY21+BA21</f>
        <v/>
      </c>
      <c r="AX91" s="275">
        <f>AZ21+BB21</f>
        <v/>
      </c>
      <c r="AY91" s="275">
        <f>AM21-AS21</f>
        <v/>
      </c>
      <c r="AZ91" s="275">
        <f>AN21-AT21</f>
        <v/>
      </c>
      <c r="BA91" s="275">
        <f>AO21-AU21</f>
        <v/>
      </c>
      <c r="BB91" s="276">
        <f>AP21-AV21</f>
        <v/>
      </c>
      <c r="BC91" s="277">
        <f>AQ21/AK21</f>
        <v/>
      </c>
      <c r="BD91" s="277">
        <f>AR21/AL21</f>
        <v/>
      </c>
      <c r="BE91" s="277">
        <f>AS21/AM21</f>
        <v/>
      </c>
      <c r="BF91" s="277">
        <f>AT21/AN21</f>
        <v/>
      </c>
      <c r="BG91" s="277">
        <f>AU21/AO21</f>
        <v/>
      </c>
      <c r="BH91" s="277">
        <f>AV21/AP21</f>
        <v/>
      </c>
      <c r="BI91" s="278" t="n"/>
    </row>
    <row r="92" ht="24.95" customFormat="1" customHeight="1" s="1">
      <c r="A92" s="2" t="n">
        <v>17</v>
      </c>
      <c r="B92" s="3" t="n"/>
      <c r="C92" s="86" t="inlineStr">
        <is>
          <t>莱山公交调度中心</t>
        </is>
      </c>
      <c r="D92" s="4" t="inlineStr">
        <is>
          <t>收尾</t>
        </is>
      </c>
      <c r="E92" s="271" t="n">
        <v>5367.69</v>
      </c>
      <c r="F92" s="272" t="inlineStr">
        <is>
          <t>2018.09.15</t>
        </is>
      </c>
      <c r="G92" s="4" t="inlineStr">
        <is>
          <t>2020.01.15</t>
        </is>
      </c>
      <c r="H92" s="272" t="inlineStr">
        <is>
          <t>2018.09.15</t>
        </is>
      </c>
      <c r="I92" s="4" t="inlineStr">
        <is>
          <t>另行协商</t>
        </is>
      </c>
      <c r="J92" s="84" t="inlineStr">
        <is>
          <t>370601201811210101</t>
        </is>
      </c>
      <c r="K92" s="4" t="inlineStr">
        <is>
          <t>山东省烟台市莱山区金都路以西，轸大路以南</t>
        </is>
      </c>
      <c r="L92" s="8" t="n">
        <v>1</v>
      </c>
      <c r="M92" s="8" t="inlineStr">
        <is>
          <t xml:space="preserve">
卫广涛</t>
        </is>
      </c>
      <c r="N92" s="8" t="inlineStr">
        <is>
          <t>15269599589
13808903708</t>
        </is>
      </c>
      <c r="O92" s="4" t="n">
        <v>1</v>
      </c>
      <c r="P92" s="4" t="inlineStr">
        <is>
          <t>广联达</t>
        </is>
      </c>
      <c r="Q92" s="4" t="n">
        <v>1</v>
      </c>
      <c r="R92" s="4" t="inlineStr">
        <is>
          <t>中国建设银行股份有限公司烟台高新支行</t>
        </is>
      </c>
      <c r="S92" s="12" t="inlineStr">
        <is>
          <t>37050110100600000161-3006</t>
        </is>
      </c>
      <c r="T92" s="4" t="inlineStr">
        <is>
          <t>快竣工与主管部门沟通不与平台对接</t>
        </is>
      </c>
      <c r="U92" s="273" t="n">
        <v>3273538</v>
      </c>
      <c r="V92" s="274" t="n">
        <v>0</v>
      </c>
      <c r="W92" s="274" t="n">
        <v>59654</v>
      </c>
      <c r="X92" s="232" t="n">
        <v>297</v>
      </c>
      <c r="Y92" s="232">
        <f>AA22+AC22</f>
        <v/>
      </c>
      <c r="Z92" s="232">
        <f>AB22+AD22</f>
        <v/>
      </c>
      <c r="AA92" s="230" t="n">
        <v>124</v>
      </c>
      <c r="AB92" s="230" t="n">
        <v>0</v>
      </c>
      <c r="AC92" s="230" t="n">
        <v>173</v>
      </c>
      <c r="AD92" s="231" t="n">
        <v>0</v>
      </c>
      <c r="AE92" s="274" t="n">
        <v>20433400</v>
      </c>
      <c r="AF92" s="274" t="n">
        <v>170421.72</v>
      </c>
      <c r="AG92" s="233" t="n">
        <v>16654332.75</v>
      </c>
      <c r="AH92" s="233" t="n">
        <v>127816.29</v>
      </c>
      <c r="AI92" s="274" t="n">
        <v>0</v>
      </c>
      <c r="AJ92" s="274" t="n">
        <v>0</v>
      </c>
      <c r="AK92" s="275">
        <f>AM22+AO22</f>
        <v/>
      </c>
      <c r="AL92" s="275">
        <f>AN22+AP22</f>
        <v/>
      </c>
      <c r="AM92" s="272" t="n">
        <v>13440448.75</v>
      </c>
      <c r="AN92" s="272" t="n">
        <v>127816.29</v>
      </c>
      <c r="AO92" s="274" t="n">
        <v>3213884</v>
      </c>
      <c r="AP92" s="274" t="n">
        <v>0</v>
      </c>
      <c r="AQ92" s="275">
        <f>AS22+AU22</f>
        <v/>
      </c>
      <c r="AR92" s="275">
        <f>AT22+AV22</f>
        <v/>
      </c>
      <c r="AS92" s="274" t="n">
        <v>13312632.46</v>
      </c>
      <c r="AT92" s="274" t="n">
        <v>0</v>
      </c>
      <c r="AU92" s="274" t="n">
        <v>3213884</v>
      </c>
      <c r="AV92" s="274" t="n">
        <v>0</v>
      </c>
      <c r="AW92" s="275">
        <f>AY22+BA22</f>
        <v/>
      </c>
      <c r="AX92" s="275">
        <f>AZ22+BB22</f>
        <v/>
      </c>
      <c r="AY92" s="275">
        <f>AM22-AS22</f>
        <v/>
      </c>
      <c r="AZ92" s="275">
        <f>AN22-AT22</f>
        <v/>
      </c>
      <c r="BA92" s="275">
        <f>AO22-AU22</f>
        <v/>
      </c>
      <c r="BB92" s="276">
        <f>AP22-AV22</f>
        <v/>
      </c>
      <c r="BC92" s="277">
        <f>AQ22/AK22</f>
        <v/>
      </c>
      <c r="BD92" s="277">
        <f>AR22/AL22</f>
        <v/>
      </c>
      <c r="BE92" s="277">
        <f>AS22/AM22</f>
        <v/>
      </c>
      <c r="BF92" s="277">
        <f>AT22/AN22</f>
        <v/>
      </c>
      <c r="BG92" s="277">
        <f>AU22/AO22</f>
        <v/>
      </c>
      <c r="BH92" s="277">
        <f>AV22/AP22</f>
        <v/>
      </c>
      <c r="BI92" s="278" t="n"/>
    </row>
    <row r="93" ht="24.95" customFormat="1" customHeight="1" s="1">
      <c r="A93" s="2" t="n">
        <v>18</v>
      </c>
      <c r="B93" s="3" t="n"/>
      <c r="C93" s="86" t="inlineStr">
        <is>
          <t>芝罘区建昌110kV输变电工程配套电力管线工程</t>
        </is>
      </c>
      <c r="D93" s="4" t="inlineStr">
        <is>
          <t>收尾</t>
        </is>
      </c>
      <c r="E93" s="271" t="n">
        <v>693</v>
      </c>
      <c r="F93" s="272" t="inlineStr">
        <is>
          <t>以实际开工令起60日内</t>
        </is>
      </c>
      <c r="G93" s="4" t="inlineStr">
        <is>
          <t>以实际开工令起60日内</t>
        </is>
      </c>
      <c r="H93" s="272" t="inlineStr">
        <is>
          <t>2019.10.08</t>
        </is>
      </c>
      <c r="I93" s="4" t="inlineStr">
        <is>
          <t>另行协商</t>
        </is>
      </c>
      <c r="J93" s="84" t="inlineStr">
        <is>
          <t>370602201705310101</t>
        </is>
      </c>
      <c r="K93" s="4" t="inlineStr">
        <is>
          <t>山东省烟台市芝罘区文化中心西侧</t>
        </is>
      </c>
      <c r="L93" s="8" t="n">
        <v>1</v>
      </c>
      <c r="M93" s="8" t="inlineStr">
        <is>
          <t>贾海柱</t>
        </is>
      </c>
      <c r="N93" s="8" t="n">
        <v>13853551958</v>
      </c>
      <c r="O93" s="4" t="inlineStr">
        <is>
          <t>老项目无实名制</t>
        </is>
      </c>
      <c r="P93" s="4" t="inlineStr">
        <is>
          <t>/</t>
        </is>
      </c>
      <c r="Q93" s="4" t="inlineStr">
        <is>
          <t>设备已拆除</t>
        </is>
      </c>
      <c r="R93" s="4" t="inlineStr">
        <is>
          <t>/</t>
        </is>
      </c>
      <c r="S93" s="12" t="inlineStr">
        <is>
          <t>/</t>
        </is>
      </c>
      <c r="T93" s="4" t="inlineStr">
        <is>
          <t>老项目不需要对接</t>
        </is>
      </c>
      <c r="U93" s="273" t="n">
        <v>0</v>
      </c>
      <c r="V93" s="274" t="n">
        <v>0</v>
      </c>
      <c r="W93" s="274" t="n">
        <v>0</v>
      </c>
      <c r="X93" s="232" t="n">
        <v>36</v>
      </c>
      <c r="Y93" s="232">
        <f>AA23+AC23</f>
        <v/>
      </c>
      <c r="Z93" s="232">
        <f>AB23+AD23</f>
        <v/>
      </c>
      <c r="AA93" s="230" t="n">
        <v>36</v>
      </c>
      <c r="AB93" s="230" t="n">
        <v>14</v>
      </c>
      <c r="AC93" s="230" t="n">
        <v>0</v>
      </c>
      <c r="AD93" s="231" t="n">
        <v>0</v>
      </c>
      <c r="AE93" s="274" t="n">
        <v>2716658.99</v>
      </c>
      <c r="AF93" s="274" t="n">
        <v>197906.94</v>
      </c>
      <c r="AG93" s="233" t="n">
        <v>1358329.5</v>
      </c>
      <c r="AH93" s="233" t="n">
        <v>98953.47</v>
      </c>
      <c r="AI93" s="274" t="n">
        <v>0</v>
      </c>
      <c r="AJ93" s="274" t="n">
        <v>0</v>
      </c>
      <c r="AK93" s="275">
        <f>AM23+AO23</f>
        <v/>
      </c>
      <c r="AL93" s="275">
        <f>AN23+AP23</f>
        <v/>
      </c>
      <c r="AM93" s="272" t="n">
        <v>1358329.5</v>
      </c>
      <c r="AN93" s="272" t="n">
        <v>98953.47</v>
      </c>
      <c r="AO93" s="274" t="n">
        <v>0</v>
      </c>
      <c r="AP93" s="274" t="n">
        <v>0</v>
      </c>
      <c r="AQ93" s="275">
        <f>AS23+AU23</f>
        <v/>
      </c>
      <c r="AR93" s="275">
        <f>AT23+AV23</f>
        <v/>
      </c>
      <c r="AS93" s="274" t="n">
        <v>1358329.5</v>
      </c>
      <c r="AT93" s="274" t="n">
        <v>98953.47</v>
      </c>
      <c r="AU93" s="274" t="n">
        <v>0</v>
      </c>
      <c r="AV93" s="274" t="n">
        <v>0</v>
      </c>
      <c r="AW93" s="275">
        <f>AY23+BA23</f>
        <v/>
      </c>
      <c r="AX93" s="275">
        <f>AZ23+BB23</f>
        <v/>
      </c>
      <c r="AY93" s="275">
        <f>AM23-AS23</f>
        <v/>
      </c>
      <c r="AZ93" s="275">
        <f>AN23-AT23</f>
        <v/>
      </c>
      <c r="BA93" s="275">
        <f>AO23-AU23</f>
        <v/>
      </c>
      <c r="BB93" s="276">
        <f>AP23-AV23</f>
        <v/>
      </c>
      <c r="BC93" s="277">
        <f>AQ23/AK23</f>
        <v/>
      </c>
      <c r="BD93" s="277">
        <f>AR23/AL23</f>
        <v/>
      </c>
      <c r="BE93" s="277">
        <f>AS23/AM23</f>
        <v/>
      </c>
      <c r="BF93" s="277">
        <f>AT23/AN23</f>
        <v/>
      </c>
      <c r="BG93" s="277">
        <f>AU23/AO23</f>
        <v/>
      </c>
      <c r="BH93" s="277">
        <f>AV23/AP23</f>
        <v/>
      </c>
      <c r="BI93" s="278" t="n"/>
    </row>
    <row r="94" ht="24.95" customFormat="1" customHeight="1" s="1">
      <c r="A94" s="2" t="n">
        <v>19</v>
      </c>
      <c r="B94" s="3" t="n"/>
      <c r="C94" s="86" t="inlineStr">
        <is>
          <t>文化中心电缆隧道及变电站工程</t>
        </is>
      </c>
      <c r="D94" s="4" t="inlineStr">
        <is>
          <t>收尾</t>
        </is>
      </c>
      <c r="E94" s="271" t="n">
        <v>5444</v>
      </c>
      <c r="F94" s="272" t="inlineStr">
        <is>
          <t>以实际开工令起210日内</t>
        </is>
      </c>
      <c r="G94" s="4" t="inlineStr">
        <is>
          <t>以实际开工令起210日内</t>
        </is>
      </c>
      <c r="H94" s="272" t="inlineStr">
        <is>
          <t>2017.10.26</t>
        </is>
      </c>
      <c r="I94" s="4" t="inlineStr">
        <is>
          <t>另行协商</t>
        </is>
      </c>
      <c r="J94" s="84" t="inlineStr">
        <is>
          <t>'370602201705310101</t>
        </is>
      </c>
      <c r="K94" s="4" t="inlineStr">
        <is>
          <t>山东省烟台市芝罘区文化中心西侧</t>
        </is>
      </c>
      <c r="L94" s="8" t="n">
        <v>1</v>
      </c>
      <c r="M94" s="8" t="inlineStr">
        <is>
          <t>贾海柱</t>
        </is>
      </c>
      <c r="N94" s="8" t="n">
        <v>13853551958</v>
      </c>
      <c r="O94" s="4" t="inlineStr">
        <is>
          <t>老项目无实名制</t>
        </is>
      </c>
      <c r="P94" s="4" t="inlineStr">
        <is>
          <t>/</t>
        </is>
      </c>
      <c r="Q94" s="4" t="inlineStr">
        <is>
          <t>设备已拆除</t>
        </is>
      </c>
      <c r="R94" s="4" t="inlineStr">
        <is>
          <t>/</t>
        </is>
      </c>
      <c r="S94" s="12" t="inlineStr">
        <is>
          <t>/</t>
        </is>
      </c>
      <c r="T94" s="4" t="inlineStr">
        <is>
          <t>老项目不需要对接</t>
        </is>
      </c>
      <c r="U94" s="273" t="n">
        <v>0</v>
      </c>
      <c r="V94" s="274" t="n">
        <v>0</v>
      </c>
      <c r="W94" s="274" t="n">
        <v>0</v>
      </c>
      <c r="X94" s="232" t="n">
        <v>120</v>
      </c>
      <c r="Y94" s="232">
        <f>AA24+AC24</f>
        <v/>
      </c>
      <c r="Z94" s="232">
        <f>AB24+AD24</f>
        <v/>
      </c>
      <c r="AA94" s="230" t="n">
        <v>120</v>
      </c>
      <c r="AB94" s="230" t="n">
        <v>20</v>
      </c>
      <c r="AC94" s="230" t="n">
        <v>0</v>
      </c>
      <c r="AD94" s="231" t="n">
        <v>0</v>
      </c>
      <c r="AE94" s="274" t="n">
        <v>22962457.71</v>
      </c>
      <c r="AF94" s="274" t="n">
        <v>1499572.99</v>
      </c>
      <c r="AG94" s="233" t="n">
        <v>16203081.56</v>
      </c>
      <c r="AH94" s="233" t="n">
        <v>749786.5</v>
      </c>
      <c r="AI94" s="274" t="n">
        <v>0</v>
      </c>
      <c r="AJ94" s="274" t="n">
        <v>0</v>
      </c>
      <c r="AK94" s="275">
        <f>AM24+AO24</f>
        <v/>
      </c>
      <c r="AL94" s="275">
        <f>AN24+AP24</f>
        <v/>
      </c>
      <c r="AM94" s="272" t="n">
        <v>16203081.56</v>
      </c>
      <c r="AN94" s="272" t="n">
        <v>749786.5</v>
      </c>
      <c r="AO94" s="274" t="n">
        <v>0</v>
      </c>
      <c r="AP94" s="274" t="n">
        <v>0</v>
      </c>
      <c r="AQ94" s="275">
        <f>AS24+AU24</f>
        <v/>
      </c>
      <c r="AR94" s="275">
        <f>AT24+AV24</f>
        <v/>
      </c>
      <c r="AS94" s="274" t="n">
        <v>16203081.56</v>
      </c>
      <c r="AT94" s="274" t="n">
        <v>749786.5</v>
      </c>
      <c r="AU94" s="274" t="n">
        <v>0</v>
      </c>
      <c r="AV94" s="274" t="n">
        <v>0</v>
      </c>
      <c r="AW94" s="275">
        <f>AY24+BA24</f>
        <v/>
      </c>
      <c r="AX94" s="275">
        <f>AZ24+BB24</f>
        <v/>
      </c>
      <c r="AY94" s="275">
        <f>AM24-AS24</f>
        <v/>
      </c>
      <c r="AZ94" s="275">
        <f>AN24-AT24</f>
        <v/>
      </c>
      <c r="BA94" s="275">
        <f>AO24-AU24</f>
        <v/>
      </c>
      <c r="BB94" s="276">
        <f>AP24-AV24</f>
        <v/>
      </c>
      <c r="BC94" s="277">
        <f>AQ24/AK24</f>
        <v/>
      </c>
      <c r="BD94" s="277">
        <f>AR24/AL24</f>
        <v/>
      </c>
      <c r="BE94" s="277">
        <f>AS24/AM24</f>
        <v/>
      </c>
      <c r="BF94" s="277">
        <f>AT24/AN24</f>
        <v/>
      </c>
      <c r="BG94" s="277">
        <f>AU24/AO24</f>
        <v/>
      </c>
      <c r="BH94" s="277">
        <f>AV24/AP24</f>
        <v/>
      </c>
      <c r="BI94" s="278" t="n"/>
    </row>
    <row r="95" ht="24.95" customFormat="1" customHeight="1" s="1">
      <c r="A95" s="2" t="n">
        <v>20</v>
      </c>
      <c r="B95" s="3" t="n"/>
      <c r="C95" s="86" t="inlineStr">
        <is>
          <t>南山公园东侧安置房项目</t>
        </is>
      </c>
      <c r="D95" s="4" t="inlineStr">
        <is>
          <t>收尾</t>
        </is>
      </c>
      <c r="E95" s="271" t="n">
        <v>58900</v>
      </c>
      <c r="F95" s="272" t="inlineStr">
        <is>
          <t>2018.3.31</t>
        </is>
      </c>
      <c r="G95" s="4" t="inlineStr">
        <is>
          <t>2020.3.31</t>
        </is>
      </c>
      <c r="H95" s="272" t="inlineStr">
        <is>
          <t>2018.3.31</t>
        </is>
      </c>
      <c r="I95" s="4" t="inlineStr">
        <is>
          <t>2020.12.31</t>
        </is>
      </c>
      <c r="J95" s="84" t="inlineStr">
        <is>
          <t>‘370601201811300000</t>
        </is>
      </c>
      <c r="K95" s="4" t="inlineStr">
        <is>
          <t>山东省烟台市芝罘区</t>
        </is>
      </c>
      <c r="L95" s="8" t="n">
        <v>1</v>
      </c>
      <c r="M95" s="8" t="inlineStr">
        <is>
          <t>宋修芹</t>
        </is>
      </c>
      <c r="N95" s="8" t="n">
        <v>15954505129</v>
      </c>
      <c r="O95" s="4" t="n">
        <v>1</v>
      </c>
      <c r="P95" s="4" t="inlineStr">
        <is>
          <t>广联达</t>
        </is>
      </c>
      <c r="Q95" s="4" t="inlineStr">
        <is>
          <t>未对接（工程即将竣工）</t>
        </is>
      </c>
      <c r="R95" s="4" t="inlineStr">
        <is>
          <t>中国建设银行</t>
        </is>
      </c>
      <c r="S95" s="12" t="inlineStr">
        <is>
          <t>370501101006000000161-3008</t>
        </is>
      </c>
      <c r="T95" s="4" t="inlineStr">
        <is>
          <t>否（工程即将竣工）</t>
        </is>
      </c>
      <c r="U95" s="273" t="n">
        <v>5122036.32</v>
      </c>
      <c r="V95" s="274" t="n">
        <v>0</v>
      </c>
      <c r="W95" s="274" t="n">
        <v>0</v>
      </c>
      <c r="X95" s="232" t="n">
        <v>1398</v>
      </c>
      <c r="Y95" s="232">
        <f>AA25+AC25</f>
        <v/>
      </c>
      <c r="Z95" s="232">
        <f>AB25+AD25</f>
        <v/>
      </c>
      <c r="AA95" s="230" t="n">
        <v>1078</v>
      </c>
      <c r="AB95" s="230" t="n">
        <v>1042</v>
      </c>
      <c r="AC95" s="230" t="n">
        <v>320</v>
      </c>
      <c r="AD95" s="231" t="n">
        <v>82</v>
      </c>
      <c r="AE95" s="274" t="n">
        <v>284205691.48</v>
      </c>
      <c r="AF95" s="274" t="n">
        <v>7434952.77</v>
      </c>
      <c r="AG95" s="233" t="n">
        <v>166349801.37</v>
      </c>
      <c r="AH95" s="233">
        <f>AJ25+AL25</f>
        <v/>
      </c>
      <c r="AI95" s="274" t="n">
        <v>0</v>
      </c>
      <c r="AJ95" s="274" t="n">
        <v>0</v>
      </c>
      <c r="AK95" s="275">
        <f>AM25+AO25</f>
        <v/>
      </c>
      <c r="AL95" s="275">
        <f>AN25+AP25</f>
        <v/>
      </c>
      <c r="AM95" s="272" t="n">
        <v>160562435.05</v>
      </c>
      <c r="AN95" s="272" t="n">
        <v>7434952.77</v>
      </c>
      <c r="AO95" s="274" t="n">
        <v>5787366.32</v>
      </c>
      <c r="AP95" s="274" t="n">
        <v>279140</v>
      </c>
      <c r="AQ95" s="275">
        <f>AS25+AU25</f>
        <v/>
      </c>
      <c r="AR95" s="275">
        <f>AT25+AV25</f>
        <v/>
      </c>
      <c r="AS95" s="274" t="n">
        <v>148444995.84</v>
      </c>
      <c r="AT95" s="274" t="n">
        <v>0</v>
      </c>
      <c r="AU95" s="274" t="n">
        <v>5122036.32</v>
      </c>
      <c r="AV95" s="274" t="n">
        <v>0</v>
      </c>
      <c r="AW95" s="275">
        <f>AY25+BA25</f>
        <v/>
      </c>
      <c r="AX95" s="275">
        <f>AZ25+BB25</f>
        <v/>
      </c>
      <c r="AY95" s="275">
        <f>AM25-AS25</f>
        <v/>
      </c>
      <c r="AZ95" s="275">
        <f>AN25-AT25</f>
        <v/>
      </c>
      <c r="BA95" s="275">
        <f>AO25-AU25</f>
        <v/>
      </c>
      <c r="BB95" s="276">
        <f>AP25-AV25</f>
        <v/>
      </c>
      <c r="BC95" s="277">
        <f>AQ25/AK25</f>
        <v/>
      </c>
      <c r="BD95" s="277">
        <f>AR25/AL25</f>
        <v/>
      </c>
      <c r="BE95" s="277">
        <f>AS25/AM25</f>
        <v/>
      </c>
      <c r="BF95" s="277">
        <f>AT25/AN25</f>
        <v/>
      </c>
      <c r="BG95" s="277">
        <f>AU25/AO25</f>
        <v/>
      </c>
      <c r="BH95" s="277">
        <f>AV25/AP25</f>
        <v/>
      </c>
      <c r="BI95" s="278" t="n"/>
    </row>
    <row r="96" ht="24.95" customFormat="1" customHeight="1" s="1">
      <c r="A96" s="2" t="n">
        <v>21</v>
      </c>
      <c r="B96" s="3" t="n"/>
      <c r="C96" s="86" t="inlineStr">
        <is>
          <t>烟台海上世界项目展示中心工程</t>
        </is>
      </c>
      <c r="D96" s="4" t="inlineStr">
        <is>
          <t>竣工收尾</t>
        </is>
      </c>
      <c r="E96" s="271" t="n">
        <v>5560.2</v>
      </c>
      <c r="F96" s="272" t="inlineStr">
        <is>
          <t>以监理开工令为准</t>
        </is>
      </c>
      <c r="G96" s="4" t="inlineStr">
        <is>
          <t>2020.05.31</t>
        </is>
      </c>
      <c r="H96" s="272" t="inlineStr">
        <is>
          <t>2019.09.17</t>
        </is>
      </c>
      <c r="I96" s="4" t="inlineStr">
        <is>
          <t>2020.05.31</t>
        </is>
      </c>
      <c r="J96" s="84" t="inlineStr">
        <is>
          <t>-</t>
        </is>
      </c>
      <c r="K96" s="4" t="inlineStr">
        <is>
          <t>山东省烟台市芝罘区</t>
        </is>
      </c>
      <c r="L96" s="8" t="n">
        <v>1</v>
      </c>
      <c r="M96" s="8" t="inlineStr">
        <is>
          <t>吴增新</t>
        </is>
      </c>
      <c r="N96" s="8" t="n">
        <v>17616138661</v>
      </c>
      <c r="O96" s="4" t="inlineStr">
        <is>
          <t>已拆除</t>
        </is>
      </c>
      <c r="P96" s="4" t="inlineStr">
        <is>
          <t>广联达</t>
        </is>
      </c>
      <c r="Q96" s="4" t="inlineStr">
        <is>
          <t>因无施工许可证暂未对接</t>
        </is>
      </c>
      <c r="R96" s="4" t="inlineStr">
        <is>
          <t>/</t>
        </is>
      </c>
      <c r="S96" s="12" t="inlineStr">
        <is>
          <t>/</t>
        </is>
      </c>
      <c r="T96" s="4" t="inlineStr">
        <is>
          <t>近三个月完工项目不需对接</t>
        </is>
      </c>
      <c r="U96" s="273" t="n">
        <v>0</v>
      </c>
      <c r="V96" s="274" t="n">
        <v>0</v>
      </c>
      <c r="W96" s="274" t="n">
        <v>0</v>
      </c>
      <c r="X96" s="232" t="n">
        <v>272</v>
      </c>
      <c r="Y96" s="232">
        <f>AA26+AC26</f>
        <v/>
      </c>
      <c r="Z96" s="232">
        <f>AB26+AD26</f>
        <v/>
      </c>
      <c r="AA96" s="230" t="n">
        <v>348</v>
      </c>
      <c r="AB96" s="230" t="n">
        <v>42</v>
      </c>
      <c r="AC96" s="230" t="n">
        <v>0</v>
      </c>
      <c r="AD96" s="231" t="n">
        <v>0</v>
      </c>
      <c r="AE96" s="274" t="n">
        <v>24540727</v>
      </c>
      <c r="AF96" s="274" t="n">
        <v>2945889</v>
      </c>
      <c r="AG96" s="233" t="n">
        <v>18357433</v>
      </c>
      <c r="AH96" s="233" t="n">
        <v>2062122</v>
      </c>
      <c r="AI96" s="274" t="n">
        <v>0</v>
      </c>
      <c r="AJ96" s="274" t="n">
        <v>0</v>
      </c>
      <c r="AK96" s="275">
        <f>AM26+AO26</f>
        <v/>
      </c>
      <c r="AL96" s="275">
        <f>AN26+AP26</f>
        <v/>
      </c>
      <c r="AM96" s="272" t="n">
        <v>18357433</v>
      </c>
      <c r="AN96" s="272" t="n">
        <v>2062122</v>
      </c>
      <c r="AO96" s="274" t="n">
        <v>0</v>
      </c>
      <c r="AP96" s="274" t="n">
        <v>0</v>
      </c>
      <c r="AQ96" s="275">
        <f>AS26+AU26</f>
        <v/>
      </c>
      <c r="AR96" s="275">
        <f>AT26+AV26</f>
        <v/>
      </c>
      <c r="AS96" s="274" t="n">
        <v>15501861.07</v>
      </c>
      <c r="AT96" s="274" t="n">
        <v>0</v>
      </c>
      <c r="AU96" s="274" t="n">
        <v>0</v>
      </c>
      <c r="AV96" s="274" t="n">
        <v>0</v>
      </c>
      <c r="AW96" s="275">
        <f>AY26+BA26</f>
        <v/>
      </c>
      <c r="AX96" s="275">
        <f>AZ26+BB26</f>
        <v/>
      </c>
      <c r="AY96" s="275">
        <f>AM26-AS26</f>
        <v/>
      </c>
      <c r="AZ96" s="275">
        <f>AN26-AT26</f>
        <v/>
      </c>
      <c r="BA96" s="275">
        <f>AO26-AU26</f>
        <v/>
      </c>
      <c r="BB96" s="276">
        <f>AP26-AV26</f>
        <v/>
      </c>
      <c r="BC96" s="277">
        <f>AQ26/AK26</f>
        <v/>
      </c>
      <c r="BD96" s="277">
        <f>AR26/AL26</f>
        <v/>
      </c>
      <c r="BE96" s="277">
        <f>AS26/AM26</f>
        <v/>
      </c>
      <c r="BF96" s="277">
        <f>AT26/AN26</f>
        <v/>
      </c>
      <c r="BG96" s="277">
        <f>AU26/AO26</f>
        <v/>
      </c>
      <c r="BH96" s="277">
        <f>AV26/AP26</f>
        <v/>
      </c>
      <c r="BI96" s="278" t="n"/>
    </row>
    <row r="97" ht="24.95" customFormat="1" customHeight="1" s="1">
      <c r="A97" s="2" t="n">
        <v>22</v>
      </c>
      <c r="B97" s="3" t="n"/>
      <c r="C97" s="86" t="inlineStr">
        <is>
          <t>烟台海上世界规划展示中心景观工程</t>
        </is>
      </c>
      <c r="D97" s="4" t="inlineStr">
        <is>
          <t>竣工收尾</t>
        </is>
      </c>
      <c r="E97" s="271" t="n">
        <v>953</v>
      </c>
      <c r="F97" s="272" t="inlineStr">
        <is>
          <t>以监理开工令为准</t>
        </is>
      </c>
      <c r="G97" s="4" t="inlineStr">
        <is>
          <t>2020.05.20</t>
        </is>
      </c>
      <c r="H97" s="272" t="inlineStr">
        <is>
          <t>2020.01.14</t>
        </is>
      </c>
      <c r="I97" s="4" t="inlineStr">
        <is>
          <t>2020.05.31</t>
        </is>
      </c>
      <c r="J97" s="84" t="inlineStr">
        <is>
          <t>-</t>
        </is>
      </c>
      <c r="K97" s="4" t="inlineStr">
        <is>
          <t>山东省烟台市芝罘区</t>
        </is>
      </c>
      <c r="L97" s="8" t="n">
        <v>1</v>
      </c>
      <c r="M97" s="8" t="inlineStr">
        <is>
          <t>吴增新</t>
        </is>
      </c>
      <c r="N97" s="8" t="n">
        <v>17616138661</v>
      </c>
      <c r="O97" s="4" t="inlineStr">
        <is>
          <t>已拆除</t>
        </is>
      </c>
      <c r="P97" s="4" t="inlineStr">
        <is>
          <t>广联达</t>
        </is>
      </c>
      <c r="Q97" s="4" t="inlineStr">
        <is>
          <t>因无施工许可证暂未对接</t>
        </is>
      </c>
      <c r="R97" s="4" t="inlineStr">
        <is>
          <t>/</t>
        </is>
      </c>
      <c r="S97" s="12" t="inlineStr">
        <is>
          <t>/</t>
        </is>
      </c>
      <c r="T97" s="4" t="inlineStr">
        <is>
          <t>未通过发放（未有专用账户）</t>
        </is>
      </c>
      <c r="U97" s="273" t="n">
        <v>0</v>
      </c>
      <c r="V97" s="274" t="n">
        <v>0</v>
      </c>
      <c r="W97" s="274" t="n">
        <v>0</v>
      </c>
      <c r="X97" s="232" t="n">
        <v>75</v>
      </c>
      <c r="Y97" s="232">
        <f>AA27+AC27</f>
        <v/>
      </c>
      <c r="Z97" s="232">
        <f>AB27+AD27</f>
        <v/>
      </c>
      <c r="AA97" s="230" t="n">
        <v>203</v>
      </c>
      <c r="AB97" s="230" t="n">
        <v>30</v>
      </c>
      <c r="AC97" s="230" t="n">
        <v>0</v>
      </c>
      <c r="AD97" s="231" t="n">
        <v>0</v>
      </c>
      <c r="AE97" s="274" t="n">
        <v>3920817</v>
      </c>
      <c r="AF97" s="274" t="n">
        <v>1967842</v>
      </c>
      <c r="AG97" s="233" t="n">
        <v>2352490</v>
      </c>
      <c r="AH97" s="233" t="n">
        <v>1180705.2</v>
      </c>
      <c r="AI97" s="274" t="n">
        <v>0</v>
      </c>
      <c r="AJ97" s="274" t="n">
        <v>0</v>
      </c>
      <c r="AK97" s="275">
        <f>AM27+AO27</f>
        <v/>
      </c>
      <c r="AL97" s="275">
        <f>AN27+AP27</f>
        <v/>
      </c>
      <c r="AM97" s="272" t="n">
        <v>2352490.2</v>
      </c>
      <c r="AN97" s="272" t="n">
        <v>1180705.2</v>
      </c>
      <c r="AO97" s="274" t="n">
        <v>0</v>
      </c>
      <c r="AP97" s="274" t="n">
        <v>0</v>
      </c>
      <c r="AQ97" s="275">
        <f>AS27+AU27</f>
        <v/>
      </c>
      <c r="AR97" s="275">
        <f>AT27+AV27</f>
        <v/>
      </c>
      <c r="AS97" s="274" t="n">
        <v>2352490</v>
      </c>
      <c r="AT97" s="274" t="n">
        <v>0</v>
      </c>
      <c r="AU97" s="274" t="n">
        <v>0</v>
      </c>
      <c r="AV97" s="274" t="n">
        <v>0</v>
      </c>
      <c r="AW97" s="275">
        <f>AY27+BA27</f>
        <v/>
      </c>
      <c r="AX97" s="275">
        <f>AZ27+BB27</f>
        <v/>
      </c>
      <c r="AY97" s="275">
        <f>AM27-AS27</f>
        <v/>
      </c>
      <c r="AZ97" s="275">
        <f>AN27-AT27</f>
        <v/>
      </c>
      <c r="BA97" s="275">
        <f>AO27-AU27</f>
        <v/>
      </c>
      <c r="BB97" s="276">
        <f>AP27-AV27</f>
        <v/>
      </c>
      <c r="BC97" s="277">
        <f>AQ27/AK27</f>
        <v/>
      </c>
      <c r="BD97" s="277">
        <f>AR27/AL27</f>
        <v/>
      </c>
      <c r="BE97" s="277">
        <f>AS27/AM27</f>
        <v/>
      </c>
      <c r="BF97" s="277">
        <f>AT27/AN27</f>
        <v/>
      </c>
      <c r="BG97" s="277">
        <f>AU27/AO27</f>
        <v/>
      </c>
      <c r="BH97" s="277">
        <f>AV27/AP27</f>
        <v/>
      </c>
      <c r="BI97" s="278" t="n"/>
    </row>
    <row r="98" ht="24.95" customFormat="1" customHeight="1" s="1">
      <c r="A98" s="2" t="n">
        <v>23</v>
      </c>
      <c r="B98" s="3" t="n"/>
      <c r="C98" s="86" t="inlineStr">
        <is>
          <t>芝罘湾广场项目</t>
        </is>
      </c>
      <c r="D98" s="4" t="inlineStr">
        <is>
          <t>在建</t>
        </is>
      </c>
      <c r="E98" s="271" t="n">
        <v>43500.6078</v>
      </c>
      <c r="F98" s="272" t="inlineStr">
        <is>
          <t>以发包人开工令为准</t>
        </is>
      </c>
      <c r="G98" s="4" t="inlineStr">
        <is>
          <t>365天完工。完工后180天交付使用</t>
        </is>
      </c>
      <c r="H98" s="272" t="inlineStr">
        <is>
          <t>2020.3.15</t>
        </is>
      </c>
      <c r="I98" s="4" t="inlineStr">
        <is>
          <t>2021.3.15</t>
        </is>
      </c>
      <c r="J98" s="84" t="inlineStr">
        <is>
          <t>正在办理</t>
        </is>
      </c>
      <c r="K98" s="4" t="inlineStr">
        <is>
          <t>山东省烟台市芝罘区</t>
        </is>
      </c>
      <c r="L98" s="8" t="n">
        <v>1</v>
      </c>
      <c r="M98" s="8" t="inlineStr">
        <is>
          <t>胡伟舰</t>
        </is>
      </c>
      <c r="N98" s="8" t="n">
        <v>15628992650</v>
      </c>
      <c r="O98" s="4" t="n">
        <v>1</v>
      </c>
      <c r="P98" s="4" t="inlineStr">
        <is>
          <t>广联达</t>
        </is>
      </c>
      <c r="Q98" s="4" t="inlineStr">
        <is>
          <t>未对接（未办理出施工许可证）</t>
        </is>
      </c>
      <c r="R98" s="4" t="inlineStr">
        <is>
          <t>/</t>
        </is>
      </c>
      <c r="S98" s="12" t="inlineStr">
        <is>
          <t>/</t>
        </is>
      </c>
      <c r="T98" s="4" t="inlineStr">
        <is>
          <t>未有施工许可证无法对接</t>
        </is>
      </c>
      <c r="U98" s="273" t="n">
        <v>0</v>
      </c>
      <c r="V98" s="274" t="n">
        <v>0</v>
      </c>
      <c r="W98" s="274" t="n">
        <v>0</v>
      </c>
      <c r="X98" s="232" t="n">
        <v>340</v>
      </c>
      <c r="Y98" s="232">
        <f>AA28+AC28</f>
        <v/>
      </c>
      <c r="Z98" s="232">
        <f>AB28+AD28</f>
        <v/>
      </c>
      <c r="AA98" s="230" t="n">
        <v>340</v>
      </c>
      <c r="AB98" s="230" t="n">
        <v>200</v>
      </c>
      <c r="AC98" s="230" t="n">
        <v>0</v>
      </c>
      <c r="AD98" s="231" t="n">
        <v>0</v>
      </c>
      <c r="AE98" s="274" t="n">
        <v>19085001.34</v>
      </c>
      <c r="AF98" s="274" t="n">
        <v>19085001.34</v>
      </c>
      <c r="AG98" s="233" t="n">
        <v>19085001.34</v>
      </c>
      <c r="AH98" s="233" t="n">
        <v>11451000.8</v>
      </c>
      <c r="AI98" s="274" t="n">
        <v>0</v>
      </c>
      <c r="AJ98" s="274" t="n">
        <v>0</v>
      </c>
      <c r="AK98" s="275">
        <f>AM28+AO28</f>
        <v/>
      </c>
      <c r="AL98" s="275">
        <f>AN28+AP28</f>
        <v/>
      </c>
      <c r="AM98" s="272" t="n">
        <v>19085001.34</v>
      </c>
      <c r="AN98" s="272" t="n">
        <v>11451000.8</v>
      </c>
      <c r="AO98" s="274" t="n">
        <v>0</v>
      </c>
      <c r="AP98" s="274" t="n">
        <v>0</v>
      </c>
      <c r="AQ98" s="275">
        <f>AS28+AU28</f>
        <v/>
      </c>
      <c r="AR98" s="275">
        <f>AT28+AV28</f>
        <v/>
      </c>
      <c r="AS98" s="274" t="n">
        <v>19085001.34</v>
      </c>
      <c r="AT98" s="274" t="n">
        <v>11451000.8</v>
      </c>
      <c r="AU98" s="274" t="n">
        <v>0</v>
      </c>
      <c r="AV98" s="274" t="n">
        <v>0</v>
      </c>
      <c r="AW98" s="275">
        <f>AY28+BA28</f>
        <v/>
      </c>
      <c r="AX98" s="275">
        <f>AZ28+BB28</f>
        <v/>
      </c>
      <c r="AY98" s="275">
        <f>AM28-AS28</f>
        <v/>
      </c>
      <c r="AZ98" s="275">
        <f>AN28-AT28</f>
        <v/>
      </c>
      <c r="BA98" s="275">
        <f>AO28-AU28</f>
        <v/>
      </c>
      <c r="BB98" s="276">
        <f>AP28-AV28</f>
        <v/>
      </c>
      <c r="BC98" s="277">
        <f>AQ28/AK28</f>
        <v/>
      </c>
      <c r="BD98" s="277">
        <f>AR28/AL28</f>
        <v/>
      </c>
      <c r="BE98" s="277">
        <f>AS28/AM28</f>
        <v/>
      </c>
      <c r="BF98" s="277">
        <f>AT28/AN28</f>
        <v/>
      </c>
      <c r="BG98" s="277">
        <f>AU28/AO28</f>
        <v/>
      </c>
      <c r="BH98" s="277">
        <f>AV28/AP28</f>
        <v/>
      </c>
      <c r="BI98" s="278" t="n"/>
    </row>
    <row r="99" ht="24.95" customFormat="1" customHeight="1" s="1">
      <c r="A99" s="2" t="n">
        <v>24</v>
      </c>
      <c r="B99" s="3" t="n"/>
      <c r="C99" s="86" t="inlineStr">
        <is>
          <t>烟台蓬莱国际机场二期场地平整项目</t>
        </is>
      </c>
      <c r="D99" s="4" t="inlineStr">
        <is>
          <t>挖运土方</t>
        </is>
      </c>
      <c r="E99" s="271" t="n">
        <v>102934</v>
      </c>
      <c r="F99" s="272" t="inlineStr">
        <is>
          <t>2020.5.5</t>
        </is>
      </c>
      <c r="G99" s="4" t="inlineStr">
        <is>
          <t>2020.11.31</t>
        </is>
      </c>
      <c r="H99" s="272" t="inlineStr">
        <is>
          <t>2020.5.5</t>
        </is>
      </c>
      <c r="I99" s="4" t="inlineStr">
        <is>
          <t>另行协商</t>
        </is>
      </c>
      <c r="J99" s="84" t="inlineStr">
        <is>
          <t>在办理中</t>
        </is>
      </c>
      <c r="K99" s="4" t="inlineStr">
        <is>
          <t>山东省烟台市蓬莱国际机场</t>
        </is>
      </c>
      <c r="L99" s="8" t="n">
        <v>1</v>
      </c>
      <c r="M99" s="8" t="inlineStr">
        <is>
          <t>吴保方</t>
        </is>
      </c>
      <c r="N99" s="8" t="n">
        <v>17853524025</v>
      </c>
      <c r="O99" s="4" t="inlineStr">
        <is>
          <t>无法完全封闭施工现场，已向集团递交相关申请</t>
        </is>
      </c>
      <c r="P99" s="4" t="inlineStr">
        <is>
          <t>/</t>
        </is>
      </c>
      <c r="Q99" s="4" t="inlineStr">
        <is>
          <t>无法办理施工许可证无法上报专户。</t>
        </is>
      </c>
      <c r="R99" s="4" t="inlineStr">
        <is>
          <t>/</t>
        </is>
      </c>
      <c r="S99" s="12" t="inlineStr">
        <is>
          <t>/</t>
        </is>
      </c>
      <c r="T99" s="4" t="inlineStr">
        <is>
          <t>未有施工许可证无法对接</t>
        </is>
      </c>
      <c r="U99" s="273" t="n"/>
      <c r="V99" s="274" t="n"/>
      <c r="W99" s="274" t="n">
        <v>0</v>
      </c>
      <c r="X99" s="232" t="n">
        <v>90</v>
      </c>
      <c r="Y99" s="232">
        <f>AA29+AC29</f>
        <v/>
      </c>
      <c r="Z99" s="232">
        <f>AB29+AD29</f>
        <v/>
      </c>
      <c r="AA99" s="230" t="n">
        <v>90</v>
      </c>
      <c r="AB99" s="230" t="n">
        <v>90</v>
      </c>
      <c r="AC99" s="230" t="n">
        <v>0</v>
      </c>
      <c r="AD99" s="231" t="n">
        <v>0</v>
      </c>
      <c r="AE99" s="274" t="n">
        <v>1812741.6</v>
      </c>
      <c r="AF99" s="274" t="n">
        <v>0</v>
      </c>
      <c r="AG99" s="233" t="n">
        <v>1812741.6</v>
      </c>
      <c r="AH99" s="233" t="n">
        <v>0</v>
      </c>
      <c r="AI99" s="274" t="n">
        <v>0</v>
      </c>
      <c r="AJ99" s="274" t="n">
        <v>0</v>
      </c>
      <c r="AK99" s="275">
        <f>AM29+AO29</f>
        <v/>
      </c>
      <c r="AL99" s="275">
        <f>AN29+AP29</f>
        <v/>
      </c>
      <c r="AM99" s="272" t="n">
        <v>1812741.6</v>
      </c>
      <c r="AN99" s="272" t="n">
        <v>0</v>
      </c>
      <c r="AO99" s="274" t="n">
        <v>0</v>
      </c>
      <c r="AP99" s="274" t="n">
        <v>0</v>
      </c>
      <c r="AQ99" s="275">
        <f>AS29+AU29</f>
        <v/>
      </c>
      <c r="AR99" s="275">
        <f>AT29+AV29</f>
        <v/>
      </c>
      <c r="AS99" s="274" t="n">
        <v>0</v>
      </c>
      <c r="AT99" s="274" t="n">
        <v>0</v>
      </c>
      <c r="AU99" s="274" t="n">
        <v>0</v>
      </c>
      <c r="AV99" s="274" t="n">
        <v>0</v>
      </c>
      <c r="AW99" s="275">
        <f>AY29+BA29</f>
        <v/>
      </c>
      <c r="AX99" s="275">
        <f>AZ29+BB29</f>
        <v/>
      </c>
      <c r="AY99" s="275">
        <f>AM29-AS29</f>
        <v/>
      </c>
      <c r="AZ99" s="275">
        <f>AN29-AT29</f>
        <v/>
      </c>
      <c r="BA99" s="275">
        <f>AO29-AU29</f>
        <v/>
      </c>
      <c r="BB99" s="276">
        <f>AP29-AV29</f>
        <v/>
      </c>
      <c r="BC99" s="277">
        <f>AQ29/AK29</f>
        <v/>
      </c>
      <c r="BD99" s="277">
        <f>AR29/AL29</f>
        <v/>
      </c>
      <c r="BE99" s="277">
        <f>AS29/AM29</f>
        <v/>
      </c>
      <c r="BF99" s="277">
        <f>AT29/AN29</f>
        <v/>
      </c>
      <c r="BG99" s="277">
        <f>AU29/AO29</f>
        <v/>
      </c>
      <c r="BH99" s="277">
        <f>AV29/AP29</f>
        <v/>
      </c>
      <c r="BI99" s="278" t="n"/>
    </row>
    <row r="100" ht="24.95" customFormat="1" customHeight="1" s="1">
      <c r="A100" s="2" t="n">
        <v>25</v>
      </c>
      <c r="B100" s="3" t="n"/>
      <c r="C100" s="86" t="inlineStr">
        <is>
          <t>烟台万科翡翠长安正式售楼处、社区大堂及下沉会所精装修工程</t>
        </is>
      </c>
      <c r="D100" s="4" t="inlineStr">
        <is>
          <t>装饰</t>
        </is>
      </c>
      <c r="E100" s="271" t="n">
        <v>2080</v>
      </c>
      <c r="F100" s="272" t="inlineStr">
        <is>
          <t>2020.04.23</t>
        </is>
      </c>
      <c r="G100" s="4" t="inlineStr">
        <is>
          <t>2020.07.10</t>
        </is>
      </c>
      <c r="H100" s="272" t="inlineStr">
        <is>
          <t>2020.04.23</t>
        </is>
      </c>
      <c r="I100" s="4" t="inlineStr">
        <is>
          <t>2020.07.10</t>
        </is>
      </c>
      <c r="J100" s="84" t="inlineStr">
        <is>
          <t>装饰工程</t>
        </is>
      </c>
      <c r="K100" s="4" t="inlineStr">
        <is>
          <t>山东省烟台市莱山区</t>
        </is>
      </c>
      <c r="L100" s="8" t="n">
        <v>1</v>
      </c>
      <c r="M100" s="8" t="inlineStr">
        <is>
          <t>刘顺东</t>
        </is>
      </c>
      <c r="N100" s="8" t="n">
        <v>13864515431</v>
      </c>
      <c r="O100" s="4" t="inlineStr">
        <is>
          <t>装饰项目用总包设备</t>
        </is>
      </c>
      <c r="P100" s="4" t="n"/>
      <c r="Q100" s="4" t="inlineStr">
        <is>
          <t>未对接</t>
        </is>
      </c>
      <c r="R100" s="4" t="n"/>
      <c r="S100" s="12" t="inlineStr">
        <is>
          <t>/</t>
        </is>
      </c>
      <c r="T100" s="4" t="inlineStr">
        <is>
          <t>根据总包要求不需单独对接</t>
        </is>
      </c>
      <c r="U100" s="273" t="n">
        <v>0</v>
      </c>
      <c r="V100" s="274" t="n">
        <v>0</v>
      </c>
      <c r="W100" s="274" t="n">
        <v>0</v>
      </c>
      <c r="X100" s="232" t="n">
        <v>300</v>
      </c>
      <c r="Y100" s="232">
        <f>AA30+AC30</f>
        <v/>
      </c>
      <c r="Z100" s="232">
        <f>AB30+AD30</f>
        <v/>
      </c>
      <c r="AA100" s="230" t="n">
        <v>300</v>
      </c>
      <c r="AB100" s="230" t="n">
        <v>100</v>
      </c>
      <c r="AC100" s="230" t="n">
        <v>0</v>
      </c>
      <c r="AD100" s="231" t="n">
        <v>0</v>
      </c>
      <c r="AE100" s="274" t="n">
        <v>674416.0600000001</v>
      </c>
      <c r="AF100" s="274" t="n">
        <v>674416.0600000001</v>
      </c>
      <c r="AG100" s="233" t="n">
        <v>472091.24</v>
      </c>
      <c r="AH100" s="233" t="n">
        <v>472091.24</v>
      </c>
      <c r="AI100" s="274" t="n">
        <v>0</v>
      </c>
      <c r="AJ100" s="274" t="n">
        <v>0</v>
      </c>
      <c r="AK100" s="275">
        <f>AM30+AO30</f>
        <v/>
      </c>
      <c r="AL100" s="275">
        <f>AN30+AP30</f>
        <v/>
      </c>
      <c r="AM100" s="272" t="n">
        <v>472091.24</v>
      </c>
      <c r="AN100" s="272" t="n">
        <v>472091.24</v>
      </c>
      <c r="AO100" s="274" t="n">
        <v>0</v>
      </c>
      <c r="AP100" s="274" t="n">
        <v>0</v>
      </c>
      <c r="AQ100" s="275">
        <f>AS30+AU30</f>
        <v/>
      </c>
      <c r="AR100" s="275">
        <f>AT30+AV30</f>
        <v/>
      </c>
      <c r="AS100" s="274" t="n">
        <v>0</v>
      </c>
      <c r="AT100" s="274" t="n">
        <v>0</v>
      </c>
      <c r="AU100" s="274" t="n">
        <v>0</v>
      </c>
      <c r="AV100" s="274" t="n">
        <v>0</v>
      </c>
      <c r="AW100" s="275">
        <f>AY30+BA30</f>
        <v/>
      </c>
      <c r="AX100" s="275">
        <f>AZ30+BB30</f>
        <v/>
      </c>
      <c r="AY100" s="275">
        <f>AM30-AS30</f>
        <v/>
      </c>
      <c r="AZ100" s="275">
        <f>AN30-AT30</f>
        <v/>
      </c>
      <c r="BA100" s="275">
        <f>AO30-AU30</f>
        <v/>
      </c>
      <c r="BB100" s="276">
        <f>AP30-AV30</f>
        <v/>
      </c>
      <c r="BC100" s="277">
        <f>AQ30/AK30</f>
        <v/>
      </c>
      <c r="BD100" s="277">
        <f>AR30/AL30</f>
        <v/>
      </c>
      <c r="BE100" s="277">
        <f>AS30/AM30</f>
        <v/>
      </c>
      <c r="BF100" s="277">
        <f>AT30/AN30</f>
        <v/>
      </c>
      <c r="BG100" s="277">
        <f>AU30/AO30</f>
        <v/>
      </c>
      <c r="BH100" s="277">
        <f>AV30/AP30</f>
        <v/>
      </c>
      <c r="BI100" s="278" t="n"/>
    </row>
    <row r="101" ht="24.95" customFormat="1" customHeight="1" s="1">
      <c r="A101" s="2" t="n">
        <v>26</v>
      </c>
      <c r="B101" s="3" t="n"/>
      <c r="C101" s="86" t="inlineStr">
        <is>
          <t>福山战勤保障消防站</t>
        </is>
      </c>
      <c r="D101" s="4" t="inlineStr">
        <is>
          <t>装饰</t>
        </is>
      </c>
      <c r="E101" s="271" t="n">
        <v>3342.28</v>
      </c>
      <c r="F101" s="272" t="inlineStr">
        <is>
          <t>300天</t>
        </is>
      </c>
      <c r="G101" s="4" t="n"/>
      <c r="H101" s="272" t="inlineStr">
        <is>
          <t>2019.10.28</t>
        </is>
      </c>
      <c r="I101" s="4" t="inlineStr">
        <is>
          <t>2020.8.23</t>
        </is>
      </c>
      <c r="J101" s="84" t="inlineStr">
        <is>
          <t>370611201910160101</t>
        </is>
      </c>
      <c r="K101" s="4" t="inlineStr">
        <is>
          <t>山东省烟台市福山区</t>
        </is>
      </c>
      <c r="L101" s="8" t="n">
        <v>1</v>
      </c>
      <c r="M101" s="8" t="inlineStr">
        <is>
          <t>宋乐本</t>
        </is>
      </c>
      <c r="N101" s="8" t="n">
        <v>13808908626</v>
      </c>
      <c r="O101" s="4" t="n">
        <v>1</v>
      </c>
      <c r="P101" s="4" t="inlineStr">
        <is>
          <t>广联达</t>
        </is>
      </c>
      <c r="Q101" s="4" t="n">
        <v>1</v>
      </c>
      <c r="R101" s="4" t="inlineStr">
        <is>
          <t>交通银行福山支行</t>
        </is>
      </c>
      <c r="S101" s="12" t="inlineStr">
        <is>
          <t>376899991013000065407</t>
        </is>
      </c>
      <c r="T101" s="4" t="n">
        <v>1</v>
      </c>
      <c r="U101" s="273" t="n">
        <v>1831710</v>
      </c>
      <c r="V101" s="274" t="n">
        <v>10010</v>
      </c>
      <c r="W101" s="274" t="n">
        <v>11010</v>
      </c>
      <c r="X101" s="232" t="n">
        <v>392</v>
      </c>
      <c r="Y101" s="232">
        <f>AA31+AC31</f>
        <v/>
      </c>
      <c r="Z101" s="232">
        <f>AB31+AD31</f>
        <v/>
      </c>
      <c r="AA101" s="230" t="n">
        <v>0</v>
      </c>
      <c r="AB101" s="230" t="n">
        <v>0</v>
      </c>
      <c r="AC101" s="230" t="n">
        <v>392</v>
      </c>
      <c r="AD101" s="231" t="n">
        <v>2</v>
      </c>
      <c r="AE101" s="274" t="n">
        <v>3101400</v>
      </c>
      <c r="AF101" s="274" t="n">
        <v>484430</v>
      </c>
      <c r="AG101" s="233" t="n">
        <v>2050700</v>
      </c>
      <c r="AH101" s="233" t="n">
        <v>230000</v>
      </c>
      <c r="AI101" s="274" t="n">
        <v>0</v>
      </c>
      <c r="AJ101" s="274" t="n">
        <v>0</v>
      </c>
      <c r="AK101" s="275">
        <f>AM31+AO31</f>
        <v/>
      </c>
      <c r="AL101" s="275">
        <f>AN31+AP31</f>
        <v/>
      </c>
      <c r="AM101" s="272" t="n">
        <v>0</v>
      </c>
      <c r="AN101" s="272" t="n">
        <v>0</v>
      </c>
      <c r="AO101" s="274" t="n">
        <v>2050700</v>
      </c>
      <c r="AP101" s="274" t="n">
        <v>230000</v>
      </c>
      <c r="AQ101" s="275">
        <f>AS31+AU31</f>
        <v/>
      </c>
      <c r="AR101" s="275">
        <f>AT31+AV31</f>
        <v/>
      </c>
      <c r="AS101" s="274" t="n">
        <v>0</v>
      </c>
      <c r="AT101" s="274" t="n">
        <v>0</v>
      </c>
      <c r="AU101" s="274" t="n">
        <v>2050700</v>
      </c>
      <c r="AV101" s="274" t="n">
        <v>230000</v>
      </c>
      <c r="AW101" s="275">
        <f>AY31+BA31</f>
        <v/>
      </c>
      <c r="AX101" s="275">
        <f>AZ31+BB31</f>
        <v/>
      </c>
      <c r="AY101" s="275">
        <f>AM31-AS31</f>
        <v/>
      </c>
      <c r="AZ101" s="275">
        <f>AN31-AT31</f>
        <v/>
      </c>
      <c r="BA101" s="275">
        <f>AO31-AU31</f>
        <v/>
      </c>
      <c r="BB101" s="276">
        <f>AP31-AV31</f>
        <v/>
      </c>
      <c r="BC101" s="277">
        <f>AQ31/AK31</f>
        <v/>
      </c>
      <c r="BD101" s="277">
        <f>AR31/AL31</f>
        <v/>
      </c>
      <c r="BE101" s="277">
        <f>AS31/AM31</f>
        <v/>
      </c>
      <c r="BF101" s="277">
        <f>AT31/AN31</f>
        <v/>
      </c>
      <c r="BG101" s="277">
        <f>AU31/AO31</f>
        <v/>
      </c>
      <c r="BH101" s="277">
        <f>AV31/AP31</f>
        <v/>
      </c>
      <c r="BI101" s="278" t="n"/>
    </row>
    <row r="102" ht="24.95" customFormat="1" customHeight="1" s="1">
      <c r="A102" s="2" t="n">
        <v>27</v>
      </c>
      <c r="B102" s="3" t="n"/>
      <c r="C102" s="86" t="inlineStr">
        <is>
          <t>阅山路北延道路新建工程项目</t>
        </is>
      </c>
      <c r="D102" s="4" t="inlineStr">
        <is>
          <t>市政</t>
        </is>
      </c>
      <c r="E102" s="271" t="n">
        <v>3246.3</v>
      </c>
      <c r="F102" s="272" t="inlineStr">
        <is>
          <t>2019.5.10</t>
        </is>
      </c>
      <c r="G102" s="4" t="inlineStr">
        <is>
          <t>2020.5.15</t>
        </is>
      </c>
      <c r="H102" s="272" t="inlineStr">
        <is>
          <t>2019.8.15</t>
        </is>
      </c>
      <c r="I102" s="4" t="inlineStr">
        <is>
          <t>双方协商确定</t>
        </is>
      </c>
      <c r="J102" s="84" t="inlineStr">
        <is>
          <t>-</t>
        </is>
      </c>
      <c r="K102" s="4" t="inlineStr">
        <is>
          <t>山东省威海市环翠区</t>
        </is>
      </c>
      <c r="L102" s="8" t="n">
        <v>1</v>
      </c>
      <c r="M102" s="8" t="inlineStr">
        <is>
          <t>周纪明</t>
        </is>
      </c>
      <c r="N102" s="8" t="n">
        <v>13688671744</v>
      </c>
      <c r="O102" s="4" t="inlineStr">
        <is>
          <t>无法完全封闭施工现场，已向集团递交相关申请</t>
        </is>
      </c>
      <c r="P102" s="4" t="inlineStr">
        <is>
          <t>/</t>
        </is>
      </c>
      <c r="Q102" s="4" t="inlineStr">
        <is>
          <t>根据总包实名制管理</t>
        </is>
      </c>
      <c r="R102" s="4" t="n"/>
      <c r="S102" s="12" t="inlineStr">
        <is>
          <t>/</t>
        </is>
      </c>
      <c r="T102" s="4" t="inlineStr">
        <is>
          <t>未有施工许可证无法对接</t>
        </is>
      </c>
      <c r="U102" s="273" t="n"/>
      <c r="V102" s="274" t="n"/>
      <c r="W102" s="274" t="n">
        <v>0</v>
      </c>
      <c r="X102" s="232" t="n">
        <v>30</v>
      </c>
      <c r="Y102" s="232">
        <f>AA32+AC32</f>
        <v/>
      </c>
      <c r="Z102" s="232">
        <f>AB32+AD32</f>
        <v/>
      </c>
      <c r="AA102" s="230" t="n">
        <v>32</v>
      </c>
      <c r="AB102" s="230" t="n">
        <v>15</v>
      </c>
      <c r="AC102" s="230" t="n">
        <v>0</v>
      </c>
      <c r="AD102" s="231" t="n">
        <v>0</v>
      </c>
      <c r="AE102" s="274" t="n">
        <v>7689401.65</v>
      </c>
      <c r="AF102" s="274" t="n">
        <v>152618</v>
      </c>
      <c r="AG102" s="233" t="n">
        <v>3922000</v>
      </c>
      <c r="AH102" s="233" t="n">
        <v>90000</v>
      </c>
      <c r="AI102" s="274" t="n">
        <v>0</v>
      </c>
      <c r="AJ102" s="274" t="n">
        <v>0</v>
      </c>
      <c r="AK102" s="275">
        <f>AM32+AO32</f>
        <v/>
      </c>
      <c r="AL102" s="275">
        <f>AN32+AP32</f>
        <v/>
      </c>
      <c r="AM102" s="272" t="n">
        <v>3922000</v>
      </c>
      <c r="AN102" s="272" t="n">
        <v>90000</v>
      </c>
      <c r="AO102" s="274" t="n">
        <v>0</v>
      </c>
      <c r="AP102" s="274" t="n">
        <v>0</v>
      </c>
      <c r="AQ102" s="275">
        <f>AS32+AU32</f>
        <v/>
      </c>
      <c r="AR102" s="275">
        <f>AT32+AV32</f>
        <v/>
      </c>
      <c r="AS102" s="274" t="n">
        <v>3922000</v>
      </c>
      <c r="AT102" s="274" t="n">
        <v>90000</v>
      </c>
      <c r="AU102" s="274" t="n">
        <v>0</v>
      </c>
      <c r="AV102" s="274" t="n">
        <v>0</v>
      </c>
      <c r="AW102" s="275">
        <f>AY32+BA32</f>
        <v/>
      </c>
      <c r="AX102" s="275">
        <f>AZ32+BB32</f>
        <v/>
      </c>
      <c r="AY102" s="275">
        <f>AM32-AS32</f>
        <v/>
      </c>
      <c r="AZ102" s="275">
        <f>AN32-AT32</f>
        <v/>
      </c>
      <c r="BA102" s="275">
        <f>AO32-AU32</f>
        <v/>
      </c>
      <c r="BB102" s="276">
        <f>AP32-AV32</f>
        <v/>
      </c>
      <c r="BC102" s="277">
        <f>AQ32/AK32</f>
        <v/>
      </c>
      <c r="BD102" s="277">
        <f>AR32/AL32</f>
        <v/>
      </c>
      <c r="BE102" s="277">
        <f>AS32/AM32</f>
        <v/>
      </c>
      <c r="BF102" s="277">
        <f>AT32/AN32</f>
        <v/>
      </c>
      <c r="BG102" s="277">
        <f>AU32/AO32</f>
        <v/>
      </c>
      <c r="BH102" s="277">
        <f>AV32/AP32</f>
        <v/>
      </c>
      <c r="BI102" s="278" t="n"/>
    </row>
    <row r="103" ht="24.95" customFormat="1" customHeight="1" s="1">
      <c r="A103" s="2" t="n">
        <v>28</v>
      </c>
      <c r="B103" s="3" t="n"/>
      <c r="C103" s="86" t="inlineStr">
        <is>
          <t>齐鲁交通（烟台）发展有限公司蓝色智谷1号楼装修工程施工（标段二）</t>
        </is>
      </c>
      <c r="D103" s="4" t="inlineStr">
        <is>
          <t>装饰</t>
        </is>
      </c>
      <c r="E103" s="271" t="n">
        <v>1198.8</v>
      </c>
      <c r="F103" s="272" t="inlineStr">
        <is>
          <t>2019.11.26</t>
        </is>
      </c>
      <c r="G103" s="4" t="inlineStr">
        <is>
          <t>2020.03.04</t>
        </is>
      </c>
      <c r="H103" s="272" t="inlineStr">
        <is>
          <t>2020.04.23</t>
        </is>
      </c>
      <c r="I103" s="4" t="inlineStr">
        <is>
          <t>双方协商确定</t>
        </is>
      </c>
      <c r="J103" s="84" t="inlineStr">
        <is>
          <t>-</t>
        </is>
      </c>
      <c r="K103" s="4" t="inlineStr">
        <is>
          <t>山东省烟台市高新区</t>
        </is>
      </c>
      <c r="L103" s="8" t="n">
        <v>1</v>
      </c>
      <c r="M103" s="8" t="inlineStr">
        <is>
          <t>刘顺东</t>
        </is>
      </c>
      <c r="N103" s="8" t="n">
        <v>15153509084</v>
      </c>
      <c r="O103" s="4" t="inlineStr">
        <is>
          <t>未安</t>
        </is>
      </c>
      <c r="P103" s="4" t="n"/>
      <c r="Q103" s="4" t="inlineStr">
        <is>
          <t>未对接</t>
        </is>
      </c>
      <c r="R103" s="4" t="n">
        <v>0</v>
      </c>
      <c r="S103" s="12" t="inlineStr">
        <is>
          <t>/</t>
        </is>
      </c>
      <c r="T103" s="4" t="inlineStr">
        <is>
          <t>未有施工许可证无法对接</t>
        </is>
      </c>
      <c r="U103" s="273" t="n">
        <v>0</v>
      </c>
      <c r="V103" s="274" t="n">
        <v>0</v>
      </c>
      <c r="W103" s="274" t="n">
        <v>0</v>
      </c>
      <c r="X103" s="232" t="n">
        <v>300</v>
      </c>
      <c r="Y103" s="232">
        <f>AA33+AC33</f>
        <v/>
      </c>
      <c r="Z103" s="232">
        <f>AB33+AD33</f>
        <v/>
      </c>
      <c r="AA103" s="230" t="n">
        <v>300</v>
      </c>
      <c r="AB103" s="230" t="n">
        <v>100</v>
      </c>
      <c r="AC103" s="230" t="n">
        <v>0</v>
      </c>
      <c r="AD103" s="231" t="n">
        <v>0</v>
      </c>
      <c r="AE103" s="274" t="n">
        <v>2488680</v>
      </c>
      <c r="AF103" s="274" t="n">
        <v>0</v>
      </c>
      <c r="AG103" s="233" t="n">
        <v>1493208</v>
      </c>
      <c r="AH103" s="233" t="n">
        <v>0</v>
      </c>
      <c r="AI103" s="274" t="n">
        <v>0</v>
      </c>
      <c r="AJ103" s="274" t="n">
        <v>0</v>
      </c>
      <c r="AK103" s="275">
        <f>AM33+AO33</f>
        <v/>
      </c>
      <c r="AL103" s="275">
        <f>AN33+AP33</f>
        <v/>
      </c>
      <c r="AM103" s="272" t="n">
        <v>1493208</v>
      </c>
      <c r="AN103" s="272" t="n">
        <v>0</v>
      </c>
      <c r="AO103" s="274" t="n">
        <v>0</v>
      </c>
      <c r="AP103" s="274" t="n">
        <v>0</v>
      </c>
      <c r="AQ103" s="275">
        <f>AS33+AU33</f>
        <v/>
      </c>
      <c r="AR103" s="275">
        <f>AT33+AV33</f>
        <v/>
      </c>
      <c r="AS103" s="274" t="n">
        <v>0</v>
      </c>
      <c r="AT103" s="274" t="n">
        <v>0</v>
      </c>
      <c r="AU103" s="274" t="n">
        <v>0</v>
      </c>
      <c r="AV103" s="274" t="n">
        <v>0</v>
      </c>
      <c r="AW103" s="275">
        <f>AY33+BA33</f>
        <v/>
      </c>
      <c r="AX103" s="275">
        <f>AZ33+BB33</f>
        <v/>
      </c>
      <c r="AY103" s="275">
        <f>AM33-AS33</f>
        <v/>
      </c>
      <c r="AZ103" s="275">
        <f>AN33-AT33</f>
        <v/>
      </c>
      <c r="BA103" s="275">
        <f>AO33-AU33</f>
        <v/>
      </c>
      <c r="BB103" s="276">
        <f>AP33-AV33</f>
        <v/>
      </c>
      <c r="BC103" s="277">
        <f>AQ33/AK33</f>
        <v/>
      </c>
      <c r="BD103" s="277">
        <f>AR33/AL33</f>
        <v/>
      </c>
      <c r="BE103" s="277">
        <f>AS33/AM33</f>
        <v/>
      </c>
      <c r="BF103" s="277">
        <f>AT33/AN33</f>
        <v/>
      </c>
      <c r="BG103" s="277">
        <f>AU33/AO33</f>
        <v/>
      </c>
      <c r="BH103" s="277">
        <f>AV33/AP33</f>
        <v/>
      </c>
      <c r="BI103" s="278" t="n"/>
    </row>
    <row r="104" ht="24.95" customFormat="1" customHeight="1" s="1">
      <c r="A104" s="2" t="n">
        <v>29</v>
      </c>
      <c r="B104" s="3" t="n"/>
      <c r="C104" s="86" t="inlineStr">
        <is>
          <t>长岛综合交通枢纽工程</t>
        </is>
      </c>
      <c r="D104" s="4" t="inlineStr">
        <is>
          <t>主体</t>
        </is>
      </c>
      <c r="E104" s="271" t="n">
        <v>17842.83</v>
      </c>
      <c r="F104" s="272" t="inlineStr">
        <is>
          <t>2019.12.11</t>
        </is>
      </c>
      <c r="G104" s="4" t="inlineStr">
        <is>
          <t>2020.8.31</t>
        </is>
      </c>
      <c r="H104" s="272" t="inlineStr">
        <is>
          <t>2019.12.28</t>
        </is>
      </c>
      <c r="I104" s="4" t="inlineStr">
        <is>
          <t>2020.9.30</t>
        </is>
      </c>
      <c r="J104" s="84" t="inlineStr">
        <is>
          <t>370634201912260101</t>
        </is>
      </c>
      <c r="K104" s="4" t="inlineStr">
        <is>
          <t>山东省烟台市长岛县海滨路126号</t>
        </is>
      </c>
      <c r="L104" s="8" t="n">
        <v>3</v>
      </c>
      <c r="M104" s="8" t="inlineStr">
        <is>
          <t>张翔
衣起胜
张丰琪</t>
        </is>
      </c>
      <c r="N104" s="8" t="n">
        <v>17852178398</v>
      </c>
      <c r="O104" s="4" t="n">
        <v>1</v>
      </c>
      <c r="P104" s="4" t="inlineStr">
        <is>
          <t>广联达</t>
        </is>
      </c>
      <c r="Q104" s="4" t="n">
        <v>1</v>
      </c>
      <c r="R104" s="4" t="inlineStr">
        <is>
          <t>中国建设银行</t>
        </is>
      </c>
      <c r="S104" s="12" t="inlineStr">
        <is>
          <t>37050166737000000356</t>
        </is>
      </c>
      <c r="T104" s="4" t="n">
        <v>1</v>
      </c>
      <c r="U104" s="273" t="n">
        <v>2098000</v>
      </c>
      <c r="V104" s="274" t="n">
        <v>2098000</v>
      </c>
      <c r="W104" s="274" t="n">
        <v>2007540.29</v>
      </c>
      <c r="X104" s="232" t="n">
        <v>302</v>
      </c>
      <c r="Y104" s="232">
        <f>AA34+AC34</f>
        <v/>
      </c>
      <c r="Z104" s="232">
        <f>AB34+AD34</f>
        <v/>
      </c>
      <c r="AA104" s="230" t="n">
        <v>0</v>
      </c>
      <c r="AB104" s="230" t="n">
        <v>0</v>
      </c>
      <c r="AC104" s="230" t="n">
        <v>0</v>
      </c>
      <c r="AD104" s="231" t="n">
        <v>104</v>
      </c>
      <c r="AE104" s="274" t="n">
        <v>130884996.32</v>
      </c>
      <c r="AF104" s="274" t="n">
        <v>2182736.15</v>
      </c>
      <c r="AG104" s="233">
        <f>AI34+AK34</f>
        <v/>
      </c>
      <c r="AH104" s="233" t="n">
        <v>2093000</v>
      </c>
      <c r="AI104" s="274" t="n">
        <v>0</v>
      </c>
      <c r="AJ104" s="274" t="n">
        <v>0</v>
      </c>
      <c r="AK104" s="275">
        <f>AM34+AO34</f>
        <v/>
      </c>
      <c r="AL104" s="275">
        <f>AN34+AP34</f>
        <v/>
      </c>
      <c r="AM104" s="272" t="n">
        <v>5570747.81</v>
      </c>
      <c r="AN104" s="272" t="n">
        <v>0</v>
      </c>
      <c r="AO104" s="274" t="n">
        <v>2093000</v>
      </c>
      <c r="AP104" s="274" t="n">
        <v>2093000</v>
      </c>
      <c r="AQ104" s="275">
        <f>AS34+AU34</f>
        <v/>
      </c>
      <c r="AR104" s="275">
        <f>AT34+AV34</f>
        <v/>
      </c>
      <c r="AS104" s="274" t="n">
        <v>5570747.81</v>
      </c>
      <c r="AT104" s="274" t="n">
        <v>0</v>
      </c>
      <c r="AU104" s="274" t="n">
        <v>90000</v>
      </c>
      <c r="AV104" s="274" t="n">
        <v>90000</v>
      </c>
      <c r="AW104" s="275">
        <f>AY34+BA34</f>
        <v/>
      </c>
      <c r="AX104" s="275">
        <f>AZ34+BB34</f>
        <v/>
      </c>
      <c r="AY104" s="275">
        <f>AM34-AS34</f>
        <v/>
      </c>
      <c r="AZ104" s="275">
        <f>AN34-AT34</f>
        <v/>
      </c>
      <c r="BA104" s="275">
        <f>AO34-AU34</f>
        <v/>
      </c>
      <c r="BB104" s="276">
        <f>AP34-AV34</f>
        <v/>
      </c>
      <c r="BC104" s="277">
        <f>AQ34/AK34</f>
        <v/>
      </c>
      <c r="BD104" s="277">
        <f>AR34/AL34</f>
        <v/>
      </c>
      <c r="BE104" s="277">
        <f>AS34/AM34</f>
        <v/>
      </c>
      <c r="BF104" s="277">
        <f>AT34/AN34</f>
        <v/>
      </c>
      <c r="BG104" s="277">
        <f>AU34/AO34</f>
        <v/>
      </c>
      <c r="BH104" s="277">
        <f>AV34/AP34</f>
        <v/>
      </c>
      <c r="BI104" s="278" t="n"/>
    </row>
    <row r="105" ht="24.95" customFormat="1" customHeight="1" s="1">
      <c r="A105" s="2" t="n">
        <v>30</v>
      </c>
      <c r="B105" s="3" t="n"/>
      <c r="C105" s="86" t="inlineStr">
        <is>
          <t>烟台市宫家岛水厂水质提升改造深度处理工程（第一标段）</t>
        </is>
      </c>
      <c r="D105" s="4" t="inlineStr">
        <is>
          <t>临建</t>
        </is>
      </c>
      <c r="E105" s="271" t="n">
        <v>2917</v>
      </c>
      <c r="F105" s="272" t="inlineStr">
        <is>
          <t>开工令</t>
        </is>
      </c>
      <c r="G105" s="4" t="inlineStr">
        <is>
          <t>120日历天</t>
        </is>
      </c>
      <c r="H105" s="272" t="inlineStr">
        <is>
          <t>-</t>
        </is>
      </c>
      <c r="I105" s="4" t="inlineStr">
        <is>
          <t>-</t>
        </is>
      </c>
      <c r="J105" s="84" t="inlineStr">
        <is>
          <t>未办理</t>
        </is>
      </c>
      <c r="K105" s="4" t="inlineStr">
        <is>
          <t>山东省烟台市芝罘区华海路</t>
        </is>
      </c>
      <c r="L105" s="8" t="n">
        <v>1</v>
      </c>
      <c r="M105" s="8" t="inlineStr">
        <is>
          <t>张麟</t>
        </is>
      </c>
      <c r="N105" s="8" t="n"/>
      <c r="O105" s="4" t="n"/>
      <c r="P105" s="4" t="n"/>
      <c r="Q105" s="4" t="n"/>
      <c r="R105" s="4" t="n"/>
      <c r="S105" s="12" t="n"/>
      <c r="T105" s="4" t="n"/>
      <c r="U105" s="273" t="n"/>
      <c r="V105" s="274" t="n"/>
      <c r="W105" s="274" t="n"/>
      <c r="X105" s="232" t="n"/>
      <c r="Y105" s="232" t="n"/>
      <c r="Z105" s="232" t="n"/>
      <c r="AA105" s="230" t="n"/>
      <c r="AB105" s="230" t="n"/>
      <c r="AC105" s="230" t="n"/>
      <c r="AD105" s="231" t="n"/>
      <c r="AE105" s="274" t="n"/>
      <c r="AF105" s="274" t="n"/>
      <c r="AG105" s="233" t="n"/>
      <c r="AH105" s="233" t="n"/>
      <c r="AI105" s="274" t="n"/>
      <c r="AJ105" s="274" t="n"/>
      <c r="AK105" s="275" t="n"/>
      <c r="AL105" s="275" t="n"/>
      <c r="AM105" s="272" t="n"/>
      <c r="AN105" s="272" t="n"/>
      <c r="AO105" s="274" t="n"/>
      <c r="AP105" s="274" t="n"/>
      <c r="AQ105" s="275" t="n"/>
      <c r="AR105" s="275" t="n"/>
      <c r="AS105" s="274" t="n"/>
      <c r="AT105" s="274" t="n"/>
      <c r="AU105" s="274" t="n"/>
      <c r="AV105" s="274" t="n"/>
      <c r="AW105" s="275" t="n"/>
      <c r="AX105" s="275" t="n"/>
      <c r="AY105" s="275" t="n"/>
      <c r="AZ105" s="275" t="n"/>
      <c r="BA105" s="275" t="n"/>
      <c r="BB105" s="276" t="n"/>
      <c r="BC105" s="277" t="n"/>
      <c r="BD105" s="277" t="n"/>
      <c r="BE105" s="277" t="n"/>
      <c r="BF105" s="277" t="n"/>
      <c r="BG105" s="277" t="n"/>
      <c r="BH105" s="277" t="n"/>
      <c r="BI105" s="278" t="n"/>
    </row>
    <row r="106" ht="24.95" customFormat="1" customHeight="1" s="1">
      <c r="A106" s="2" t="n">
        <v>31</v>
      </c>
      <c r="B106" s="3" t="n"/>
      <c r="C106" s="86" t="inlineStr">
        <is>
          <t>烟台揽境小区（一组团）</t>
        </is>
      </c>
      <c r="D106" s="4" t="inlineStr">
        <is>
          <t>临建</t>
        </is>
      </c>
      <c r="E106" s="271" t="inlineStr">
        <is>
          <t>-</t>
        </is>
      </c>
      <c r="F106" s="272" t="inlineStr">
        <is>
          <t>未签</t>
        </is>
      </c>
      <c r="G106" s="4" t="inlineStr">
        <is>
          <t>未签</t>
        </is>
      </c>
      <c r="H106" s="272" t="inlineStr">
        <is>
          <t>-</t>
        </is>
      </c>
      <c r="I106" s="4" t="inlineStr">
        <is>
          <t>-</t>
        </is>
      </c>
      <c r="J106" s="84" t="inlineStr">
        <is>
          <t>-</t>
        </is>
      </c>
      <c r="K106" s="4" t="inlineStr">
        <is>
          <t>山东省烟台市</t>
        </is>
      </c>
      <c r="L106" s="8" t="n">
        <v>2</v>
      </c>
      <c r="M106" s="8" t="inlineStr">
        <is>
          <t>罗良锴、杨效谦</t>
        </is>
      </c>
      <c r="N106" s="8" t="n"/>
      <c r="O106" s="4" t="n"/>
      <c r="P106" s="4" t="n"/>
      <c r="Q106" s="4" t="n"/>
      <c r="R106" s="4" t="n"/>
      <c r="S106" s="12" t="n"/>
      <c r="T106" s="4" t="n"/>
      <c r="U106" s="273" t="n"/>
      <c r="V106" s="274" t="n"/>
      <c r="W106" s="274" t="n"/>
      <c r="X106" s="232" t="n"/>
      <c r="Y106" s="232" t="n"/>
      <c r="Z106" s="232" t="n"/>
      <c r="AA106" s="230" t="n"/>
      <c r="AB106" s="230" t="n"/>
      <c r="AC106" s="230" t="n"/>
      <c r="AD106" s="231" t="n"/>
      <c r="AE106" s="274" t="n"/>
      <c r="AF106" s="274" t="n"/>
      <c r="AG106" s="233" t="n"/>
      <c r="AH106" s="233" t="n"/>
      <c r="AI106" s="274" t="n"/>
      <c r="AJ106" s="274" t="n"/>
      <c r="AK106" s="275" t="n"/>
      <c r="AL106" s="275" t="n"/>
      <c r="AM106" s="272" t="n"/>
      <c r="AN106" s="272" t="n"/>
      <c r="AO106" s="274" t="n"/>
      <c r="AP106" s="274" t="n"/>
      <c r="AQ106" s="275" t="n"/>
      <c r="AR106" s="275" t="n"/>
      <c r="AS106" s="274" t="n"/>
      <c r="AT106" s="274" t="n"/>
      <c r="AU106" s="274" t="n"/>
      <c r="AV106" s="274" t="n"/>
      <c r="AW106" s="275" t="n"/>
      <c r="AX106" s="275" t="n"/>
      <c r="AY106" s="275" t="n"/>
      <c r="AZ106" s="275" t="n"/>
      <c r="BA106" s="275" t="n"/>
      <c r="BB106" s="276" t="n"/>
      <c r="BC106" s="277" t="n"/>
      <c r="BD106" s="277" t="n"/>
      <c r="BE106" s="277" t="n"/>
      <c r="BF106" s="277" t="n"/>
      <c r="BG106" s="277" t="n"/>
      <c r="BH106" s="277" t="n"/>
      <c r="BI106" s="278" t="n"/>
    </row>
    <row r="107" ht="24.95" customFormat="1" customHeight="1" s="1">
      <c r="A107" s="2" t="n">
        <v>32</v>
      </c>
      <c r="B107" s="3" t="n"/>
      <c r="C107" s="86" t="inlineStr">
        <is>
          <t>福建省莆田市城乡供水一体化工程仙游县城区第一水厂迁建项目部</t>
        </is>
      </c>
      <c r="D107" s="4" t="inlineStr">
        <is>
          <t>临建</t>
        </is>
      </c>
      <c r="E107" s="271" t="inlineStr">
        <is>
          <t>-</t>
        </is>
      </c>
      <c r="F107" s="272" t="inlineStr">
        <is>
          <t>开工令</t>
        </is>
      </c>
      <c r="G107" s="4" t="inlineStr">
        <is>
          <t>720日历天</t>
        </is>
      </c>
      <c r="H107" s="272" t="inlineStr">
        <is>
          <t>-</t>
        </is>
      </c>
      <c r="I107" s="4" t="inlineStr">
        <is>
          <t>-</t>
        </is>
      </c>
      <c r="J107" s="84" t="inlineStr">
        <is>
          <t>-</t>
        </is>
      </c>
      <c r="K107" s="4" t="n"/>
      <c r="L107" s="8" t="n"/>
      <c r="M107" s="8" t="n"/>
      <c r="N107" s="8" t="n"/>
      <c r="O107" s="4" t="n">
        <v>1</v>
      </c>
      <c r="P107" s="4" t="n"/>
      <c r="Q107" s="4" t="n"/>
      <c r="R107" s="4" t="n"/>
      <c r="S107" s="12" t="n"/>
      <c r="T107" s="4" t="n"/>
      <c r="U107" s="273" t="n"/>
      <c r="V107" s="274" t="n"/>
      <c r="W107" s="274" t="n"/>
      <c r="X107" s="232" t="n"/>
      <c r="Y107" s="232" t="n"/>
      <c r="Z107" s="232" t="n"/>
      <c r="AA107" s="230" t="n"/>
      <c r="AB107" s="230" t="n"/>
      <c r="AC107" s="230" t="n"/>
      <c r="AD107" s="231" t="n"/>
      <c r="AE107" s="274" t="n"/>
      <c r="AF107" s="274" t="n"/>
      <c r="AG107" s="233" t="n"/>
      <c r="AH107" s="233" t="n"/>
      <c r="AI107" s="274" t="n"/>
      <c r="AJ107" s="274" t="n"/>
      <c r="AK107" s="275" t="n"/>
      <c r="AL107" s="275" t="n"/>
      <c r="AM107" s="272" t="n"/>
      <c r="AN107" s="272" t="n"/>
      <c r="AO107" s="274" t="n"/>
      <c r="AP107" s="274" t="n"/>
      <c r="AQ107" s="275" t="n"/>
      <c r="AR107" s="275" t="n"/>
      <c r="AS107" s="274" t="n"/>
      <c r="AT107" s="274" t="n"/>
      <c r="AU107" s="274" t="n"/>
      <c r="AV107" s="274" t="n"/>
      <c r="AW107" s="275" t="n"/>
      <c r="AX107" s="275" t="n"/>
      <c r="AY107" s="275" t="n"/>
      <c r="AZ107" s="275" t="n"/>
      <c r="BA107" s="275" t="n"/>
      <c r="BB107" s="276" t="n"/>
      <c r="BC107" s="277" t="n"/>
      <c r="BD107" s="277" t="n"/>
      <c r="BE107" s="277" t="n"/>
      <c r="BF107" s="277" t="n"/>
      <c r="BG107" s="277" t="n"/>
      <c r="BH107" s="277" t="n"/>
      <c r="BI107" s="278" t="n"/>
    </row>
    <row r="108" ht="24.95" customFormat="1" customHeight="1" s="1">
      <c r="A108" s="2" t="n"/>
      <c r="B108" s="3" t="inlineStr">
        <is>
          <t>十公司</t>
        </is>
      </c>
      <c r="C108" s="86" t="n">
        <v>32</v>
      </c>
      <c r="D108" s="4" t="n"/>
      <c r="E108" s="271">
        <f>SUM(E6:E6)</f>
        <v/>
      </c>
      <c r="F108" s="272" t="n"/>
      <c r="G108" s="4" t="n"/>
      <c r="H108" s="272" t="n"/>
      <c r="I108" s="4" t="n"/>
      <c r="J108" s="84" t="n"/>
      <c r="K108" s="4" t="n"/>
      <c r="L108" s="8">
        <f>SUM(L6:L6)</f>
        <v/>
      </c>
      <c r="M108" s="8" t="inlineStr">
        <is>
          <t>工程分两项目部，另1人兼2项目</t>
        </is>
      </c>
      <c r="N108" s="8" t="n"/>
      <c r="O108" s="4">
        <f>SUM(O6:O6)</f>
        <v/>
      </c>
      <c r="P108" s="4" t="n"/>
      <c r="Q108" s="4">
        <f>SUM(Q6:Q6)</f>
        <v/>
      </c>
      <c r="R108" s="4" t="n"/>
      <c r="S108" s="12" t="n">
        <v>16</v>
      </c>
      <c r="T108" s="4">
        <f>SUM(T6:T6)</f>
        <v/>
      </c>
      <c r="U108" s="273">
        <f>SUM(U6:U6)</f>
        <v/>
      </c>
      <c r="V108" s="274">
        <f>SUM(V6:V6)</f>
        <v/>
      </c>
      <c r="W108" s="274">
        <f>SUM(W6:W6)</f>
        <v/>
      </c>
      <c r="X108" s="232">
        <f>SUM(X6:X6)</f>
        <v/>
      </c>
      <c r="Y108" s="232">
        <f>SUM(Y6:Y6)</f>
        <v/>
      </c>
      <c r="Z108" s="232">
        <f>SUM(Z6:Z6)</f>
        <v/>
      </c>
      <c r="AA108" s="230">
        <f>SUM(AA6:AA6)</f>
        <v/>
      </c>
      <c r="AB108" s="230">
        <f>SUM(AB6:AB6)</f>
        <v/>
      </c>
      <c r="AC108" s="230">
        <f>SUM(AC6:AC6)</f>
        <v/>
      </c>
      <c r="AD108" s="231">
        <f>SUM(AD6:AD6)</f>
        <v/>
      </c>
      <c r="AE108" s="274">
        <f>SUM(AE6:AE6)</f>
        <v/>
      </c>
      <c r="AF108" s="274">
        <f>SUM(AF6:AF6)</f>
        <v/>
      </c>
      <c r="AG108" s="233">
        <f>SUM(AG6:AG6)</f>
        <v/>
      </c>
      <c r="AH108" s="233">
        <f>SUM(AH6:AH6)</f>
        <v/>
      </c>
      <c r="AI108" s="274">
        <f>SUM(AI6:AI6)</f>
        <v/>
      </c>
      <c r="AJ108" s="274">
        <f>SUM(AJ6:AJ6)</f>
        <v/>
      </c>
      <c r="AK108" s="275">
        <f>SUM(AK6:AK6)</f>
        <v/>
      </c>
      <c r="AL108" s="275">
        <f>SUM(AL6:AL6)</f>
        <v/>
      </c>
      <c r="AM108" s="272">
        <f>SUM(AM6:AM6)</f>
        <v/>
      </c>
      <c r="AN108" s="272">
        <f>SUM(AN6:AN6)</f>
        <v/>
      </c>
      <c r="AO108" s="274">
        <f>SUM(AO6:AO6)</f>
        <v/>
      </c>
      <c r="AP108" s="274">
        <f>SUM(AP6:AP6)</f>
        <v/>
      </c>
      <c r="AQ108" s="275">
        <f>SUM(AQ6:AQ6)</f>
        <v/>
      </c>
      <c r="AR108" s="275">
        <f>SUM(AR6:AR6)</f>
        <v/>
      </c>
      <c r="AS108" s="274">
        <f>SUM(AS6:AS6)</f>
        <v/>
      </c>
      <c r="AT108" s="274">
        <f>SUM(AT6:AT6)</f>
        <v/>
      </c>
      <c r="AU108" s="274">
        <f>SUM(AU6:AU6)</f>
        <v/>
      </c>
      <c r="AV108" s="274">
        <f>SUM(AV6:AV6)</f>
        <v/>
      </c>
      <c r="AW108" s="275">
        <f>SUM(AW6:AW6)</f>
        <v/>
      </c>
      <c r="AX108" s="275">
        <f>SUM(AX6:AX6)</f>
        <v/>
      </c>
      <c r="AY108" s="275">
        <f>SUM(AY6:AY6)</f>
        <v/>
      </c>
      <c r="AZ108" s="275">
        <f>SUM(AZ6:AZ6)</f>
        <v/>
      </c>
      <c r="BA108" s="275">
        <f>SUM(BA6:BA6)</f>
        <v/>
      </c>
      <c r="BB108" s="276">
        <f>SUM(BB6:BB6)</f>
        <v/>
      </c>
      <c r="BC108" s="277">
        <f>AQ5/AK5</f>
        <v/>
      </c>
      <c r="BD108" s="277">
        <f>AR5/AL5</f>
        <v/>
      </c>
      <c r="BE108" s="277">
        <f>AS5/AM5</f>
        <v/>
      </c>
      <c r="BF108" s="277">
        <f>AT5/AN5</f>
        <v/>
      </c>
      <c r="BG108" s="277">
        <f>AU5/AO5</f>
        <v/>
      </c>
      <c r="BH108" s="277">
        <f>AV5/AP5</f>
        <v/>
      </c>
      <c r="BI108" s="278" t="n"/>
    </row>
    <row r="109" ht="24.95" customFormat="1" customHeight="1" s="1">
      <c r="A109" s="2" t="n">
        <v>1</v>
      </c>
      <c r="B109" s="3" t="inlineStr">
        <is>
          <t>十公司
劳资专管员1</t>
        </is>
      </c>
      <c r="C109" s="86" t="inlineStr">
        <is>
          <t>烟台第一职业中等专业学校A区工程</t>
        </is>
      </c>
      <c r="D109" s="4" t="inlineStr">
        <is>
          <t>装饰</t>
        </is>
      </c>
      <c r="E109" s="271" t="n">
        <v>22933</v>
      </c>
      <c r="F109" s="272" t="inlineStr">
        <is>
          <t>2018.11.26</t>
        </is>
      </c>
      <c r="G109" s="4" t="inlineStr">
        <is>
          <t>2020.08.30</t>
        </is>
      </c>
      <c r="H109" s="272" t="inlineStr">
        <is>
          <t>2018.11.26</t>
        </is>
      </c>
      <c r="I109" s="4" t="inlineStr">
        <is>
          <t>延期至2021.07.31</t>
        </is>
      </c>
      <c r="J109" s="84" t="inlineStr">
        <is>
          <t>3706012018080890101</t>
        </is>
      </c>
      <c r="K109" s="4" t="inlineStr">
        <is>
          <t>山东省烟台市莱山区</t>
        </is>
      </c>
      <c r="L109" s="8" t="n">
        <v>1</v>
      </c>
      <c r="M109" s="8" t="inlineStr">
        <is>
          <t>孙忠良</t>
        </is>
      </c>
      <c r="N109" s="8" t="n">
        <v>15253527398</v>
      </c>
      <c r="O109" s="4" t="n">
        <v>1</v>
      </c>
      <c r="P109" s="4" t="inlineStr">
        <is>
          <t>广联达</t>
        </is>
      </c>
      <c r="Q109" s="4" t="n">
        <v>1</v>
      </c>
      <c r="R109" s="4" t="inlineStr">
        <is>
          <t>中国建设银行股份有限公司烟台高新支行</t>
        </is>
      </c>
      <c r="S109" s="12" t="inlineStr">
        <is>
          <t>370501101006000000161-3009</t>
        </is>
      </c>
      <c r="T109" s="4" t="n">
        <v>1</v>
      </c>
      <c r="U109" s="273">
        <f>6018159+150350</f>
        <v/>
      </c>
      <c r="V109" s="274" t="n">
        <v>150350</v>
      </c>
      <c r="W109" s="274" t="n">
        <v>0</v>
      </c>
      <c r="X109" s="232" t="n">
        <v>386</v>
      </c>
      <c r="Y109" s="232">
        <f>AA6+AC6</f>
        <v/>
      </c>
      <c r="Z109" s="232">
        <f>AB6+AD6</f>
        <v/>
      </c>
      <c r="AA109" s="230" t="n">
        <v>1191</v>
      </c>
      <c r="AB109" s="230" t="n">
        <v>29</v>
      </c>
      <c r="AC109" s="230">
        <f>526+41</f>
        <v/>
      </c>
      <c r="AD109" s="231" t="n">
        <v>41</v>
      </c>
      <c r="AE109" s="274">
        <f>39362432+2596312</f>
        <v/>
      </c>
      <c r="AF109" s="274" t="n">
        <v>2596312</v>
      </c>
      <c r="AG109" s="233" t="n">
        <v>1111</v>
      </c>
      <c r="AH109" s="233" t="n">
        <v>11</v>
      </c>
      <c r="AI109" s="274" t="n">
        <v>2</v>
      </c>
      <c r="AJ109" s="274" t="n">
        <v>1</v>
      </c>
      <c r="AK109" s="275">
        <f>AG6-AI6</f>
        <v/>
      </c>
      <c r="AL109" s="275">
        <f>AH6-AJ6</f>
        <v/>
      </c>
      <c r="AM109" s="272">
        <f>AK6-AO6</f>
        <v/>
      </c>
      <c r="AN109" s="272">
        <f>AL6-AP6</f>
        <v/>
      </c>
      <c r="AO109" s="274" t="n">
        <v>5</v>
      </c>
      <c r="AP109" s="274" t="n">
        <v>4</v>
      </c>
      <c r="AQ109" s="275">
        <f>AS6+AU6</f>
        <v/>
      </c>
      <c r="AR109" s="275">
        <f>AT6+AV6</f>
        <v/>
      </c>
      <c r="AS109" s="274" t="n">
        <v>2</v>
      </c>
      <c r="AT109" s="274" t="n">
        <v>1</v>
      </c>
      <c r="AU109" s="274" t="n">
        <v>3</v>
      </c>
      <c r="AV109" s="274" t="n">
        <v>1</v>
      </c>
      <c r="AW109" s="275">
        <f>AY6+BA6</f>
        <v/>
      </c>
      <c r="AX109" s="275">
        <f>AZ6+BB6</f>
        <v/>
      </c>
      <c r="AY109" s="275">
        <f>AM6-AS6</f>
        <v/>
      </c>
      <c r="AZ109" s="275">
        <f>AN6-AT6</f>
        <v/>
      </c>
      <c r="BA109" s="275">
        <f>AO6-AU6</f>
        <v/>
      </c>
      <c r="BB109" s="276">
        <f>AP6-AV6</f>
        <v/>
      </c>
      <c r="BC109" s="277">
        <f>AQ6/AK6</f>
        <v/>
      </c>
      <c r="BD109" s="277">
        <f>AR6/AL6</f>
        <v/>
      </c>
      <c r="BE109" s="277">
        <f>AS6/AM6</f>
        <v/>
      </c>
      <c r="BF109" s="277">
        <f>AT6/AN6</f>
        <v/>
      </c>
      <c r="BG109" s="277">
        <f>AU6/AO6</f>
        <v/>
      </c>
      <c r="BH109" s="277">
        <f>AV6/AP6</f>
        <v/>
      </c>
      <c r="BI109" s="278" t="n"/>
    </row>
    <row r="110" ht="24.95" customFormat="1" customHeight="1" s="1">
      <c r="A110" s="2" t="n"/>
      <c r="B110" s="3" t="n"/>
      <c r="C110" s="86" t="n"/>
      <c r="D110" s="4" t="n"/>
      <c r="E110" s="271" t="n"/>
      <c r="F110" s="272" t="n"/>
      <c r="G110" s="4" t="n"/>
      <c r="H110" s="272" t="n"/>
      <c r="I110" s="4" t="n"/>
      <c r="J110" s="84" t="n"/>
      <c r="K110" s="4" t="n"/>
      <c r="L110" s="8" t="n"/>
      <c r="M110" s="8" t="n"/>
      <c r="N110" s="8" t="n"/>
      <c r="O110" s="4" t="n"/>
      <c r="P110" s="4" t="n"/>
      <c r="Q110" s="4" t="n"/>
      <c r="R110" s="4" t="n"/>
      <c r="S110" s="12" t="n"/>
      <c r="T110" s="4" t="n"/>
      <c r="U110" s="273" t="n"/>
      <c r="V110" s="274" t="n"/>
      <c r="W110" s="274" t="n"/>
      <c r="X110" s="232" t="n"/>
      <c r="Y110" s="232" t="n"/>
      <c r="Z110" s="232" t="n"/>
      <c r="AA110" s="230" t="n"/>
      <c r="AB110" s="230" t="n"/>
      <c r="AC110" s="230" t="n"/>
      <c r="AD110" s="231" t="n"/>
      <c r="AE110" s="274" t="n"/>
      <c r="AF110" s="274" t="n"/>
      <c r="AG110" s="233" t="n"/>
      <c r="AH110" s="233" t="n"/>
      <c r="AI110" s="274" t="n"/>
      <c r="AJ110" s="274" t="n"/>
      <c r="AK110" s="275" t="n"/>
      <c r="AL110" s="275" t="n"/>
      <c r="AM110" s="272" t="n"/>
      <c r="AN110" s="272" t="n"/>
      <c r="AO110" s="274" t="n"/>
      <c r="AP110" s="274" t="n"/>
      <c r="AQ110" s="275" t="n"/>
      <c r="AR110" s="275" t="n"/>
      <c r="AS110" s="274" t="n"/>
      <c r="AT110" s="274" t="n"/>
      <c r="AU110" s="274" t="n"/>
      <c r="AV110" s="274" t="n"/>
      <c r="AW110" s="275" t="n"/>
      <c r="AX110" s="275" t="n"/>
      <c r="AY110" s="275" t="n"/>
      <c r="AZ110" s="275" t="n"/>
      <c r="BA110" s="275" t="n"/>
      <c r="BB110" s="276" t="n"/>
      <c r="BC110" s="277" t="n"/>
      <c r="BD110" s="277" t="n"/>
      <c r="BE110" s="277" t="n"/>
      <c r="BF110" s="277" t="n"/>
      <c r="BG110" s="277" t="n"/>
      <c r="BH110" s="277" t="n"/>
      <c r="BI110" s="278" t="n"/>
    </row>
    <row r="111" ht="24.95" customFormat="1" customHeight="1" s="1">
      <c r="A111" s="2" t="n"/>
      <c r="B111" s="3" t="n"/>
      <c r="C111" s="86" t="n"/>
      <c r="D111" s="4" t="n"/>
      <c r="E111" s="271" t="n"/>
      <c r="F111" s="272" t="n"/>
      <c r="G111" s="4" t="n"/>
      <c r="H111" s="272" t="n"/>
      <c r="I111" s="4" t="n"/>
      <c r="J111" s="84" t="n"/>
      <c r="K111" s="4" t="n"/>
      <c r="L111" s="8" t="n"/>
      <c r="M111" s="8" t="n"/>
      <c r="N111" s="8" t="n"/>
      <c r="O111" s="4" t="n"/>
      <c r="P111" s="4" t="n"/>
      <c r="Q111" s="4" t="n"/>
      <c r="R111" s="4" t="n"/>
      <c r="S111" s="12" t="n"/>
      <c r="T111" s="4" t="n"/>
      <c r="U111" s="273" t="n"/>
      <c r="V111" s="274" t="n"/>
      <c r="W111" s="274" t="n"/>
      <c r="X111" s="232" t="n"/>
      <c r="Y111" s="232" t="n"/>
      <c r="Z111" s="232" t="n"/>
      <c r="AA111" s="230" t="n"/>
      <c r="AB111" s="230" t="n"/>
      <c r="AC111" s="230" t="n"/>
      <c r="AD111" s="231" t="n"/>
      <c r="AE111" s="274" t="n"/>
      <c r="AF111" s="274" t="n"/>
      <c r="AG111" s="233" t="n"/>
      <c r="AH111" s="233" t="n"/>
      <c r="AI111" s="274" t="n"/>
      <c r="AJ111" s="274" t="n"/>
      <c r="AK111" s="275" t="n"/>
      <c r="AL111" s="275" t="n"/>
      <c r="AM111" s="272" t="n"/>
      <c r="AN111" s="272" t="n"/>
      <c r="AO111" s="274" t="n"/>
      <c r="AP111" s="274" t="n"/>
      <c r="AQ111" s="275" t="n"/>
      <c r="AR111" s="275" t="n"/>
      <c r="AS111" s="274" t="n"/>
      <c r="AT111" s="274" t="n"/>
      <c r="AU111" s="274" t="n"/>
      <c r="AV111" s="274" t="n"/>
      <c r="AW111" s="275" t="n"/>
      <c r="AX111" s="275" t="n"/>
      <c r="AY111" s="275" t="n"/>
      <c r="AZ111" s="275" t="n"/>
      <c r="BA111" s="275" t="n"/>
      <c r="BB111" s="276" t="n"/>
      <c r="BC111" s="277" t="n"/>
      <c r="BD111" s="277" t="n"/>
      <c r="BE111" s="277" t="n"/>
      <c r="BF111" s="277" t="n"/>
      <c r="BG111" s="277" t="n"/>
      <c r="BH111" s="277" t="n"/>
      <c r="BI111" s="278" t="n"/>
    </row>
    <row r="112" ht="24.95" customFormat="1" customHeight="1" s="1">
      <c r="A112" s="2" t="n"/>
      <c r="B112" s="3" t="n"/>
      <c r="C112" s="86" t="n"/>
      <c r="D112" s="4" t="n"/>
      <c r="E112" s="271" t="n"/>
      <c r="F112" s="272" t="n"/>
      <c r="G112" s="4" t="n"/>
      <c r="H112" s="272" t="n"/>
      <c r="I112" s="4" t="n"/>
      <c r="J112" s="84" t="n"/>
      <c r="K112" s="4" t="n"/>
      <c r="L112" s="8" t="n"/>
      <c r="M112" s="8" t="n"/>
      <c r="N112" s="8" t="n"/>
      <c r="O112" s="4" t="n"/>
      <c r="P112" s="4" t="n"/>
      <c r="Q112" s="4" t="n"/>
      <c r="R112" s="4" t="n"/>
      <c r="S112" s="12" t="n"/>
      <c r="T112" s="4" t="n"/>
      <c r="U112" s="273" t="n"/>
      <c r="V112" s="274" t="n"/>
      <c r="W112" s="274" t="n"/>
      <c r="X112" s="232" t="n"/>
      <c r="Y112" s="232" t="n"/>
      <c r="Z112" s="232" t="n"/>
      <c r="AA112" s="230" t="n"/>
      <c r="AB112" s="230" t="n"/>
      <c r="AC112" s="230" t="n"/>
      <c r="AD112" s="231" t="n"/>
      <c r="AE112" s="274" t="n"/>
      <c r="AF112" s="274" t="n"/>
      <c r="AG112" s="233" t="n"/>
      <c r="AH112" s="233" t="n"/>
      <c r="AI112" s="274" t="n"/>
      <c r="AJ112" s="274" t="n"/>
      <c r="AK112" s="275" t="n"/>
      <c r="AL112" s="275" t="n"/>
      <c r="AM112" s="272" t="n"/>
      <c r="AN112" s="272" t="n"/>
      <c r="AO112" s="274" t="n"/>
      <c r="AP112" s="274" t="n"/>
      <c r="AQ112" s="275" t="n"/>
      <c r="AR112" s="275" t="n"/>
      <c r="AS112" s="274" t="n"/>
      <c r="AT112" s="274" t="n"/>
      <c r="AU112" s="274" t="n"/>
      <c r="AV112" s="274" t="n"/>
      <c r="AW112" s="275" t="n"/>
      <c r="AX112" s="275" t="n"/>
      <c r="AY112" s="275" t="n"/>
      <c r="AZ112" s="275" t="n"/>
      <c r="BA112" s="275" t="n"/>
      <c r="BB112" s="276" t="n"/>
      <c r="BC112" s="277" t="n"/>
      <c r="BD112" s="277" t="n"/>
      <c r="BE112" s="277" t="n"/>
      <c r="BF112" s="277" t="n"/>
      <c r="BG112" s="277" t="n"/>
      <c r="BH112" s="277" t="n"/>
      <c r="BI112" s="278" t="n"/>
    </row>
    <row r="113" ht="24.95" customFormat="1" customHeight="1" s="1">
      <c r="A113" s="2" t="n"/>
      <c r="B113" s="3" t="n"/>
      <c r="C113" s="86" t="n"/>
      <c r="D113" s="4" t="n"/>
      <c r="E113" s="271" t="n"/>
      <c r="F113" s="272" t="n"/>
      <c r="G113" s="4" t="n"/>
      <c r="H113" s="272" t="n"/>
      <c r="I113" s="4" t="n"/>
      <c r="J113" s="84" t="n"/>
      <c r="K113" s="4" t="n"/>
      <c r="L113" s="8" t="n"/>
      <c r="M113" s="8" t="n"/>
      <c r="N113" s="8" t="n"/>
      <c r="O113" s="4" t="n"/>
      <c r="P113" s="4" t="n"/>
      <c r="Q113" s="4" t="n"/>
      <c r="R113" s="4" t="n"/>
      <c r="S113" s="12" t="n"/>
      <c r="T113" s="4" t="n"/>
      <c r="U113" s="273" t="n"/>
      <c r="V113" s="274" t="n"/>
      <c r="W113" s="274" t="n"/>
      <c r="X113" s="232" t="n"/>
      <c r="Y113" s="232" t="n"/>
      <c r="Z113" s="232" t="n"/>
      <c r="AA113" s="230" t="n"/>
      <c r="AB113" s="230" t="n"/>
      <c r="AC113" s="230" t="n"/>
      <c r="AD113" s="231" t="n"/>
      <c r="AE113" s="274" t="n"/>
      <c r="AF113" s="274" t="n"/>
      <c r="AG113" s="233" t="n"/>
      <c r="AH113" s="233" t="n"/>
      <c r="AI113" s="274" t="n"/>
      <c r="AJ113" s="274" t="n"/>
      <c r="AK113" s="275" t="n"/>
      <c r="AL113" s="275" t="n"/>
      <c r="AM113" s="272" t="n"/>
      <c r="AN113" s="272" t="n"/>
      <c r="AO113" s="274" t="n"/>
      <c r="AP113" s="274" t="n"/>
      <c r="AQ113" s="275" t="n"/>
      <c r="AR113" s="275" t="n"/>
      <c r="AS113" s="274" t="n"/>
      <c r="AT113" s="274" t="n"/>
      <c r="AU113" s="274" t="n"/>
      <c r="AV113" s="274" t="n"/>
      <c r="AW113" s="275" t="n"/>
      <c r="AX113" s="275" t="n"/>
      <c r="AY113" s="275" t="n"/>
      <c r="AZ113" s="275" t="n"/>
      <c r="BA113" s="275" t="n"/>
      <c r="BB113" s="276" t="n"/>
      <c r="BC113" s="277" t="n"/>
      <c r="BD113" s="277" t="n"/>
      <c r="BE113" s="277" t="n"/>
      <c r="BF113" s="277" t="n"/>
      <c r="BG113" s="277" t="n"/>
      <c r="BH113" s="277" t="n"/>
      <c r="BI113" s="278" t="n"/>
    </row>
    <row r="114" ht="24.95" customFormat="1" customHeight="1" s="1">
      <c r="A114" s="2" t="n"/>
      <c r="B114" s="3" t="n"/>
      <c r="C114" s="86" t="n"/>
      <c r="D114" s="4" t="n"/>
      <c r="E114" s="271" t="n"/>
      <c r="F114" s="272" t="n"/>
      <c r="G114" s="4" t="n"/>
      <c r="H114" s="272" t="n"/>
      <c r="I114" s="4" t="n"/>
      <c r="J114" s="84" t="n"/>
      <c r="K114" s="4" t="n"/>
      <c r="L114" s="8" t="n"/>
      <c r="M114" s="8" t="n"/>
      <c r="N114" s="8" t="n"/>
      <c r="O114" s="4" t="n"/>
      <c r="P114" s="4" t="n"/>
      <c r="Q114" s="4" t="n"/>
      <c r="R114" s="4" t="n"/>
      <c r="S114" s="12" t="n"/>
      <c r="T114" s="4" t="n"/>
      <c r="U114" s="273" t="n"/>
      <c r="V114" s="274" t="n"/>
      <c r="W114" s="274" t="n"/>
      <c r="X114" s="232" t="n"/>
      <c r="Y114" s="232" t="n"/>
      <c r="Z114" s="232" t="n"/>
      <c r="AA114" s="230" t="n"/>
      <c r="AB114" s="230" t="n"/>
      <c r="AC114" s="230" t="n"/>
      <c r="AD114" s="231" t="n"/>
      <c r="AE114" s="274" t="n"/>
      <c r="AF114" s="274" t="n"/>
      <c r="AG114" s="233" t="n"/>
      <c r="AH114" s="233" t="n"/>
      <c r="AI114" s="274" t="n"/>
      <c r="AJ114" s="274" t="n"/>
      <c r="AK114" s="275" t="n"/>
      <c r="AL114" s="275" t="n"/>
      <c r="AM114" s="272" t="n"/>
      <c r="AN114" s="272" t="n"/>
      <c r="AO114" s="274" t="n"/>
      <c r="AP114" s="274" t="n"/>
      <c r="AQ114" s="275" t="n"/>
      <c r="AR114" s="275" t="n"/>
      <c r="AS114" s="274" t="n"/>
      <c r="AT114" s="274" t="n"/>
      <c r="AU114" s="274" t="n"/>
      <c r="AV114" s="274" t="n"/>
      <c r="AW114" s="275" t="n"/>
      <c r="AX114" s="275" t="n"/>
      <c r="AY114" s="275" t="n"/>
      <c r="AZ114" s="275" t="n"/>
      <c r="BA114" s="275" t="n"/>
      <c r="BB114" s="276" t="n"/>
      <c r="BC114" s="277" t="n"/>
      <c r="BD114" s="277" t="n"/>
      <c r="BE114" s="277" t="n"/>
      <c r="BF114" s="277" t="n"/>
      <c r="BG114" s="277" t="n"/>
      <c r="BH114" s="277" t="n"/>
      <c r="BI114" s="278" t="n"/>
    </row>
  </sheetData>
  <mergeCells count="46">
    <mergeCell ref="BG3:BH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O3:O4"/>
    <mergeCell ref="AI3:AJ3"/>
    <mergeCell ref="Q3:Q4"/>
    <mergeCell ref="R3:R4"/>
    <mergeCell ref="S3:S4"/>
    <mergeCell ref="T3:T4"/>
    <mergeCell ref="U3:U4"/>
    <mergeCell ref="V3:V4"/>
    <mergeCell ref="W3:W4"/>
    <mergeCell ref="Y3:Z3"/>
    <mergeCell ref="AA3:AB3"/>
    <mergeCell ref="AC3:AD3"/>
    <mergeCell ref="AG3:AH3"/>
    <mergeCell ref="J3:J4"/>
    <mergeCell ref="K3:K4"/>
    <mergeCell ref="L3:L4"/>
    <mergeCell ref="M3:M4"/>
    <mergeCell ref="N3:N4"/>
    <mergeCell ref="A1:BI1"/>
    <mergeCell ref="A2:A4"/>
    <mergeCell ref="B2:B4"/>
    <mergeCell ref="C2:K2"/>
    <mergeCell ref="L2:W2"/>
    <mergeCell ref="X2:X4"/>
    <mergeCell ref="Y2:AD2"/>
    <mergeCell ref="AE2:AF3"/>
    <mergeCell ref="AG2:BH2"/>
    <mergeCell ref="BI2:BI4"/>
    <mergeCell ref="P3:P4"/>
    <mergeCell ref="C3:C4"/>
    <mergeCell ref="D3:D4"/>
    <mergeCell ref="E3:E4"/>
    <mergeCell ref="F3:G3"/>
    <mergeCell ref="H3:I3"/>
  </mergeCells>
  <pageMargins left="0.75" right="0.75" top="1" bottom="1" header="0.5" footer="0.5"/>
  <pageSetup orientation="portrait" paperSize="9" verticalDpi="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DE04BF"/>
    <outlinePr summaryBelow="1" summaryRight="1"/>
    <pageSetUpPr/>
  </sheetPr>
  <dimension ref="A1:BI68"/>
  <sheetViews>
    <sheetView workbookViewId="0">
      <pane ySplit="4" topLeftCell="A5" activePane="bottomLeft" state="frozen"/>
      <selection pane="bottomLeft" activeCell="A1" sqref="A1:XFD1048576"/>
    </sheetView>
  </sheetViews>
  <sheetFormatPr baseColWidth="8" defaultColWidth="8.875" defaultRowHeight="13.5" outlineLevelCol="0"/>
  <cols>
    <col width="4" customWidth="1" style="202" min="1" max="1"/>
    <col width="11.625" customWidth="1" style="5" min="2" max="2"/>
    <col width="19.5" customWidth="1" style="6" min="3" max="3"/>
    <col width="7.625" customWidth="1" style="7" min="4" max="4"/>
    <col width="10.25" customWidth="1" style="211" min="5" max="5"/>
    <col width="9.25" customWidth="1" style="184" min="6" max="9"/>
    <col width="16.25" customWidth="1" style="9" min="10" max="10"/>
    <col width="12.75" customWidth="1" style="10" min="11" max="11"/>
    <col width="7.875" customWidth="1" style="11" min="12" max="12"/>
    <col width="7.125" customWidth="1" style="11" min="13" max="13"/>
    <col width="14" customWidth="1" style="11" min="14" max="14"/>
    <col width="11.75" customWidth="1" style="184" min="15" max="15"/>
    <col width="7.375" customWidth="1" style="184" min="16" max="16"/>
    <col width="14" customWidth="1" style="184" min="17" max="17"/>
    <col width="10.125" customWidth="1" style="184" min="18" max="18"/>
    <col width="12.375" customWidth="1" style="184" min="19" max="19"/>
    <col width="13.5" customWidth="1" style="184" min="20" max="20"/>
    <col width="12.25" customWidth="1" style="10" min="21" max="21"/>
    <col width="13" customWidth="1" style="10" min="22" max="22"/>
    <col width="13.375" customWidth="1" style="10" min="23" max="23"/>
    <col width="12.125" customWidth="1" style="184" min="24" max="24"/>
    <col width="9.25" customWidth="1" style="85" min="25" max="25"/>
    <col width="10.25" customWidth="1" style="184" min="26" max="26"/>
    <col width="9.25" customWidth="1" style="85" min="27" max="27"/>
    <col width="9.25" customWidth="1" style="184" min="28" max="28"/>
    <col width="9.25" customWidth="1" style="85" min="29" max="29"/>
    <col width="10.75" customWidth="1" style="184" min="30" max="30"/>
    <col width="12" customWidth="1" style="184" min="31" max="31"/>
    <col width="11.375" customWidth="1" style="184" min="32" max="32"/>
    <col width="11.75" customWidth="1" style="85" min="33" max="33"/>
    <col width="12.25" customWidth="1" style="85" min="34" max="34"/>
    <col width="10.375" customWidth="1" style="184" min="35" max="35"/>
    <col width="9.5" customWidth="1" style="184" min="36" max="36"/>
    <col width="13.125" customWidth="1" style="184" min="37" max="37"/>
    <col width="11.75" customWidth="1" style="184" min="38" max="38"/>
    <col width="13.5" customWidth="1" style="184" min="39" max="39"/>
    <col width="11.75" customWidth="1" style="184" min="40" max="40"/>
    <col width="12.125" customWidth="1" style="184" min="41" max="41"/>
    <col width="13" customWidth="1" style="184" min="42" max="42"/>
    <col width="13.75" customWidth="1" style="184" min="43" max="43"/>
    <col width="11.75" customWidth="1" style="184" min="44" max="44"/>
    <col width="13.25" customWidth="1" style="184" min="45" max="45"/>
    <col width="11.75" customWidth="1" style="184" min="46" max="52"/>
    <col width="12.5" customWidth="1" style="184" min="53" max="54"/>
    <col width="8.25" customWidth="1" style="184" min="55" max="57"/>
    <col width="8.25" customWidth="1" style="212" min="58" max="58"/>
    <col width="8.25" customWidth="1" style="184" min="59" max="60"/>
    <col width="34.25" customWidth="1" style="184" min="61" max="61"/>
  </cols>
  <sheetData>
    <row r="1" ht="29.1" customFormat="1" customHeight="1" s="195">
      <c r="A1" s="160" t="inlineStr">
        <is>
          <t>（试行）未完工项目建筑工人实名制及工资支付管理推进情况表（月报）</t>
        </is>
      </c>
      <c r="B1" s="161" t="n"/>
      <c r="C1" s="161" t="n"/>
      <c r="D1" s="161" t="n"/>
      <c r="E1" s="161" t="n"/>
      <c r="F1" s="161" t="n"/>
      <c r="G1" s="161" t="n"/>
      <c r="H1" s="161" t="n"/>
      <c r="I1" s="161" t="n"/>
      <c r="J1" s="161" t="n"/>
      <c r="K1" s="161" t="n"/>
      <c r="L1" s="161" t="n"/>
      <c r="M1" s="161" t="n"/>
      <c r="N1" s="161" t="n"/>
      <c r="O1" s="161" t="n"/>
      <c r="P1" s="161" t="n"/>
      <c r="Q1" s="161" t="n"/>
      <c r="R1" s="161" t="n"/>
      <c r="S1" s="161" t="n"/>
      <c r="T1" s="161" t="n"/>
      <c r="U1" s="161" t="n"/>
      <c r="V1" s="161" t="n"/>
      <c r="W1" s="161" t="n"/>
      <c r="X1" s="161" t="n"/>
      <c r="Y1" s="161" t="n"/>
      <c r="Z1" s="161" t="n"/>
      <c r="AA1" s="161" t="n"/>
      <c r="AB1" s="161" t="n"/>
      <c r="AC1" s="161" t="n"/>
      <c r="AD1" s="161" t="n"/>
      <c r="AE1" s="161" t="n"/>
      <c r="AF1" s="161" t="n"/>
      <c r="AG1" s="161" t="n"/>
      <c r="AH1" s="161" t="n"/>
      <c r="AI1" s="161" t="n"/>
      <c r="AJ1" s="161" t="n"/>
      <c r="AK1" s="161" t="n"/>
      <c r="AL1" s="161" t="n"/>
      <c r="AM1" s="161" t="n"/>
      <c r="AN1" s="161" t="n"/>
      <c r="AO1" s="161" t="n"/>
      <c r="AP1" s="161" t="n"/>
      <c r="AQ1" s="161" t="n"/>
      <c r="AR1" s="161" t="n"/>
      <c r="AS1" s="161" t="n"/>
      <c r="AT1" s="161" t="n"/>
      <c r="AU1" s="161" t="n"/>
      <c r="AV1" s="161" t="n"/>
      <c r="AW1" s="161" t="n"/>
      <c r="AX1" s="161" t="n"/>
      <c r="AY1" s="161" t="n"/>
      <c r="AZ1" s="161" t="n"/>
      <c r="BA1" s="161" t="n"/>
      <c r="BB1" s="161" t="n"/>
      <c r="BC1" s="161" t="n"/>
      <c r="BD1" s="161" t="n"/>
      <c r="BE1" s="161" t="n"/>
      <c r="BF1" s="161" t="n"/>
      <c r="BG1" s="161" t="n"/>
      <c r="BH1" s="161" t="n"/>
      <c r="BI1" s="162" t="n"/>
    </row>
    <row r="2" ht="20.1" customFormat="1" customHeight="1" s="51">
      <c r="A2" s="167" t="inlineStr">
        <is>
          <t>序号</t>
        </is>
      </c>
      <c r="B2" s="170" t="inlineStr">
        <is>
          <t>施工单位</t>
        </is>
      </c>
      <c r="C2" s="213" t="inlineStr">
        <is>
          <t>项目基本情况（应与生产计划一致，特殊情况应备注说明）</t>
        </is>
      </c>
      <c r="D2" s="161" t="n"/>
      <c r="E2" s="161" t="n"/>
      <c r="F2" s="161" t="n"/>
      <c r="G2" s="161" t="n"/>
      <c r="H2" s="161" t="n"/>
      <c r="I2" s="161" t="n"/>
      <c r="J2" s="161" t="n"/>
      <c r="K2" s="162" t="n"/>
      <c r="L2" s="164" t="inlineStr">
        <is>
          <t>劳资专管员、实名制及专户情况（填写）</t>
        </is>
      </c>
      <c r="M2" s="161" t="n"/>
      <c r="N2" s="161" t="n"/>
      <c r="O2" s="161" t="n"/>
      <c r="P2" s="161" t="n"/>
      <c r="Q2" s="161" t="n"/>
      <c r="R2" s="161" t="n"/>
      <c r="S2" s="161" t="n"/>
      <c r="T2" s="161" t="n"/>
      <c r="U2" s="161" t="n"/>
      <c r="V2" s="161" t="n"/>
      <c r="W2" s="162" t="n"/>
      <c r="X2" s="165" t="inlineStr">
        <is>
          <t>项目农民工累计在册人数
（填写）</t>
        </is>
      </c>
      <c r="Y2" s="165" t="inlineStr">
        <is>
          <t>农民工工资发放人次</t>
        </is>
      </c>
      <c r="Z2" s="161" t="n"/>
      <c r="AA2" s="161" t="n"/>
      <c r="AB2" s="161" t="n"/>
      <c r="AC2" s="161" t="n"/>
      <c r="AD2" s="162" t="n"/>
      <c r="AE2" s="165" t="inlineStr">
        <is>
          <t>分包结算额（元）
（填写）</t>
        </is>
      </c>
      <c r="AF2" s="174" t="n"/>
      <c r="AG2" s="167" t="inlineStr">
        <is>
          <t>工资发放情况（单位：元）</t>
        </is>
      </c>
      <c r="AH2" s="161" t="n"/>
      <c r="AI2" s="161" t="n"/>
      <c r="AJ2" s="161" t="n"/>
      <c r="AK2" s="161" t="n"/>
      <c r="AL2" s="161" t="n"/>
      <c r="AM2" s="161" t="n"/>
      <c r="AN2" s="161" t="n"/>
      <c r="AO2" s="161" t="n"/>
      <c r="AP2" s="161" t="n"/>
      <c r="AQ2" s="161" t="n"/>
      <c r="AR2" s="161" t="n"/>
      <c r="AS2" s="161" t="n"/>
      <c r="AT2" s="161" t="n"/>
      <c r="AU2" s="161" t="n"/>
      <c r="AV2" s="161" t="n"/>
      <c r="AW2" s="161" t="n"/>
      <c r="AX2" s="161" t="n"/>
      <c r="AY2" s="161" t="n"/>
      <c r="AZ2" s="161" t="n"/>
      <c r="BA2" s="161" t="n"/>
      <c r="BB2" s="161" t="n"/>
      <c r="BC2" s="161" t="n"/>
      <c r="BD2" s="161" t="n"/>
      <c r="BE2" s="161" t="n"/>
      <c r="BF2" s="161" t="n"/>
      <c r="BG2" s="161" t="n"/>
      <c r="BH2" s="162" t="n"/>
      <c r="BI2" s="167" t="inlineStr">
        <is>
          <t>备注</t>
        </is>
      </c>
    </row>
    <row r="3" ht="24.95" customFormat="1" customHeight="1" s="52">
      <c r="A3" s="168" t="n"/>
      <c r="B3" s="171" t="n"/>
      <c r="C3" s="165" t="inlineStr">
        <is>
          <t>项目名称（统计未完工项目，其中已停工或收尾项目预储金账户已清账的可不统计，未清账的要统计）</t>
        </is>
      </c>
      <c r="D3" s="165" t="inlineStr">
        <is>
          <t>施工阶段
(基础/主体/装饰/收尾)</t>
        </is>
      </c>
      <c r="E3" s="214" t="inlineStr">
        <is>
          <t>合同额
（万元）</t>
        </is>
      </c>
      <c r="F3" s="167" t="inlineStr">
        <is>
          <t>合同工期</t>
        </is>
      </c>
      <c r="G3" s="162" t="n"/>
      <c r="H3" s="167" t="inlineStr">
        <is>
          <t>实际工期</t>
        </is>
      </c>
      <c r="I3" s="162" t="n"/>
      <c r="J3" s="193" t="inlineStr">
        <is>
          <t>施工许可证号</t>
        </is>
      </c>
      <c r="K3" s="165" t="inlineStr">
        <is>
          <t>项目所在地区
（省/市/区）</t>
        </is>
      </c>
      <c r="L3" s="165" t="inlineStr">
        <is>
          <t>劳资专管员数量(名)</t>
        </is>
      </c>
      <c r="M3" s="165" t="inlineStr">
        <is>
          <t>劳资专管员姓名</t>
        </is>
      </c>
      <c r="N3" s="165" t="inlineStr">
        <is>
          <t>劳资专管员手机号</t>
        </is>
      </c>
      <c r="O3" s="207" t="inlineStr">
        <is>
          <t>实名制设备（安填1，未安写明情况）</t>
        </is>
      </c>
      <c r="P3" s="165" t="inlineStr">
        <is>
          <t>实名制设备品牌</t>
        </is>
      </c>
      <c r="Q3" s="165" t="inlineStr">
        <is>
          <t>对接情况或计划(设备、账户均已对接填1,未对接写明情况)</t>
        </is>
      </c>
      <c r="R3" s="165" t="inlineStr">
        <is>
          <t>开户银行</t>
        </is>
      </c>
      <c r="S3" s="165" t="inlineStr">
        <is>
          <t>专户账号</t>
        </is>
      </c>
      <c r="T3" s="165" t="inlineStr">
        <is>
          <t>是否已通过省平台发放工资（已发放的填 1,未成功发放的写明计划或情况）</t>
        </is>
      </c>
      <c r="U3" s="165" t="inlineStr">
        <is>
          <t>累计存入金额（元）</t>
        </is>
      </c>
      <c r="V3" s="165" t="inlineStr">
        <is>
          <t>本月存入金额（元）</t>
        </is>
      </c>
      <c r="W3" s="165" t="inlineStr">
        <is>
          <t>账户余额
（元）</t>
        </is>
      </c>
      <c r="X3" s="168" t="n"/>
      <c r="Y3" s="165" t="inlineStr">
        <is>
          <t>合计人数（现金+专户）</t>
        </is>
      </c>
      <c r="Z3" s="162" t="n"/>
      <c r="AA3" s="165" t="inlineStr">
        <is>
          <t>现金
（填写）</t>
        </is>
      </c>
      <c r="AB3" s="162" t="n"/>
      <c r="AC3" s="176" t="inlineStr">
        <is>
          <t>专户
（填写）</t>
        </is>
      </c>
      <c r="AD3" s="162" t="n"/>
      <c r="AE3" s="172" t="n"/>
      <c r="AF3" s="175" t="n"/>
      <c r="AG3" s="165" t="inlineStr">
        <is>
          <t>工资结算额（元）
（填写）</t>
        </is>
      </c>
      <c r="AH3" s="162" t="n"/>
      <c r="AI3" s="165" t="inlineStr">
        <is>
          <t>扣款额（现金+专户）
（填写）</t>
        </is>
      </c>
      <c r="AJ3" s="162" t="n"/>
      <c r="AK3" s="165" t="inlineStr">
        <is>
          <t>合计应发额（现金+专户）</t>
        </is>
      </c>
      <c r="AL3" s="162" t="n"/>
      <c r="AM3" s="165" t="inlineStr">
        <is>
          <t>现金应发额</t>
        </is>
      </c>
      <c r="AN3" s="162" t="n"/>
      <c r="AO3" s="176" t="inlineStr">
        <is>
          <t>专户应发额
（填写）</t>
        </is>
      </c>
      <c r="AP3" s="162" t="n"/>
      <c r="AQ3" s="165" t="inlineStr">
        <is>
          <t>合计实发额（现金+专户）</t>
        </is>
      </c>
      <c r="AR3" s="162" t="n"/>
      <c r="AS3" s="165" t="inlineStr">
        <is>
          <t>现金实发额
（填写）</t>
        </is>
      </c>
      <c r="AT3" s="162" t="n"/>
      <c r="AU3" s="176" t="inlineStr">
        <is>
          <t>专户实发额
（填写）</t>
        </is>
      </c>
      <c r="AV3" s="162" t="n"/>
      <c r="AW3" s="165" t="inlineStr">
        <is>
          <t>合计欠发额（现金+专户）</t>
        </is>
      </c>
      <c r="AX3" s="162" t="n"/>
      <c r="AY3" s="165" t="inlineStr">
        <is>
          <t>现金欠发额</t>
        </is>
      </c>
      <c r="AZ3" s="162" t="n"/>
      <c r="BA3" s="176" t="inlineStr">
        <is>
          <t>专户欠发金额</t>
        </is>
      </c>
      <c r="BB3" s="162" t="n"/>
      <c r="BC3" s="165" t="inlineStr">
        <is>
          <t>合计发放比例
（现金+专户）</t>
        </is>
      </c>
      <c r="BD3" s="162" t="n"/>
      <c r="BE3" s="165" t="inlineStr">
        <is>
          <t>现金发放比例</t>
        </is>
      </c>
      <c r="BF3" s="162" t="n"/>
      <c r="BG3" s="208" t="inlineStr">
        <is>
          <t>专户发放比例</t>
        </is>
      </c>
      <c r="BH3" s="162" t="n"/>
      <c r="BI3" s="168" t="n"/>
    </row>
    <row r="4" ht="39" customFormat="1" customHeight="1" s="51">
      <c r="A4" s="169" t="n"/>
      <c r="B4" s="172" t="n"/>
      <c r="C4" s="169" t="n"/>
      <c r="D4" s="169" t="n"/>
      <c r="E4" s="169" t="n"/>
      <c r="F4" s="167" t="inlineStr">
        <is>
          <t>开工</t>
        </is>
      </c>
      <c r="G4" s="167" t="inlineStr">
        <is>
          <t>竣工</t>
        </is>
      </c>
      <c r="H4" s="167" t="inlineStr">
        <is>
          <t>开工</t>
        </is>
      </c>
      <c r="I4" s="167" t="inlineStr">
        <is>
          <t>竣工</t>
        </is>
      </c>
      <c r="J4" s="169" t="n"/>
      <c r="K4" s="169" t="n"/>
      <c r="L4" s="169" t="n"/>
      <c r="M4" s="169" t="n"/>
      <c r="N4" s="169" t="n"/>
      <c r="O4" s="169" t="n"/>
      <c r="P4" s="169" t="n"/>
      <c r="Q4" s="169" t="n"/>
      <c r="R4" s="169" t="n"/>
      <c r="S4" s="169" t="n"/>
      <c r="T4" s="169" t="n"/>
      <c r="U4" s="169" t="n"/>
      <c r="V4" s="169" t="n"/>
      <c r="W4" s="169" t="n"/>
      <c r="X4" s="169" t="n"/>
      <c r="Y4" s="167" t="inlineStr">
        <is>
          <t>累计</t>
        </is>
      </c>
      <c r="Z4" s="167" t="inlineStr">
        <is>
          <t>本月</t>
        </is>
      </c>
      <c r="AA4" s="167" t="inlineStr">
        <is>
          <t>累计</t>
        </is>
      </c>
      <c r="AB4" s="167" t="inlineStr">
        <is>
          <t>本月</t>
        </is>
      </c>
      <c r="AC4" s="167" t="inlineStr">
        <is>
          <t>累计</t>
        </is>
      </c>
      <c r="AD4" s="167" t="inlineStr">
        <is>
          <t>本月</t>
        </is>
      </c>
      <c r="AE4" s="165" t="inlineStr">
        <is>
          <t>累计</t>
        </is>
      </c>
      <c r="AF4" s="167" t="inlineStr">
        <is>
          <t>本月</t>
        </is>
      </c>
      <c r="AG4" s="165" t="inlineStr">
        <is>
          <t>累计</t>
        </is>
      </c>
      <c r="AH4" s="167" t="inlineStr">
        <is>
          <t>本月</t>
        </is>
      </c>
      <c r="AI4" s="165" t="inlineStr">
        <is>
          <t>累计</t>
        </is>
      </c>
      <c r="AJ4" s="167" t="inlineStr">
        <is>
          <t>本月</t>
        </is>
      </c>
      <c r="AK4" s="165" t="inlineStr">
        <is>
          <t>累计</t>
        </is>
      </c>
      <c r="AL4" s="167" t="inlineStr">
        <is>
          <t>本月</t>
        </is>
      </c>
      <c r="AM4" s="165" t="inlineStr">
        <is>
          <t>累计</t>
        </is>
      </c>
      <c r="AN4" s="167" t="inlineStr">
        <is>
          <t>本月</t>
        </is>
      </c>
      <c r="AO4" s="165" t="inlineStr">
        <is>
          <t>累计</t>
        </is>
      </c>
      <c r="AP4" s="167" t="inlineStr">
        <is>
          <t>本月</t>
        </is>
      </c>
      <c r="AQ4" s="165" t="inlineStr">
        <is>
          <t>累计</t>
        </is>
      </c>
      <c r="AR4" s="167" t="inlineStr">
        <is>
          <t>本月</t>
        </is>
      </c>
      <c r="AS4" s="165" t="inlineStr">
        <is>
          <t>累计</t>
        </is>
      </c>
      <c r="AT4" s="167" t="inlineStr">
        <is>
          <t>本月</t>
        </is>
      </c>
      <c r="AU4" s="165" t="inlineStr">
        <is>
          <t>累计</t>
        </is>
      </c>
      <c r="AV4" s="167" t="inlineStr">
        <is>
          <t>本月</t>
        </is>
      </c>
      <c r="AW4" s="165" t="inlineStr">
        <is>
          <t>累计</t>
        </is>
      </c>
      <c r="AX4" s="167" t="inlineStr">
        <is>
          <t>本月</t>
        </is>
      </c>
      <c r="AY4" s="165" t="inlineStr">
        <is>
          <t>累计</t>
        </is>
      </c>
      <c r="AZ4" s="167" t="inlineStr">
        <is>
          <t>本月</t>
        </is>
      </c>
      <c r="BA4" s="165" t="inlineStr">
        <is>
          <t>累计</t>
        </is>
      </c>
      <c r="BB4" s="167" t="inlineStr">
        <is>
          <t>本月</t>
        </is>
      </c>
      <c r="BC4" s="165" t="inlineStr">
        <is>
          <t>累计</t>
        </is>
      </c>
      <c r="BD4" s="167" t="inlineStr">
        <is>
          <t>本月</t>
        </is>
      </c>
      <c r="BE4" s="165" t="inlineStr">
        <is>
          <t>累计</t>
        </is>
      </c>
      <c r="BF4" s="215" t="inlineStr">
        <is>
          <t>本月</t>
        </is>
      </c>
      <c r="BG4" s="165" t="inlineStr">
        <is>
          <t>累计</t>
        </is>
      </c>
      <c r="BH4" s="167" t="inlineStr">
        <is>
          <t>本月</t>
        </is>
      </c>
      <c r="BI4" s="169" t="n"/>
    </row>
    <row r="5" ht="27.95" customFormat="1" customHeight="1" s="53">
      <c r="A5" s="55" t="n"/>
      <c r="B5" s="56" t="inlineStr">
        <is>
          <t>十公司</t>
        </is>
      </c>
      <c r="C5" s="279" t="n">
        <v>32</v>
      </c>
      <c r="D5" s="165" t="n"/>
      <c r="E5" s="217">
        <f>SUM(E6:E6)</f>
        <v/>
      </c>
      <c r="F5" s="218" t="n"/>
      <c r="G5" s="57" t="n"/>
      <c r="H5" s="57" t="n"/>
      <c r="I5" s="57" t="n"/>
      <c r="J5" s="65" t="n"/>
      <c r="K5" s="57" t="n"/>
      <c r="L5" s="219">
        <f>SUM(L6:L6)</f>
        <v/>
      </c>
      <c r="M5" s="220" t="inlineStr">
        <is>
          <t>工程分两项目部，另1人兼2项目</t>
        </is>
      </c>
      <c r="N5" s="219" t="n"/>
      <c r="O5" s="221">
        <f>SUM(O6:O6)</f>
        <v/>
      </c>
      <c r="P5" s="221" t="n"/>
      <c r="Q5" s="221">
        <f>SUM(Q6:Q6)</f>
        <v/>
      </c>
      <c r="R5" s="221" t="n"/>
      <c r="S5" s="221" t="n">
        <v>16</v>
      </c>
      <c r="T5" s="221">
        <f>SUM(T6:T6)</f>
        <v/>
      </c>
      <c r="U5" s="223">
        <f>SUM(U6:U6)</f>
        <v/>
      </c>
      <c r="V5" s="223">
        <f>SUM(V6:V6)</f>
        <v/>
      </c>
      <c r="W5" s="223">
        <f>SUM(W6:W6)</f>
        <v/>
      </c>
      <c r="X5" s="223">
        <f>SUM(X6:X6)</f>
        <v/>
      </c>
      <c r="Y5" s="223">
        <f>SUM(Y6:Y6)</f>
        <v/>
      </c>
      <c r="Z5" s="223">
        <f>SUM(Z6:Z6)</f>
        <v/>
      </c>
      <c r="AA5" s="223">
        <f>SUM(AA6:AA6)</f>
        <v/>
      </c>
      <c r="AB5" s="223">
        <f>SUM(AB6:AB6)</f>
        <v/>
      </c>
      <c r="AC5" s="223">
        <f>SUM(AC6:AC6)</f>
        <v/>
      </c>
      <c r="AD5" s="223">
        <f>SUM(AD6:AD6)</f>
        <v/>
      </c>
      <c r="AE5" s="223">
        <f>SUM(AE6:AE6)</f>
        <v/>
      </c>
      <c r="AF5" s="223">
        <f>SUM(AF6:AF6)</f>
        <v/>
      </c>
      <c r="AG5" s="223">
        <f>SUM(AG6:AG6)</f>
        <v/>
      </c>
      <c r="AH5" s="226">
        <f>SUM(AH6:AH6)</f>
        <v/>
      </c>
      <c r="AI5" s="226">
        <f>SUM(AI6:AI6)</f>
        <v/>
      </c>
      <c r="AJ5" s="226">
        <f>SUM(AJ6:AJ6)</f>
        <v/>
      </c>
      <c r="AK5" s="226">
        <f>SUM(AK6:AK6)</f>
        <v/>
      </c>
      <c r="AL5" s="226">
        <f>SUM(AL6:AL6)</f>
        <v/>
      </c>
      <c r="AM5" s="226">
        <f>SUM(AM6:AM6)</f>
        <v/>
      </c>
      <c r="AN5" s="226">
        <f>SUM(AN6:AN6)</f>
        <v/>
      </c>
      <c r="AO5" s="226">
        <f>SUM(AO6:AO6)</f>
        <v/>
      </c>
      <c r="AP5" s="226">
        <f>SUM(AP6:AP6)</f>
        <v/>
      </c>
      <c r="AQ5" s="226">
        <f>SUM(AQ6:AQ6)</f>
        <v/>
      </c>
      <c r="AR5" s="226">
        <f>SUM(AR6:AR6)</f>
        <v/>
      </c>
      <c r="AS5" s="226">
        <f>SUM(AS6:AS6)</f>
        <v/>
      </c>
      <c r="AT5" s="226">
        <f>SUM(AT6:AT6)</f>
        <v/>
      </c>
      <c r="AU5" s="226">
        <f>SUM(AU6:AU6)</f>
        <v/>
      </c>
      <c r="AV5" s="226">
        <f>SUM(AV6:AV6)</f>
        <v/>
      </c>
      <c r="AW5" s="226">
        <f>SUM(AW6:AW6)</f>
        <v/>
      </c>
      <c r="AX5" s="226">
        <f>SUM(AX6:AX6)</f>
        <v/>
      </c>
      <c r="AY5" s="226">
        <f>SUM(AY6:AY6)</f>
        <v/>
      </c>
      <c r="AZ5" s="226">
        <f>SUM(AZ6:AZ6)</f>
        <v/>
      </c>
      <c r="BA5" s="226">
        <f>SUM(BA6:BA6)</f>
        <v/>
      </c>
      <c r="BB5" s="227">
        <f>SUM(BB6:BB6)</f>
        <v/>
      </c>
      <c r="BC5" s="228">
        <f>AQ5/AK5</f>
        <v/>
      </c>
      <c r="BD5" s="228">
        <f>AR5/AL5</f>
        <v/>
      </c>
      <c r="BE5" s="228">
        <f>AS5/AM5</f>
        <v/>
      </c>
      <c r="BF5" s="228">
        <f>AT5/AN5</f>
        <v/>
      </c>
      <c r="BG5" s="228">
        <f>AU5/AO5</f>
        <v/>
      </c>
      <c r="BH5" s="228">
        <f>AV5/AP5</f>
        <v/>
      </c>
      <c r="BI5" s="229" t="n"/>
    </row>
    <row r="6" ht="24.95" customFormat="1" customHeight="1" s="1">
      <c r="A6" s="2" t="n">
        <v>1</v>
      </c>
      <c r="B6" s="3" t="inlineStr">
        <is>
          <t>十公司
劳资专管员1</t>
        </is>
      </c>
      <c r="C6" s="86" t="inlineStr">
        <is>
          <t>烟台第一职业中等专业学校A区工程</t>
        </is>
      </c>
      <c r="D6" s="4" t="inlineStr">
        <is>
          <t>装饰</t>
        </is>
      </c>
      <c r="E6" s="271" t="n">
        <v>22933</v>
      </c>
      <c r="F6" s="272" t="inlineStr">
        <is>
          <t>2018.11.26</t>
        </is>
      </c>
      <c r="G6" s="4" t="inlineStr">
        <is>
          <t>2020.08.30</t>
        </is>
      </c>
      <c r="H6" s="272" t="inlineStr">
        <is>
          <t>2018.11.26</t>
        </is>
      </c>
      <c r="I6" s="4" t="inlineStr">
        <is>
          <t>延期至2021.07.31</t>
        </is>
      </c>
      <c r="J6" s="84" t="inlineStr">
        <is>
          <t>3706012018080890101</t>
        </is>
      </c>
      <c r="K6" s="4" t="inlineStr">
        <is>
          <t>山东省烟台市莱山区</t>
        </is>
      </c>
      <c r="L6" s="8" t="n">
        <v>1</v>
      </c>
      <c r="M6" s="8" t="inlineStr">
        <is>
          <t>孙忠良</t>
        </is>
      </c>
      <c r="N6" s="8" t="n">
        <v>15253527398</v>
      </c>
      <c r="O6" s="4" t="n">
        <v>1</v>
      </c>
      <c r="P6" s="4" t="inlineStr">
        <is>
          <t>广联达</t>
        </is>
      </c>
      <c r="Q6" s="4" t="n">
        <v>1</v>
      </c>
      <c r="R6" s="4" t="inlineStr">
        <is>
          <t>中国建设银行股份有限公司烟台高新支行</t>
        </is>
      </c>
      <c r="S6" s="12" t="inlineStr">
        <is>
          <t>370501101006000000161-3009</t>
        </is>
      </c>
      <c r="T6" s="4" t="n">
        <v>1</v>
      </c>
      <c r="U6" s="273">
        <f>6018159+150350</f>
        <v/>
      </c>
      <c r="V6" s="274" t="n">
        <v>150350</v>
      </c>
      <c r="W6" s="274" t="n">
        <v>0</v>
      </c>
      <c r="X6" s="232" t="n">
        <v>386</v>
      </c>
      <c r="Y6" s="232">
        <f>AA6+AC6</f>
        <v/>
      </c>
      <c r="Z6" s="232">
        <f>AB6+AD6</f>
        <v/>
      </c>
      <c r="AA6" s="230" t="n">
        <v>1191</v>
      </c>
      <c r="AB6" s="230" t="n">
        <v>29</v>
      </c>
      <c r="AC6" s="230">
        <f>526+41</f>
        <v/>
      </c>
      <c r="AD6" s="231" t="n">
        <v>41</v>
      </c>
      <c r="AE6" s="274">
        <f>39362432+2596312</f>
        <v/>
      </c>
      <c r="AF6" s="274" t="n">
        <v>2596312</v>
      </c>
      <c r="AG6" s="233" t="n">
        <v>1111</v>
      </c>
      <c r="AH6" s="233" t="n">
        <v>11</v>
      </c>
      <c r="AI6" s="274" t="n">
        <v>2</v>
      </c>
      <c r="AJ6" s="274" t="n">
        <v>1</v>
      </c>
      <c r="AK6" s="275">
        <f>AG6-AI6</f>
        <v/>
      </c>
      <c r="AL6" s="275">
        <f>AH6-AJ6</f>
        <v/>
      </c>
      <c r="AM6" s="272">
        <f>AK6-AO6</f>
        <v/>
      </c>
      <c r="AN6" s="272">
        <f>AL6-AP6</f>
        <v/>
      </c>
      <c r="AO6" s="274" t="n">
        <v>5</v>
      </c>
      <c r="AP6" s="274" t="n">
        <v>4</v>
      </c>
      <c r="AQ6" s="275">
        <f>AS6+AU6</f>
        <v/>
      </c>
      <c r="AR6" s="275">
        <f>AT6+AV6</f>
        <v/>
      </c>
      <c r="AS6" s="274" t="n">
        <v>2</v>
      </c>
      <c r="AT6" s="274" t="n">
        <v>1</v>
      </c>
      <c r="AU6" s="274" t="n">
        <v>3</v>
      </c>
      <c r="AV6" s="274" t="n">
        <v>1</v>
      </c>
      <c r="AW6" s="275">
        <f>AY6+BA6</f>
        <v/>
      </c>
      <c r="AX6" s="275">
        <f>AZ6+BB6</f>
        <v/>
      </c>
      <c r="AY6" s="275">
        <f>AM6-AS6</f>
        <v/>
      </c>
      <c r="AZ6" s="275">
        <f>AN6-AT6</f>
        <v/>
      </c>
      <c r="BA6" s="275">
        <f>AO6-AU6</f>
        <v/>
      </c>
      <c r="BB6" s="276">
        <f>AP6-AV6</f>
        <v/>
      </c>
      <c r="BC6" s="277">
        <f>AQ6/AK6</f>
        <v/>
      </c>
      <c r="BD6" s="277">
        <f>AR6/AL6</f>
        <v/>
      </c>
      <c r="BE6" s="277">
        <f>AS6/AM6</f>
        <v/>
      </c>
      <c r="BF6" s="277">
        <f>AT6/AN6</f>
        <v/>
      </c>
      <c r="BG6" s="277">
        <f>AU6/AO6</f>
        <v/>
      </c>
      <c r="BH6" s="277">
        <f>AV6/AP6</f>
        <v/>
      </c>
      <c r="BI6" s="278" t="n"/>
    </row>
    <row r="7">
      <c r="U7" s="9" t="n"/>
      <c r="V7" s="9" t="n"/>
      <c r="W7" s="9" t="n"/>
      <c r="X7" s="14" t="n"/>
      <c r="Y7" s="13" t="n"/>
      <c r="Z7" s="14" t="n"/>
      <c r="AA7" s="13" t="n"/>
      <c r="AB7" s="14" t="n"/>
      <c r="AC7" s="13" t="n"/>
      <c r="AD7" s="14" t="n"/>
      <c r="AE7" s="14" t="n"/>
      <c r="AF7" s="14" t="n"/>
      <c r="AG7" s="13" t="n"/>
      <c r="AH7" s="13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257" t="n"/>
      <c r="BG7" s="14" t="n"/>
    </row>
    <row r="8" ht="48.95" customFormat="1" customHeight="1" s="203">
      <c r="B8" s="5" t="n"/>
      <c r="C8" s="6" t="n"/>
      <c r="D8" s="7" t="n"/>
      <c r="E8" s="211" t="n"/>
      <c r="F8" s="184" t="n"/>
      <c r="G8" s="184" t="n"/>
      <c r="H8" s="184" t="n"/>
      <c r="I8" s="184" t="n"/>
      <c r="J8" s="9" t="n"/>
      <c r="K8" s="10" t="n"/>
      <c r="L8" s="11" t="n"/>
      <c r="M8" s="11" t="n"/>
      <c r="N8" s="11" t="n"/>
      <c r="O8" s="184" t="n"/>
      <c r="P8" s="184" t="n"/>
      <c r="Q8" s="184" t="n"/>
      <c r="R8" s="184" t="n"/>
      <c r="S8" s="184" t="n"/>
      <c r="T8" s="184" t="n"/>
      <c r="U8" s="9" t="n"/>
      <c r="V8" s="9" t="n"/>
      <c r="W8" s="9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209" t="inlineStr">
        <is>
          <t>表格计算：应发额=现金应发额+专户应发额，
另外还存在逻辑关系：应发额=工资结算额-扣款额</t>
        </is>
      </c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257" t="n"/>
      <c r="BG8" s="14" t="n"/>
      <c r="BH8" s="184" t="n"/>
      <c r="BI8" s="184" t="n"/>
    </row>
    <row r="9" customFormat="1" s="203">
      <c r="B9" s="5" t="n"/>
      <c r="C9" s="6" t="n"/>
      <c r="D9" s="7" t="n"/>
      <c r="E9" s="211" t="n"/>
      <c r="F9" s="184" t="n"/>
      <c r="G9" s="184" t="n"/>
      <c r="H9" s="184" t="n"/>
      <c r="I9" s="184" t="n"/>
      <c r="J9" s="9" t="n"/>
      <c r="K9" s="10" t="n"/>
      <c r="L9" s="11" t="n"/>
      <c r="M9" s="11" t="n"/>
      <c r="N9" s="11" t="n"/>
      <c r="O9" s="184" t="n"/>
      <c r="P9" s="184" t="n"/>
      <c r="Q9" s="184" t="n"/>
      <c r="R9" s="184" t="n"/>
      <c r="S9" s="184" t="n"/>
      <c r="T9" s="184" t="n"/>
      <c r="U9" s="9" t="n"/>
      <c r="V9" s="9" t="n"/>
      <c r="W9" s="9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257" t="n"/>
      <c r="BG9" s="14" t="n"/>
      <c r="BH9" s="184" t="n"/>
      <c r="BI9" s="184" t="n"/>
    </row>
    <row r="10" customFormat="1" s="203">
      <c r="B10" s="5" t="n"/>
      <c r="C10" s="6" t="n"/>
      <c r="D10" s="7" t="n"/>
      <c r="E10" s="211" t="n"/>
      <c r="F10" s="184" t="n"/>
      <c r="G10" s="184" t="n"/>
      <c r="H10" s="184" t="n"/>
      <c r="I10" s="184" t="n"/>
      <c r="J10" s="9" t="n"/>
      <c r="K10" s="10" t="n"/>
      <c r="L10" s="11" t="n"/>
      <c r="M10" s="11" t="n"/>
      <c r="N10" s="11" t="n"/>
      <c r="O10" s="184" t="n"/>
      <c r="P10" s="184" t="n"/>
      <c r="Q10" s="184" t="n"/>
      <c r="R10" s="184" t="n"/>
      <c r="S10" s="184" t="n"/>
      <c r="T10" s="184" t="n"/>
      <c r="U10" s="9" t="n"/>
      <c r="V10" s="9" t="n"/>
      <c r="W10" s="9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257" t="n"/>
      <c r="BG10" s="14" t="n"/>
      <c r="BH10" s="184" t="n"/>
      <c r="BI10" s="184" t="n"/>
    </row>
    <row r="11" customFormat="1" s="203">
      <c r="B11" s="5" t="n"/>
      <c r="C11" s="6" t="n"/>
      <c r="D11" s="7" t="n"/>
      <c r="E11" s="211" t="n"/>
      <c r="F11" s="184" t="n"/>
      <c r="G11" s="184" t="n"/>
      <c r="H11" s="184" t="n"/>
      <c r="I11" s="184" t="n"/>
      <c r="J11" s="9" t="n"/>
      <c r="K11" s="10" t="n"/>
      <c r="L11" s="11" t="n"/>
      <c r="M11" s="11" t="n"/>
      <c r="N11" s="11" t="n"/>
      <c r="O11" s="184" t="n"/>
      <c r="P11" s="184" t="n"/>
      <c r="Q11" s="184" t="n"/>
      <c r="R11" s="184" t="n"/>
      <c r="S11" s="184" t="n"/>
      <c r="T11" s="184" t="n"/>
      <c r="U11" s="9" t="n"/>
      <c r="V11" s="9" t="n"/>
      <c r="W11" s="9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257" t="n"/>
      <c r="BG11" s="14" t="n"/>
      <c r="BH11" s="184" t="n"/>
      <c r="BI11" s="184" t="n"/>
    </row>
    <row r="12" customFormat="1" s="203">
      <c r="B12" s="5" t="n"/>
      <c r="C12" s="6" t="n"/>
      <c r="D12" s="7" t="n"/>
      <c r="E12" s="211" t="n"/>
      <c r="F12" s="184" t="n"/>
      <c r="G12" s="184" t="n"/>
      <c r="H12" s="184" t="n"/>
      <c r="I12" s="184" t="n"/>
      <c r="J12" s="9" t="n"/>
      <c r="K12" s="10" t="n"/>
      <c r="L12" s="11" t="n"/>
      <c r="M12" s="11" t="n"/>
      <c r="N12" s="11" t="n"/>
      <c r="O12" s="184" t="n"/>
      <c r="P12" s="184" t="n"/>
      <c r="Q12" s="184" t="n"/>
      <c r="R12" s="184" t="n"/>
      <c r="S12" s="184" t="n"/>
      <c r="T12" s="184" t="n"/>
      <c r="U12" s="9" t="n"/>
      <c r="V12" s="9" t="n"/>
      <c r="W12" s="9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257" t="n"/>
      <c r="BG12" s="14" t="n"/>
      <c r="BH12" s="184" t="n"/>
      <c r="BI12" s="184" t="n"/>
    </row>
    <row r="13" customFormat="1" s="203">
      <c r="B13" s="5" t="n"/>
      <c r="C13" s="6" t="n"/>
      <c r="D13" s="7" t="n"/>
      <c r="E13" s="211" t="n"/>
      <c r="F13" s="184" t="n"/>
      <c r="G13" s="184" t="n"/>
      <c r="H13" s="184" t="n"/>
      <c r="I13" s="184" t="n"/>
      <c r="J13" s="9" t="n"/>
      <c r="K13" s="10" t="n"/>
      <c r="L13" s="11" t="n"/>
      <c r="M13" s="11" t="n"/>
      <c r="N13" s="11" t="n"/>
      <c r="O13" s="184" t="n"/>
      <c r="P13" s="184" t="n"/>
      <c r="Q13" s="184" t="n"/>
      <c r="R13" s="184" t="n"/>
      <c r="S13" s="184" t="n"/>
      <c r="T13" s="184" t="n"/>
      <c r="U13" s="9" t="n"/>
      <c r="V13" s="9" t="n"/>
      <c r="W13" s="9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257" t="n"/>
      <c r="BG13" s="14" t="n"/>
      <c r="BH13" s="184" t="n"/>
      <c r="BI13" s="184" t="n"/>
    </row>
    <row r="14" customFormat="1" s="203">
      <c r="B14" s="5" t="n"/>
      <c r="C14" s="6" t="n"/>
      <c r="D14" s="7" t="n"/>
      <c r="E14" s="211" t="n"/>
      <c r="F14" s="184" t="n"/>
      <c r="G14" s="184" t="n"/>
      <c r="H14" s="184" t="n"/>
      <c r="I14" s="184" t="n"/>
      <c r="J14" s="9" t="n"/>
      <c r="K14" s="10" t="n"/>
      <c r="L14" s="11" t="n"/>
      <c r="M14" s="11" t="n"/>
      <c r="N14" s="11" t="n"/>
      <c r="O14" s="184" t="n"/>
      <c r="P14" s="184" t="n"/>
      <c r="Q14" s="184" t="n"/>
      <c r="R14" s="184" t="n"/>
      <c r="S14" s="184" t="n"/>
      <c r="T14" s="184" t="n"/>
      <c r="U14" s="9" t="n"/>
      <c r="V14" s="9" t="n"/>
      <c r="W14" s="9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257" t="n"/>
      <c r="BG14" s="14" t="n"/>
      <c r="BH14" s="184" t="n"/>
      <c r="BI14" s="184" t="n"/>
    </row>
    <row r="15" customFormat="1" s="203">
      <c r="B15" s="5" t="n"/>
      <c r="C15" s="6" t="n"/>
      <c r="D15" s="7" t="n"/>
      <c r="E15" s="211" t="n"/>
      <c r="F15" s="184" t="n"/>
      <c r="G15" s="184" t="n"/>
      <c r="H15" s="184" t="n"/>
      <c r="I15" s="184" t="n"/>
      <c r="J15" s="9" t="n"/>
      <c r="K15" s="10" t="n"/>
      <c r="L15" s="11" t="n"/>
      <c r="M15" s="11" t="n"/>
      <c r="N15" s="11" t="n"/>
      <c r="O15" s="184" t="n"/>
      <c r="P15" s="184" t="n"/>
      <c r="Q15" s="184" t="n"/>
      <c r="R15" s="184" t="n"/>
      <c r="S15" s="184" t="n"/>
      <c r="T15" s="184" t="n"/>
      <c r="U15" s="9" t="n"/>
      <c r="V15" s="9" t="n"/>
      <c r="W15" s="9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257" t="n"/>
      <c r="BG15" s="14" t="n"/>
      <c r="BH15" s="184" t="n"/>
      <c r="BI15" s="184" t="n"/>
    </row>
    <row r="16" customFormat="1" s="203">
      <c r="B16" s="5" t="n"/>
      <c r="C16" s="6" t="n"/>
      <c r="D16" s="7" t="n"/>
      <c r="E16" s="211" t="n"/>
      <c r="F16" s="184" t="n"/>
      <c r="G16" s="184" t="n"/>
      <c r="H16" s="184" t="n"/>
      <c r="I16" s="184" t="n"/>
      <c r="J16" s="9" t="n"/>
      <c r="K16" s="10" t="n"/>
      <c r="L16" s="11" t="n"/>
      <c r="M16" s="11" t="n"/>
      <c r="N16" s="11" t="n"/>
      <c r="O16" s="184" t="n"/>
      <c r="P16" s="184" t="n"/>
      <c r="Q16" s="184" t="n"/>
      <c r="R16" s="184" t="n"/>
      <c r="S16" s="184" t="n"/>
      <c r="T16" s="184" t="n"/>
      <c r="U16" s="9" t="n"/>
      <c r="V16" s="9" t="n"/>
      <c r="W16" s="9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257" t="n"/>
      <c r="BG16" s="14" t="n"/>
      <c r="BH16" s="184" t="n"/>
      <c r="BI16" s="184" t="n"/>
    </row>
    <row r="17" customFormat="1" s="203">
      <c r="B17" s="5" t="n"/>
      <c r="C17" s="6" t="n"/>
      <c r="D17" s="7" t="n"/>
      <c r="E17" s="211" t="n"/>
      <c r="F17" s="184" t="n"/>
      <c r="G17" s="184" t="n"/>
      <c r="H17" s="184" t="n"/>
      <c r="I17" s="184" t="n"/>
      <c r="J17" s="9" t="n"/>
      <c r="K17" s="10" t="n"/>
      <c r="L17" s="11" t="n"/>
      <c r="M17" s="11" t="n"/>
      <c r="N17" s="11" t="n"/>
      <c r="O17" s="184" t="n"/>
      <c r="P17" s="184" t="n"/>
      <c r="Q17" s="184" t="n"/>
      <c r="R17" s="184" t="n"/>
      <c r="S17" s="184" t="n"/>
      <c r="T17" s="184" t="n"/>
      <c r="U17" s="9" t="n"/>
      <c r="V17" s="9" t="n"/>
      <c r="W17" s="9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257" t="n"/>
      <c r="BG17" s="14" t="n"/>
      <c r="BH17" s="184" t="n"/>
      <c r="BI17" s="184" t="n"/>
    </row>
    <row r="18" customFormat="1" s="203">
      <c r="B18" s="5" t="n"/>
      <c r="C18" s="6" t="n"/>
      <c r="D18" s="7" t="n"/>
      <c r="E18" s="211" t="n"/>
      <c r="F18" s="184" t="n"/>
      <c r="G18" s="184" t="n"/>
      <c r="H18" s="184" t="n"/>
      <c r="I18" s="184" t="n"/>
      <c r="J18" s="9" t="n"/>
      <c r="K18" s="10" t="n"/>
      <c r="L18" s="11" t="n"/>
      <c r="M18" s="11" t="n"/>
      <c r="N18" s="11" t="n"/>
      <c r="O18" s="184" t="n"/>
      <c r="P18" s="184" t="n"/>
      <c r="Q18" s="184" t="n"/>
      <c r="R18" s="184" t="n"/>
      <c r="S18" s="184" t="n"/>
      <c r="T18" s="184" t="n"/>
      <c r="U18" s="9" t="n"/>
      <c r="V18" s="9" t="n"/>
      <c r="W18" s="9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257" t="n"/>
      <c r="BG18" s="14" t="n"/>
      <c r="BH18" s="184" t="n"/>
      <c r="BI18" s="184" t="n"/>
    </row>
    <row r="19" customFormat="1" s="203">
      <c r="B19" s="5" t="n"/>
      <c r="C19" s="6" t="n"/>
      <c r="D19" s="7" t="n"/>
      <c r="E19" s="211" t="n"/>
      <c r="F19" s="184" t="n"/>
      <c r="G19" s="184" t="n"/>
      <c r="H19" s="184" t="n"/>
      <c r="I19" s="184" t="n"/>
      <c r="J19" s="9" t="n"/>
      <c r="K19" s="10" t="n"/>
      <c r="L19" s="11" t="n"/>
      <c r="M19" s="11" t="n"/>
      <c r="N19" s="11" t="n"/>
      <c r="O19" s="184" t="n"/>
      <c r="P19" s="184" t="n"/>
      <c r="Q19" s="184" t="n"/>
      <c r="R19" s="184" t="n"/>
      <c r="S19" s="184" t="n"/>
      <c r="T19" s="184" t="n"/>
      <c r="U19" s="9" t="n"/>
      <c r="V19" s="9" t="n"/>
      <c r="W19" s="9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257" t="n"/>
      <c r="BG19" s="14" t="n"/>
      <c r="BH19" s="184" t="n"/>
      <c r="BI19" s="184" t="n"/>
    </row>
    <row r="20" customFormat="1" s="203">
      <c r="B20" s="5" t="n"/>
      <c r="C20" s="6" t="n"/>
      <c r="D20" s="7" t="n"/>
      <c r="E20" s="211" t="n"/>
      <c r="F20" s="184" t="n"/>
      <c r="G20" s="184" t="n"/>
      <c r="H20" s="184" t="n"/>
      <c r="I20" s="184" t="n"/>
      <c r="J20" s="9" t="n"/>
      <c r="K20" s="10" t="n"/>
      <c r="L20" s="11" t="n"/>
      <c r="M20" s="11" t="n"/>
      <c r="N20" s="11" t="n"/>
      <c r="O20" s="184" t="n"/>
      <c r="P20" s="184" t="n"/>
      <c r="Q20" s="184" t="n"/>
      <c r="R20" s="184" t="n"/>
      <c r="S20" s="184" t="n"/>
      <c r="T20" s="184" t="n"/>
      <c r="U20" s="9" t="n"/>
      <c r="V20" s="9" t="n"/>
      <c r="W20" s="9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257" t="n"/>
      <c r="BG20" s="14" t="n"/>
      <c r="BH20" s="184" t="n"/>
      <c r="BI20" s="184" t="n"/>
    </row>
    <row r="21" customFormat="1" s="203">
      <c r="B21" s="5" t="n"/>
      <c r="C21" s="6" t="n"/>
      <c r="D21" s="7" t="n"/>
      <c r="E21" s="211" t="n"/>
      <c r="F21" s="184" t="n"/>
      <c r="G21" s="184" t="n"/>
      <c r="H21" s="184" t="n"/>
      <c r="I21" s="184" t="n"/>
      <c r="J21" s="9" t="n"/>
      <c r="K21" s="10" t="n"/>
      <c r="L21" s="11" t="n"/>
      <c r="M21" s="11" t="n"/>
      <c r="N21" s="11" t="n"/>
      <c r="O21" s="184" t="n"/>
      <c r="P21" s="184" t="n"/>
      <c r="Q21" s="184" t="n"/>
      <c r="R21" s="184" t="n"/>
      <c r="S21" s="184" t="n"/>
      <c r="T21" s="184" t="n"/>
      <c r="U21" s="9" t="n"/>
      <c r="V21" s="9" t="n"/>
      <c r="W21" s="9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257" t="n"/>
      <c r="BG21" s="14" t="n"/>
      <c r="BH21" s="184" t="n"/>
      <c r="BI21" s="184" t="n"/>
    </row>
    <row r="22" customFormat="1" s="203">
      <c r="B22" s="5" t="n"/>
      <c r="C22" s="6" t="n"/>
      <c r="D22" s="7" t="n"/>
      <c r="E22" s="211" t="n"/>
      <c r="F22" s="184" t="n"/>
      <c r="G22" s="184" t="n"/>
      <c r="H22" s="184" t="n"/>
      <c r="I22" s="184" t="n"/>
      <c r="J22" s="9" t="n"/>
      <c r="K22" s="10" t="n"/>
      <c r="L22" s="11" t="n"/>
      <c r="M22" s="11" t="n"/>
      <c r="N22" s="11" t="n"/>
      <c r="O22" s="184" t="n"/>
      <c r="P22" s="184" t="n"/>
      <c r="Q22" s="184" t="n"/>
      <c r="R22" s="184" t="n"/>
      <c r="S22" s="184" t="n"/>
      <c r="T22" s="184" t="n"/>
      <c r="U22" s="9" t="n"/>
      <c r="V22" s="9" t="n"/>
      <c r="W22" s="9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257" t="n"/>
      <c r="BG22" s="14" t="n"/>
      <c r="BH22" s="184" t="n"/>
      <c r="BI22" s="184" t="n"/>
    </row>
    <row r="23" customFormat="1" s="203">
      <c r="B23" s="5" t="n"/>
      <c r="C23" s="6" t="n"/>
      <c r="D23" s="7" t="n"/>
      <c r="E23" s="211" t="n"/>
      <c r="F23" s="184" t="n"/>
      <c r="G23" s="184" t="n"/>
      <c r="H23" s="184" t="n"/>
      <c r="I23" s="184" t="n"/>
      <c r="J23" s="9" t="n"/>
      <c r="K23" s="10" t="n"/>
      <c r="L23" s="11" t="n"/>
      <c r="M23" s="11" t="n"/>
      <c r="N23" s="11" t="n"/>
      <c r="O23" s="184" t="n"/>
      <c r="P23" s="184" t="n"/>
      <c r="Q23" s="184" t="n"/>
      <c r="R23" s="184" t="n"/>
      <c r="S23" s="184" t="n"/>
      <c r="T23" s="184" t="n"/>
      <c r="U23" s="9" t="n"/>
      <c r="V23" s="9" t="n"/>
      <c r="W23" s="9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257" t="n"/>
      <c r="BG23" s="14" t="n"/>
      <c r="BH23" s="184" t="n"/>
      <c r="BI23" s="184" t="n"/>
    </row>
    <row r="24" customFormat="1" s="203">
      <c r="B24" s="5" t="n"/>
      <c r="C24" s="6" t="n"/>
      <c r="D24" s="7" t="n"/>
      <c r="E24" s="211" t="n"/>
      <c r="F24" s="184" t="n"/>
      <c r="G24" s="184" t="n"/>
      <c r="H24" s="184" t="n"/>
      <c r="I24" s="184" t="n"/>
      <c r="J24" s="9" t="n"/>
      <c r="K24" s="10" t="n"/>
      <c r="L24" s="11" t="n"/>
      <c r="M24" s="11" t="n"/>
      <c r="N24" s="11" t="n"/>
      <c r="O24" s="184" t="n"/>
      <c r="P24" s="184" t="n"/>
      <c r="Q24" s="184" t="n"/>
      <c r="R24" s="184" t="n"/>
      <c r="S24" s="184" t="n"/>
      <c r="T24" s="184" t="n"/>
      <c r="U24" s="9" t="n"/>
      <c r="V24" s="9" t="n"/>
      <c r="W24" s="9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  <c r="AN24" s="14" t="n"/>
      <c r="AO24" s="14" t="n"/>
      <c r="AP24" s="14" t="n"/>
      <c r="AQ24" s="14" t="n"/>
      <c r="AR24" s="14" t="n"/>
      <c r="AS24" s="14" t="n"/>
      <c r="AT24" s="14" t="n"/>
      <c r="AU24" s="14" t="n"/>
      <c r="AV24" s="14" t="n"/>
      <c r="AW24" s="14" t="n"/>
      <c r="AX24" s="14" t="n"/>
      <c r="AY24" s="14" t="n"/>
      <c r="AZ24" s="14" t="n"/>
      <c r="BA24" s="14" t="n"/>
      <c r="BB24" s="14" t="n"/>
      <c r="BC24" s="14" t="n"/>
      <c r="BD24" s="14" t="n"/>
      <c r="BE24" s="14" t="n"/>
      <c r="BF24" s="257" t="n"/>
      <c r="BG24" s="14" t="n"/>
      <c r="BH24" s="184" t="n"/>
      <c r="BI24" s="184" t="n"/>
    </row>
    <row r="25" customFormat="1" s="203">
      <c r="B25" s="5" t="n"/>
      <c r="C25" s="6" t="n"/>
      <c r="D25" s="7" t="n"/>
      <c r="E25" s="211" t="n"/>
      <c r="F25" s="184" t="n"/>
      <c r="G25" s="184" t="n"/>
      <c r="H25" s="184" t="n"/>
      <c r="I25" s="184" t="n"/>
      <c r="J25" s="9" t="n"/>
      <c r="K25" s="10" t="n"/>
      <c r="L25" s="11" t="n"/>
      <c r="M25" s="11" t="n"/>
      <c r="N25" s="11" t="n"/>
      <c r="O25" s="184" t="n"/>
      <c r="P25" s="184" t="n"/>
      <c r="Q25" s="184" t="n"/>
      <c r="R25" s="184" t="n"/>
      <c r="S25" s="184" t="n"/>
      <c r="T25" s="184" t="n"/>
      <c r="U25" s="9" t="n"/>
      <c r="V25" s="9" t="n"/>
      <c r="W25" s="9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  <c r="AN25" s="14" t="n"/>
      <c r="AO25" s="14" t="n"/>
      <c r="AP25" s="14" t="n"/>
      <c r="AQ25" s="14" t="n"/>
      <c r="AR25" s="14" t="n"/>
      <c r="AS25" s="14" t="n"/>
      <c r="AT25" s="14" t="n"/>
      <c r="AU25" s="14" t="n"/>
      <c r="AV25" s="14" t="n"/>
      <c r="AW25" s="14" t="n"/>
      <c r="AX25" s="14" t="n"/>
      <c r="AY25" s="14" t="n"/>
      <c r="AZ25" s="14" t="n"/>
      <c r="BA25" s="14" t="n"/>
      <c r="BB25" s="14" t="n"/>
      <c r="BC25" s="14" t="n"/>
      <c r="BD25" s="14" t="n"/>
      <c r="BE25" s="14" t="n"/>
      <c r="BF25" s="257" t="n"/>
      <c r="BG25" s="14" t="n"/>
      <c r="BH25" s="184" t="n"/>
      <c r="BI25" s="184" t="n"/>
    </row>
    <row r="26" customFormat="1" s="203">
      <c r="B26" s="5" t="n"/>
      <c r="C26" s="6" t="n"/>
      <c r="D26" s="7" t="n"/>
      <c r="E26" s="211" t="n"/>
      <c r="F26" s="184" t="n"/>
      <c r="G26" s="184" t="n"/>
      <c r="H26" s="184" t="n"/>
      <c r="I26" s="184" t="n"/>
      <c r="J26" s="9" t="n"/>
      <c r="K26" s="10" t="n"/>
      <c r="L26" s="11" t="n"/>
      <c r="M26" s="11" t="n"/>
      <c r="N26" s="11" t="n"/>
      <c r="O26" s="184" t="n"/>
      <c r="P26" s="184" t="n"/>
      <c r="Q26" s="184" t="n"/>
      <c r="R26" s="184" t="n"/>
      <c r="S26" s="184" t="n"/>
      <c r="T26" s="184" t="n"/>
      <c r="U26" s="9" t="n"/>
      <c r="V26" s="9" t="n"/>
      <c r="W26" s="9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  <c r="AN26" s="14" t="n"/>
      <c r="AO26" s="14" t="n"/>
      <c r="AP26" s="14" t="n"/>
      <c r="AQ26" s="14" t="n"/>
      <c r="AR26" s="14" t="n"/>
      <c r="AS26" s="14" t="n"/>
      <c r="AT26" s="14" t="n"/>
      <c r="AU26" s="14" t="n"/>
      <c r="AV26" s="14" t="n"/>
      <c r="AW26" s="14" t="n"/>
      <c r="AX26" s="14" t="n"/>
      <c r="AY26" s="14" t="n"/>
      <c r="AZ26" s="14" t="n"/>
      <c r="BA26" s="14" t="n"/>
      <c r="BB26" s="14" t="n"/>
      <c r="BC26" s="14" t="n"/>
      <c r="BD26" s="14" t="n"/>
      <c r="BE26" s="14" t="n"/>
      <c r="BF26" s="257" t="n"/>
      <c r="BG26" s="14" t="n"/>
      <c r="BH26" s="184" t="n"/>
      <c r="BI26" s="184" t="n"/>
    </row>
    <row r="27" customFormat="1" s="203">
      <c r="B27" s="5" t="n"/>
      <c r="C27" s="6" t="n"/>
      <c r="D27" s="7" t="n"/>
      <c r="E27" s="211" t="n"/>
      <c r="F27" s="184" t="n"/>
      <c r="G27" s="184" t="n"/>
      <c r="H27" s="184" t="n"/>
      <c r="I27" s="184" t="n"/>
      <c r="J27" s="9" t="n"/>
      <c r="K27" s="10" t="n"/>
      <c r="L27" s="11" t="n"/>
      <c r="M27" s="11" t="n"/>
      <c r="N27" s="11" t="n"/>
      <c r="O27" s="184" t="n"/>
      <c r="P27" s="184" t="n"/>
      <c r="Q27" s="184" t="n"/>
      <c r="R27" s="184" t="n"/>
      <c r="S27" s="184" t="n"/>
      <c r="T27" s="184" t="n"/>
      <c r="U27" s="9" t="n"/>
      <c r="V27" s="9" t="n"/>
      <c r="W27" s="9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  <c r="AN27" s="14" t="n"/>
      <c r="AO27" s="14" t="n"/>
      <c r="AP27" s="14" t="n"/>
      <c r="AQ27" s="14" t="n"/>
      <c r="AR27" s="14" t="n"/>
      <c r="AS27" s="14" t="n"/>
      <c r="AT27" s="14" t="n"/>
      <c r="AU27" s="14" t="n"/>
      <c r="AV27" s="14" t="n"/>
      <c r="AW27" s="14" t="n"/>
      <c r="AX27" s="14" t="n"/>
      <c r="AY27" s="14" t="n"/>
      <c r="AZ27" s="14" t="n"/>
      <c r="BA27" s="14" t="n"/>
      <c r="BB27" s="14" t="n"/>
      <c r="BC27" s="14" t="n"/>
      <c r="BD27" s="14" t="n"/>
      <c r="BE27" s="14" t="n"/>
      <c r="BF27" s="257" t="n"/>
      <c r="BG27" s="14" t="n"/>
      <c r="BH27" s="184" t="n"/>
      <c r="BI27" s="184" t="n"/>
    </row>
    <row r="28" customFormat="1" s="203">
      <c r="B28" s="5" t="n"/>
      <c r="C28" s="6" t="n"/>
      <c r="D28" s="7" t="n"/>
      <c r="E28" s="211" t="n"/>
      <c r="F28" s="184" t="n"/>
      <c r="G28" s="184" t="n"/>
      <c r="H28" s="184" t="n"/>
      <c r="I28" s="184" t="n"/>
      <c r="J28" s="9" t="n"/>
      <c r="K28" s="10" t="n"/>
      <c r="L28" s="11" t="n"/>
      <c r="M28" s="11" t="n"/>
      <c r="N28" s="11" t="n"/>
      <c r="O28" s="184" t="n"/>
      <c r="P28" s="184" t="n"/>
      <c r="Q28" s="184" t="n"/>
      <c r="R28" s="184" t="n"/>
      <c r="S28" s="184" t="n"/>
      <c r="T28" s="184" t="n"/>
      <c r="U28" s="9" t="n"/>
      <c r="V28" s="9" t="n"/>
      <c r="W28" s="9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  <c r="AN28" s="14" t="n"/>
      <c r="AO28" s="14" t="n"/>
      <c r="AP28" s="14" t="n"/>
      <c r="AQ28" s="14" t="n"/>
      <c r="AR28" s="14" t="n"/>
      <c r="AS28" s="14" t="n"/>
      <c r="AT28" s="14" t="n"/>
      <c r="AU28" s="14" t="n"/>
      <c r="AV28" s="14" t="n"/>
      <c r="AW28" s="14" t="n"/>
      <c r="AX28" s="14" t="n"/>
      <c r="AY28" s="14" t="n"/>
      <c r="AZ28" s="14" t="n"/>
      <c r="BA28" s="14" t="n"/>
      <c r="BB28" s="14" t="n"/>
      <c r="BC28" s="14" t="n"/>
      <c r="BD28" s="14" t="n"/>
      <c r="BE28" s="14" t="n"/>
      <c r="BF28" s="257" t="n"/>
      <c r="BG28" s="14" t="n"/>
      <c r="BH28" s="184" t="n"/>
      <c r="BI28" s="184" t="n"/>
    </row>
    <row r="29" customFormat="1" s="203">
      <c r="B29" s="5" t="n"/>
      <c r="C29" s="6" t="n"/>
      <c r="D29" s="7" t="n"/>
      <c r="E29" s="211" t="n"/>
      <c r="F29" s="184" t="n"/>
      <c r="G29" s="184" t="n"/>
      <c r="H29" s="184" t="n"/>
      <c r="I29" s="184" t="n"/>
      <c r="J29" s="9" t="n"/>
      <c r="K29" s="10" t="n"/>
      <c r="L29" s="11" t="n"/>
      <c r="M29" s="11" t="n"/>
      <c r="N29" s="11" t="n"/>
      <c r="O29" s="184" t="n"/>
      <c r="P29" s="184" t="n"/>
      <c r="Q29" s="184" t="n"/>
      <c r="R29" s="184" t="n"/>
      <c r="S29" s="184" t="n"/>
      <c r="T29" s="184" t="n"/>
      <c r="U29" s="9" t="n"/>
      <c r="V29" s="9" t="n"/>
      <c r="W29" s="9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  <c r="AN29" s="14" t="n"/>
      <c r="AO29" s="14" t="n"/>
      <c r="AP29" s="14" t="n"/>
      <c r="AQ29" s="14" t="n"/>
      <c r="AR29" s="14" t="n"/>
      <c r="AS29" s="14" t="n"/>
      <c r="AT29" s="14" t="n"/>
      <c r="AU29" s="14" t="n"/>
      <c r="AV29" s="14" t="n"/>
      <c r="AW29" s="14" t="n"/>
      <c r="AX29" s="14" t="n"/>
      <c r="AY29" s="14" t="n"/>
      <c r="AZ29" s="14" t="n"/>
      <c r="BA29" s="14" t="n"/>
      <c r="BB29" s="14" t="n"/>
      <c r="BC29" s="14" t="n"/>
      <c r="BD29" s="14" t="n"/>
      <c r="BE29" s="14" t="n"/>
      <c r="BF29" s="257" t="n"/>
      <c r="BG29" s="14" t="n"/>
      <c r="BH29" s="184" t="n"/>
      <c r="BI29" s="184" t="n"/>
    </row>
    <row r="30" customFormat="1" s="203">
      <c r="B30" s="5" t="n"/>
      <c r="C30" s="6" t="n"/>
      <c r="D30" s="7" t="n"/>
      <c r="E30" s="211" t="n"/>
      <c r="F30" s="184" t="n"/>
      <c r="G30" s="184" t="n"/>
      <c r="H30" s="184" t="n"/>
      <c r="I30" s="184" t="n"/>
      <c r="J30" s="9" t="n"/>
      <c r="K30" s="10" t="n"/>
      <c r="L30" s="11" t="n"/>
      <c r="M30" s="11" t="n"/>
      <c r="N30" s="11" t="n"/>
      <c r="O30" s="184" t="n"/>
      <c r="P30" s="184" t="n"/>
      <c r="Q30" s="184" t="n"/>
      <c r="R30" s="184" t="n"/>
      <c r="S30" s="184" t="n"/>
      <c r="T30" s="184" t="n"/>
      <c r="U30" s="9" t="n"/>
      <c r="V30" s="9" t="n"/>
      <c r="W30" s="9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  <c r="AN30" s="14" t="n"/>
      <c r="AO30" s="14" t="n"/>
      <c r="AP30" s="14" t="n"/>
      <c r="AQ30" s="14" t="n"/>
      <c r="AR30" s="14" t="n"/>
      <c r="AS30" s="14" t="n"/>
      <c r="AT30" s="14" t="n"/>
      <c r="AU30" s="14" t="n"/>
      <c r="AV30" s="14" t="n"/>
      <c r="AW30" s="14" t="n"/>
      <c r="AX30" s="14" t="n"/>
      <c r="AY30" s="14" t="n"/>
      <c r="AZ30" s="14" t="n"/>
      <c r="BA30" s="14" t="n"/>
      <c r="BB30" s="14" t="n"/>
      <c r="BC30" s="14" t="n"/>
      <c r="BD30" s="14" t="n"/>
      <c r="BE30" s="14" t="n"/>
      <c r="BF30" s="257" t="n"/>
      <c r="BG30" s="14" t="n"/>
      <c r="BH30" s="184" t="n"/>
      <c r="BI30" s="184" t="n"/>
    </row>
    <row r="31" customFormat="1" s="203">
      <c r="B31" s="5" t="n"/>
      <c r="C31" s="6" t="n"/>
      <c r="D31" s="7" t="n"/>
      <c r="E31" s="211" t="n"/>
      <c r="F31" s="184" t="n"/>
      <c r="G31" s="184" t="n"/>
      <c r="H31" s="184" t="n"/>
      <c r="I31" s="184" t="n"/>
      <c r="J31" s="9" t="n"/>
      <c r="K31" s="10" t="n"/>
      <c r="L31" s="11" t="n"/>
      <c r="M31" s="11" t="n"/>
      <c r="N31" s="11" t="n"/>
      <c r="O31" s="184" t="n"/>
      <c r="P31" s="184" t="n"/>
      <c r="Q31" s="184" t="n"/>
      <c r="R31" s="184" t="n"/>
      <c r="S31" s="184" t="n"/>
      <c r="T31" s="184" t="n"/>
      <c r="U31" s="9" t="n"/>
      <c r="V31" s="9" t="n"/>
      <c r="W31" s="9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  <c r="AN31" s="14" t="n"/>
      <c r="AO31" s="14" t="n"/>
      <c r="AP31" s="14" t="n"/>
      <c r="AQ31" s="14" t="n"/>
      <c r="AR31" s="14" t="n"/>
      <c r="AS31" s="14" t="n"/>
      <c r="AT31" s="14" t="n"/>
      <c r="AU31" s="14" t="n"/>
      <c r="AV31" s="14" t="n"/>
      <c r="AW31" s="14" t="n"/>
      <c r="AX31" s="14" t="n"/>
      <c r="AY31" s="14" t="n"/>
      <c r="AZ31" s="14" t="n"/>
      <c r="BA31" s="14" t="n"/>
      <c r="BB31" s="14" t="n"/>
      <c r="BC31" s="14" t="n"/>
      <c r="BD31" s="14" t="n"/>
      <c r="BE31" s="14" t="n"/>
      <c r="BF31" s="257" t="n"/>
      <c r="BG31" s="14" t="n"/>
      <c r="BH31" s="184" t="n"/>
      <c r="BI31" s="184" t="n"/>
    </row>
    <row r="32" customFormat="1" s="203">
      <c r="B32" s="5" t="n"/>
      <c r="C32" s="6" t="n"/>
      <c r="D32" s="7" t="n"/>
      <c r="E32" s="211" t="n"/>
      <c r="F32" s="184" t="n"/>
      <c r="G32" s="184" t="n"/>
      <c r="H32" s="184" t="n"/>
      <c r="I32" s="184" t="n"/>
      <c r="J32" s="9" t="n"/>
      <c r="K32" s="10" t="n"/>
      <c r="L32" s="11" t="n"/>
      <c r="M32" s="11" t="n"/>
      <c r="N32" s="11" t="n"/>
      <c r="O32" s="184" t="n"/>
      <c r="P32" s="184" t="n"/>
      <c r="Q32" s="184" t="n"/>
      <c r="R32" s="184" t="n"/>
      <c r="S32" s="184" t="n"/>
      <c r="T32" s="184" t="n"/>
      <c r="U32" s="9" t="n"/>
      <c r="V32" s="9" t="n"/>
      <c r="W32" s="9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  <c r="AR32" s="14" t="n"/>
      <c r="AS32" s="14" t="n"/>
      <c r="AT32" s="14" t="n"/>
      <c r="AU32" s="14" t="n"/>
      <c r="AV32" s="14" t="n"/>
      <c r="AW32" s="14" t="n"/>
      <c r="AX32" s="14" t="n"/>
      <c r="AY32" s="14" t="n"/>
      <c r="AZ32" s="14" t="n"/>
      <c r="BA32" s="14" t="n"/>
      <c r="BB32" s="14" t="n"/>
      <c r="BC32" s="14" t="n"/>
      <c r="BD32" s="14" t="n"/>
      <c r="BE32" s="14" t="n"/>
      <c r="BF32" s="257" t="n"/>
      <c r="BG32" s="14" t="n"/>
      <c r="BH32" s="184" t="n"/>
      <c r="BI32" s="184" t="n"/>
    </row>
    <row r="33" customFormat="1" s="203">
      <c r="B33" s="5" t="n"/>
      <c r="C33" s="6" t="n"/>
      <c r="D33" s="7" t="n"/>
      <c r="E33" s="211" t="n"/>
      <c r="F33" s="184" t="n"/>
      <c r="G33" s="184" t="n"/>
      <c r="H33" s="184" t="n"/>
      <c r="I33" s="184" t="n"/>
      <c r="J33" s="9" t="n"/>
      <c r="K33" s="10" t="n"/>
      <c r="L33" s="11" t="n"/>
      <c r="M33" s="11" t="n"/>
      <c r="N33" s="11" t="n"/>
      <c r="O33" s="184" t="n"/>
      <c r="P33" s="184" t="n"/>
      <c r="Q33" s="184" t="n"/>
      <c r="R33" s="184" t="n"/>
      <c r="S33" s="184" t="n"/>
      <c r="T33" s="184" t="n"/>
      <c r="U33" s="9" t="n"/>
      <c r="V33" s="9" t="n"/>
      <c r="W33" s="9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  <c r="AN33" s="14" t="n"/>
      <c r="AO33" s="14" t="n"/>
      <c r="AP33" s="14" t="n"/>
      <c r="AQ33" s="14" t="n"/>
      <c r="AR33" s="14" t="n"/>
      <c r="AS33" s="14" t="n"/>
      <c r="AT33" s="14" t="n"/>
      <c r="AU33" s="14" t="n"/>
      <c r="AV33" s="14" t="n"/>
      <c r="AW33" s="14" t="n"/>
      <c r="AX33" s="14" t="n"/>
      <c r="AY33" s="14" t="n"/>
      <c r="AZ33" s="14" t="n"/>
      <c r="BA33" s="14" t="n"/>
      <c r="BB33" s="14" t="n"/>
      <c r="BC33" s="14" t="n"/>
      <c r="BD33" s="14" t="n"/>
      <c r="BE33" s="14" t="n"/>
      <c r="BF33" s="257" t="n"/>
      <c r="BG33" s="14" t="n"/>
      <c r="BH33" s="184" t="n"/>
      <c r="BI33" s="184" t="n"/>
    </row>
    <row r="34" customFormat="1" s="203">
      <c r="B34" s="5" t="n"/>
      <c r="C34" s="6" t="n"/>
      <c r="D34" s="7" t="n"/>
      <c r="E34" s="211" t="n"/>
      <c r="F34" s="184" t="n"/>
      <c r="G34" s="184" t="n"/>
      <c r="H34" s="184" t="n"/>
      <c r="I34" s="184" t="n"/>
      <c r="J34" s="9" t="n"/>
      <c r="K34" s="10" t="n"/>
      <c r="L34" s="11" t="n"/>
      <c r="M34" s="11" t="n"/>
      <c r="N34" s="11" t="n"/>
      <c r="O34" s="184" t="n"/>
      <c r="P34" s="184" t="n"/>
      <c r="Q34" s="184" t="n"/>
      <c r="R34" s="184" t="n"/>
      <c r="S34" s="184" t="n"/>
      <c r="T34" s="184" t="n"/>
      <c r="U34" s="9" t="n"/>
      <c r="V34" s="9" t="n"/>
      <c r="W34" s="9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  <c r="AN34" s="14" t="n"/>
      <c r="AO34" s="14" t="n"/>
      <c r="AP34" s="14" t="n"/>
      <c r="AQ34" s="14" t="n"/>
      <c r="AR34" s="14" t="n"/>
      <c r="AS34" s="14" t="n"/>
      <c r="AT34" s="14" t="n"/>
      <c r="AU34" s="14" t="n"/>
      <c r="AV34" s="14" t="n"/>
      <c r="AW34" s="14" t="n"/>
      <c r="AX34" s="14" t="n"/>
      <c r="AY34" s="14" t="n"/>
      <c r="AZ34" s="14" t="n"/>
      <c r="BA34" s="14" t="n"/>
      <c r="BB34" s="14" t="n"/>
      <c r="BC34" s="14" t="n"/>
      <c r="BD34" s="14" t="n"/>
      <c r="BE34" s="14" t="n"/>
      <c r="BF34" s="257" t="n"/>
      <c r="BG34" s="14" t="n"/>
      <c r="BH34" s="184" t="n"/>
      <c r="BI34" s="184" t="n"/>
    </row>
    <row r="35" customFormat="1" s="203">
      <c r="B35" s="5" t="n"/>
      <c r="C35" s="6" t="n"/>
      <c r="D35" s="7" t="n"/>
      <c r="E35" s="211" t="n"/>
      <c r="F35" s="184" t="n"/>
      <c r="G35" s="184" t="n"/>
      <c r="H35" s="184" t="n"/>
      <c r="I35" s="184" t="n"/>
      <c r="J35" s="9" t="n"/>
      <c r="K35" s="10" t="n"/>
      <c r="L35" s="11" t="n"/>
      <c r="M35" s="11" t="n"/>
      <c r="N35" s="11" t="n"/>
      <c r="O35" s="184" t="n"/>
      <c r="P35" s="184" t="n"/>
      <c r="Q35" s="184" t="n"/>
      <c r="R35" s="184" t="n"/>
      <c r="S35" s="184" t="n"/>
      <c r="T35" s="184" t="n"/>
      <c r="U35" s="9" t="n"/>
      <c r="V35" s="9" t="n"/>
      <c r="W35" s="9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  <c r="AI35" s="14" t="n"/>
      <c r="AJ35" s="14" t="n"/>
      <c r="AK35" s="14" t="n"/>
      <c r="AL35" s="14" t="n"/>
      <c r="AM35" s="14" t="n"/>
      <c r="AN35" s="14" t="n"/>
      <c r="AO35" s="14" t="n"/>
      <c r="AP35" s="14" t="n"/>
      <c r="AQ35" s="14" t="n"/>
      <c r="AR35" s="14" t="n"/>
      <c r="AS35" s="14" t="n"/>
      <c r="AT35" s="14" t="n"/>
      <c r="AU35" s="14" t="n"/>
      <c r="AV35" s="14" t="n"/>
      <c r="AW35" s="14" t="n"/>
      <c r="AX35" s="14" t="n"/>
      <c r="AY35" s="14" t="n"/>
      <c r="AZ35" s="14" t="n"/>
      <c r="BA35" s="14" t="n"/>
      <c r="BB35" s="14" t="n"/>
      <c r="BC35" s="14" t="n"/>
      <c r="BD35" s="14" t="n"/>
      <c r="BE35" s="14" t="n"/>
      <c r="BF35" s="257" t="n"/>
      <c r="BG35" s="14" t="n"/>
      <c r="BH35" s="184" t="n"/>
      <c r="BI35" s="184" t="n"/>
    </row>
    <row r="36" customFormat="1" s="203">
      <c r="B36" s="5" t="n"/>
      <c r="C36" s="6" t="n"/>
      <c r="D36" s="7" t="n"/>
      <c r="E36" s="211" t="n"/>
      <c r="F36" s="184" t="n"/>
      <c r="G36" s="184" t="n"/>
      <c r="H36" s="184" t="n"/>
      <c r="I36" s="184" t="n"/>
      <c r="J36" s="9" t="n"/>
      <c r="K36" s="10" t="n"/>
      <c r="L36" s="11" t="n"/>
      <c r="M36" s="11" t="n"/>
      <c r="N36" s="11" t="n"/>
      <c r="O36" s="184" t="n"/>
      <c r="P36" s="184" t="n"/>
      <c r="Q36" s="184" t="n"/>
      <c r="R36" s="184" t="n"/>
      <c r="S36" s="184" t="n"/>
      <c r="T36" s="184" t="n"/>
      <c r="U36" s="9" t="n"/>
      <c r="V36" s="9" t="n"/>
      <c r="W36" s="9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  <c r="AH36" s="14" t="n"/>
      <c r="AI36" s="14" t="n"/>
      <c r="AJ36" s="14" t="n"/>
      <c r="AK36" s="14" t="n"/>
      <c r="AL36" s="14" t="n"/>
      <c r="AM36" s="14" t="n"/>
      <c r="AN36" s="14" t="n"/>
      <c r="AO36" s="14" t="n"/>
      <c r="AP36" s="14" t="n"/>
      <c r="AQ36" s="14" t="n"/>
      <c r="AR36" s="14" t="n"/>
      <c r="AS36" s="14" t="n"/>
      <c r="AT36" s="14" t="n"/>
      <c r="AU36" s="14" t="n"/>
      <c r="AV36" s="14" t="n"/>
      <c r="AW36" s="14" t="n"/>
      <c r="AX36" s="14" t="n"/>
      <c r="AY36" s="14" t="n"/>
      <c r="AZ36" s="14" t="n"/>
      <c r="BA36" s="14" t="n"/>
      <c r="BB36" s="14" t="n"/>
      <c r="BC36" s="14" t="n"/>
      <c r="BD36" s="14" t="n"/>
      <c r="BE36" s="14" t="n"/>
      <c r="BF36" s="257" t="n"/>
      <c r="BG36" s="14" t="n"/>
      <c r="BH36" s="184" t="n"/>
      <c r="BI36" s="184" t="n"/>
    </row>
    <row r="37" customFormat="1" s="203">
      <c r="B37" s="5" t="n"/>
      <c r="C37" s="6" t="n"/>
      <c r="D37" s="7" t="n"/>
      <c r="E37" s="211" t="n"/>
      <c r="F37" s="184" t="n"/>
      <c r="G37" s="184" t="n"/>
      <c r="H37" s="184" t="n"/>
      <c r="I37" s="184" t="n"/>
      <c r="J37" s="9" t="n"/>
      <c r="K37" s="10" t="n"/>
      <c r="L37" s="11" t="n"/>
      <c r="M37" s="11" t="n"/>
      <c r="N37" s="11" t="n"/>
      <c r="O37" s="184" t="n"/>
      <c r="P37" s="184" t="n"/>
      <c r="Q37" s="184" t="n"/>
      <c r="R37" s="184" t="n"/>
      <c r="S37" s="184" t="n"/>
      <c r="T37" s="184" t="n"/>
      <c r="U37" s="9" t="n"/>
      <c r="V37" s="9" t="n"/>
      <c r="W37" s="9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  <c r="AH37" s="14" t="n"/>
      <c r="AI37" s="14" t="n"/>
      <c r="AJ37" s="14" t="n"/>
      <c r="AK37" s="14" t="n"/>
      <c r="AL37" s="14" t="n"/>
      <c r="AM37" s="14" t="n"/>
      <c r="AN37" s="14" t="n"/>
      <c r="AO37" s="14" t="n"/>
      <c r="AP37" s="14" t="n"/>
      <c r="AQ37" s="14" t="n"/>
      <c r="AR37" s="14" t="n"/>
      <c r="AS37" s="14" t="n"/>
      <c r="AT37" s="14" t="n"/>
      <c r="AU37" s="14" t="n"/>
      <c r="AV37" s="14" t="n"/>
      <c r="AW37" s="14" t="n"/>
      <c r="AX37" s="14" t="n"/>
      <c r="AY37" s="14" t="n"/>
      <c r="AZ37" s="14" t="n"/>
      <c r="BA37" s="14" t="n"/>
      <c r="BB37" s="14" t="n"/>
      <c r="BC37" s="14" t="n"/>
      <c r="BD37" s="14" t="n"/>
      <c r="BE37" s="14" t="n"/>
      <c r="BF37" s="257" t="n"/>
      <c r="BG37" s="14" t="n"/>
      <c r="BH37" s="184" t="n"/>
      <c r="BI37" s="184" t="n"/>
    </row>
    <row r="38" customFormat="1" s="203">
      <c r="B38" s="5" t="n"/>
      <c r="C38" s="6" t="n"/>
      <c r="D38" s="7" t="n"/>
      <c r="E38" s="211" t="n"/>
      <c r="F38" s="184" t="n"/>
      <c r="G38" s="184" t="n"/>
      <c r="H38" s="184" t="n"/>
      <c r="I38" s="184" t="n"/>
      <c r="J38" s="9" t="n"/>
      <c r="K38" s="10" t="n"/>
      <c r="L38" s="11" t="n"/>
      <c r="M38" s="11" t="n"/>
      <c r="N38" s="11" t="n"/>
      <c r="O38" s="184" t="n"/>
      <c r="P38" s="184" t="n"/>
      <c r="Q38" s="184" t="n"/>
      <c r="R38" s="184" t="n"/>
      <c r="S38" s="184" t="n"/>
      <c r="T38" s="184" t="n"/>
      <c r="U38" s="9" t="n"/>
      <c r="V38" s="9" t="n"/>
      <c r="W38" s="9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  <c r="AI38" s="14" t="n"/>
      <c r="AJ38" s="14" t="n"/>
      <c r="AK38" s="14" t="n"/>
      <c r="AL38" s="14" t="n"/>
      <c r="AM38" s="14" t="n"/>
      <c r="AN38" s="14" t="n"/>
      <c r="AO38" s="14" t="n"/>
      <c r="AP38" s="14" t="n"/>
      <c r="AQ38" s="14" t="n"/>
      <c r="AR38" s="14" t="n"/>
      <c r="AS38" s="14" t="n"/>
      <c r="AT38" s="14" t="n"/>
      <c r="AU38" s="14" t="n"/>
      <c r="AV38" s="14" t="n"/>
      <c r="AW38" s="14" t="n"/>
      <c r="AX38" s="14" t="n"/>
      <c r="AY38" s="14" t="n"/>
      <c r="AZ38" s="14" t="n"/>
      <c r="BA38" s="14" t="n"/>
      <c r="BB38" s="14" t="n"/>
      <c r="BC38" s="14" t="n"/>
      <c r="BD38" s="14" t="n"/>
      <c r="BE38" s="14" t="n"/>
      <c r="BF38" s="257" t="n"/>
      <c r="BG38" s="14" t="n"/>
      <c r="BH38" s="184" t="n"/>
      <c r="BI38" s="184" t="n"/>
    </row>
    <row r="39" customFormat="1" s="203">
      <c r="B39" s="5" t="n"/>
      <c r="C39" s="6" t="n"/>
      <c r="D39" s="7" t="n"/>
      <c r="E39" s="211" t="n"/>
      <c r="F39" s="184" t="n"/>
      <c r="G39" s="184" t="n"/>
      <c r="H39" s="184" t="n"/>
      <c r="I39" s="184" t="n"/>
      <c r="J39" s="9" t="n"/>
      <c r="K39" s="10" t="n"/>
      <c r="L39" s="11" t="n"/>
      <c r="M39" s="11" t="n"/>
      <c r="N39" s="11" t="n"/>
      <c r="O39" s="184" t="n"/>
      <c r="P39" s="184" t="n"/>
      <c r="Q39" s="184" t="n"/>
      <c r="R39" s="184" t="n"/>
      <c r="S39" s="184" t="n"/>
      <c r="T39" s="184" t="n"/>
      <c r="U39" s="9" t="n"/>
      <c r="V39" s="9" t="n"/>
      <c r="W39" s="9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4" t="n"/>
      <c r="AH39" s="14" t="n"/>
      <c r="AI39" s="14" t="n"/>
      <c r="AJ39" s="14" t="n"/>
      <c r="AK39" s="14" t="n"/>
      <c r="AL39" s="14" t="n"/>
      <c r="AM39" s="14" t="n"/>
      <c r="AN39" s="14" t="n"/>
      <c r="AO39" s="14" t="n"/>
      <c r="AP39" s="14" t="n"/>
      <c r="AQ39" s="14" t="n"/>
      <c r="AR39" s="14" t="n"/>
      <c r="AS39" s="14" t="n"/>
      <c r="AT39" s="14" t="n"/>
      <c r="AU39" s="14" t="n"/>
      <c r="AV39" s="14" t="n"/>
      <c r="AW39" s="14" t="n"/>
      <c r="AX39" s="14" t="n"/>
      <c r="AY39" s="14" t="n"/>
      <c r="AZ39" s="14" t="n"/>
      <c r="BA39" s="14" t="n"/>
      <c r="BB39" s="14" t="n"/>
      <c r="BC39" s="14" t="n"/>
      <c r="BD39" s="14" t="n"/>
      <c r="BE39" s="14" t="n"/>
      <c r="BF39" s="257" t="n"/>
      <c r="BG39" s="14" t="n"/>
      <c r="BH39" s="184" t="n"/>
      <c r="BI39" s="184" t="n"/>
    </row>
    <row r="40" customFormat="1" s="203">
      <c r="B40" s="5" t="n"/>
      <c r="C40" s="6" t="n"/>
      <c r="D40" s="7" t="n"/>
      <c r="E40" s="211" t="n"/>
      <c r="F40" s="184" t="n"/>
      <c r="G40" s="184" t="n"/>
      <c r="H40" s="184" t="n"/>
      <c r="I40" s="184" t="n"/>
      <c r="J40" s="9" t="n"/>
      <c r="K40" s="10" t="n"/>
      <c r="L40" s="11" t="n"/>
      <c r="M40" s="11" t="n"/>
      <c r="N40" s="11" t="n"/>
      <c r="O40" s="184" t="n"/>
      <c r="P40" s="184" t="n"/>
      <c r="Q40" s="184" t="n"/>
      <c r="R40" s="184" t="n"/>
      <c r="S40" s="184" t="n"/>
      <c r="T40" s="184" t="n"/>
      <c r="U40" s="9" t="n"/>
      <c r="V40" s="9" t="n"/>
      <c r="W40" s="9" t="n"/>
      <c r="X40" s="14" t="n"/>
      <c r="Y40" s="14" t="n"/>
      <c r="Z40" s="14" t="n"/>
      <c r="AA40" s="14" t="n"/>
      <c r="AB40" s="14" t="n"/>
      <c r="AC40" s="14" t="n"/>
      <c r="AD40" s="14" t="n"/>
      <c r="AE40" s="14" t="n"/>
      <c r="AF40" s="14" t="n"/>
      <c r="AG40" s="14" t="n"/>
      <c r="AH40" s="14" t="n"/>
      <c r="AI40" s="14" t="n"/>
      <c r="AJ40" s="14" t="n"/>
      <c r="AK40" s="14" t="n"/>
      <c r="AL40" s="14" t="n"/>
      <c r="AM40" s="14" t="n"/>
      <c r="AN40" s="14" t="n"/>
      <c r="AO40" s="14" t="n"/>
      <c r="AP40" s="14" t="n"/>
      <c r="AQ40" s="14" t="n"/>
      <c r="AR40" s="14" t="n"/>
      <c r="AS40" s="14" t="n"/>
      <c r="AT40" s="14" t="n"/>
      <c r="AU40" s="14" t="n"/>
      <c r="AV40" s="14" t="n"/>
      <c r="AW40" s="14" t="n"/>
      <c r="AX40" s="14" t="n"/>
      <c r="AY40" s="14" t="n"/>
      <c r="AZ40" s="14" t="n"/>
      <c r="BA40" s="14" t="n"/>
      <c r="BB40" s="14" t="n"/>
      <c r="BC40" s="14" t="n"/>
      <c r="BD40" s="14" t="n"/>
      <c r="BE40" s="14" t="n"/>
      <c r="BF40" s="257" t="n"/>
      <c r="BG40" s="14" t="n"/>
      <c r="BH40" s="184" t="n"/>
      <c r="BI40" s="184" t="n"/>
    </row>
    <row r="41" customFormat="1" s="203">
      <c r="B41" s="5" t="n"/>
      <c r="C41" s="6" t="n"/>
      <c r="D41" s="7" t="n"/>
      <c r="E41" s="211" t="n"/>
      <c r="F41" s="184" t="n"/>
      <c r="G41" s="184" t="n"/>
      <c r="H41" s="184" t="n"/>
      <c r="I41" s="184" t="n"/>
      <c r="J41" s="9" t="n"/>
      <c r="K41" s="10" t="n"/>
      <c r="L41" s="11" t="n"/>
      <c r="M41" s="11" t="n"/>
      <c r="N41" s="11" t="n"/>
      <c r="O41" s="184" t="n"/>
      <c r="P41" s="184" t="n"/>
      <c r="Q41" s="184" t="n"/>
      <c r="R41" s="184" t="n"/>
      <c r="S41" s="184" t="n"/>
      <c r="T41" s="184" t="n"/>
      <c r="U41" s="9" t="n"/>
      <c r="V41" s="9" t="n"/>
      <c r="W41" s="9" t="n"/>
      <c r="X41" s="14" t="n"/>
      <c r="Y41" s="14" t="n"/>
      <c r="Z41" s="14" t="n"/>
      <c r="AA41" s="14" t="n"/>
      <c r="AB41" s="14" t="n"/>
      <c r="AC41" s="14" t="n"/>
      <c r="AD41" s="14" t="n"/>
      <c r="AE41" s="14" t="n"/>
      <c r="AF41" s="14" t="n"/>
      <c r="AG41" s="14" t="n"/>
      <c r="AH41" s="14" t="n"/>
      <c r="AI41" s="14" t="n"/>
      <c r="AJ41" s="14" t="n"/>
      <c r="AK41" s="14" t="n"/>
      <c r="AL41" s="14" t="n"/>
      <c r="AM41" s="14" t="n"/>
      <c r="AN41" s="14" t="n"/>
      <c r="AO41" s="14" t="n"/>
      <c r="AP41" s="14" t="n"/>
      <c r="AQ41" s="14" t="n"/>
      <c r="AR41" s="14" t="n"/>
      <c r="AS41" s="14" t="n"/>
      <c r="AT41" s="14" t="n"/>
      <c r="AU41" s="14" t="n"/>
      <c r="AV41" s="14" t="n"/>
      <c r="AW41" s="14" t="n"/>
      <c r="AX41" s="14" t="n"/>
      <c r="AY41" s="14" t="n"/>
      <c r="AZ41" s="14" t="n"/>
      <c r="BA41" s="14" t="n"/>
      <c r="BB41" s="14" t="n"/>
      <c r="BC41" s="14" t="n"/>
      <c r="BD41" s="14" t="n"/>
      <c r="BE41" s="14" t="n"/>
      <c r="BF41" s="257" t="n"/>
      <c r="BG41" s="14" t="n"/>
      <c r="BH41" s="184" t="n"/>
      <c r="BI41" s="184" t="n"/>
    </row>
    <row r="42" customFormat="1" s="203">
      <c r="B42" s="5" t="n"/>
      <c r="C42" s="6" t="n"/>
      <c r="D42" s="7" t="n"/>
      <c r="E42" s="211" t="n"/>
      <c r="F42" s="184" t="n"/>
      <c r="G42" s="184" t="n"/>
      <c r="H42" s="184" t="n"/>
      <c r="I42" s="184" t="n"/>
      <c r="J42" s="9" t="n"/>
      <c r="K42" s="10" t="n"/>
      <c r="L42" s="11" t="n"/>
      <c r="M42" s="11" t="n"/>
      <c r="N42" s="11" t="n"/>
      <c r="O42" s="184" t="n"/>
      <c r="P42" s="184" t="n"/>
      <c r="Q42" s="184" t="n"/>
      <c r="R42" s="184" t="n"/>
      <c r="S42" s="184" t="n"/>
      <c r="T42" s="184" t="n"/>
      <c r="U42" s="9" t="n"/>
      <c r="V42" s="9" t="n"/>
      <c r="W42" s="9" t="n"/>
      <c r="X42" s="14" t="n"/>
      <c r="Y42" s="14" t="n"/>
      <c r="Z42" s="14" t="n"/>
      <c r="AA42" s="14" t="n"/>
      <c r="AB42" s="14" t="n"/>
      <c r="AC42" s="14" t="n"/>
      <c r="AD42" s="14" t="n"/>
      <c r="AE42" s="14" t="n"/>
      <c r="AF42" s="14" t="n"/>
      <c r="AG42" s="14" t="n"/>
      <c r="AH42" s="14" t="n"/>
      <c r="AI42" s="14" t="n"/>
      <c r="AJ42" s="14" t="n"/>
      <c r="AK42" s="14" t="n"/>
      <c r="AL42" s="14" t="n"/>
      <c r="AM42" s="14" t="n"/>
      <c r="AN42" s="14" t="n"/>
      <c r="AO42" s="14" t="n"/>
      <c r="AP42" s="14" t="n"/>
      <c r="AQ42" s="14" t="n"/>
      <c r="AR42" s="14" t="n"/>
      <c r="AS42" s="14" t="n"/>
      <c r="AT42" s="14" t="n"/>
      <c r="AU42" s="14" t="n"/>
      <c r="AV42" s="14" t="n"/>
      <c r="AW42" s="14" t="n"/>
      <c r="AX42" s="14" t="n"/>
      <c r="AY42" s="14" t="n"/>
      <c r="AZ42" s="14" t="n"/>
      <c r="BA42" s="14" t="n"/>
      <c r="BB42" s="14" t="n"/>
      <c r="BC42" s="14" t="n"/>
      <c r="BD42" s="14" t="n"/>
      <c r="BE42" s="14" t="n"/>
      <c r="BF42" s="257" t="n"/>
      <c r="BG42" s="14" t="n"/>
      <c r="BH42" s="184" t="n"/>
      <c r="BI42" s="184" t="n"/>
    </row>
    <row r="43" customFormat="1" s="203">
      <c r="B43" s="5" t="n"/>
      <c r="C43" s="6" t="n"/>
      <c r="D43" s="7" t="n"/>
      <c r="E43" s="211" t="n"/>
      <c r="F43" s="184" t="n"/>
      <c r="G43" s="184" t="n"/>
      <c r="H43" s="184" t="n"/>
      <c r="I43" s="184" t="n"/>
      <c r="J43" s="9" t="n"/>
      <c r="K43" s="10" t="n"/>
      <c r="L43" s="11" t="n"/>
      <c r="M43" s="11" t="n"/>
      <c r="N43" s="11" t="n"/>
      <c r="O43" s="184" t="n"/>
      <c r="P43" s="184" t="n"/>
      <c r="Q43" s="184" t="n"/>
      <c r="R43" s="184" t="n"/>
      <c r="S43" s="184" t="n"/>
      <c r="T43" s="184" t="n"/>
      <c r="U43" s="9" t="n"/>
      <c r="V43" s="9" t="n"/>
      <c r="W43" s="9" t="n"/>
      <c r="X43" s="14" t="n"/>
      <c r="Y43" s="14" t="n"/>
      <c r="Z43" s="14" t="n"/>
      <c r="AA43" s="14" t="n"/>
      <c r="AB43" s="14" t="n"/>
      <c r="AC43" s="14" t="n"/>
      <c r="AD43" s="14" t="n"/>
      <c r="AE43" s="14" t="n"/>
      <c r="AF43" s="14" t="n"/>
      <c r="AG43" s="14" t="n"/>
      <c r="AH43" s="14" t="n"/>
      <c r="AI43" s="14" t="n"/>
      <c r="AJ43" s="14" t="n"/>
      <c r="AK43" s="14" t="n"/>
      <c r="AL43" s="14" t="n"/>
      <c r="AM43" s="14" t="n"/>
      <c r="AN43" s="14" t="n"/>
      <c r="AO43" s="14" t="n"/>
      <c r="AP43" s="14" t="n"/>
      <c r="AQ43" s="14" t="n"/>
      <c r="AR43" s="14" t="n"/>
      <c r="AS43" s="14" t="n"/>
      <c r="AT43" s="14" t="n"/>
      <c r="AU43" s="14" t="n"/>
      <c r="AV43" s="14" t="n"/>
      <c r="AW43" s="14" t="n"/>
      <c r="AX43" s="14" t="n"/>
      <c r="AY43" s="14" t="n"/>
      <c r="AZ43" s="14" t="n"/>
      <c r="BA43" s="14" t="n"/>
      <c r="BB43" s="14" t="n"/>
      <c r="BC43" s="14" t="n"/>
      <c r="BD43" s="14" t="n"/>
      <c r="BE43" s="14" t="n"/>
      <c r="BF43" s="257" t="n"/>
      <c r="BG43" s="14" t="n"/>
      <c r="BH43" s="184" t="n"/>
      <c r="BI43" s="184" t="n"/>
    </row>
    <row r="44" customFormat="1" s="203">
      <c r="B44" s="5" t="n"/>
      <c r="C44" s="6" t="n"/>
      <c r="D44" s="7" t="n"/>
      <c r="E44" s="211" t="n"/>
      <c r="F44" s="184" t="n"/>
      <c r="G44" s="184" t="n"/>
      <c r="H44" s="184" t="n"/>
      <c r="I44" s="184" t="n"/>
      <c r="J44" s="9" t="n"/>
      <c r="K44" s="10" t="n"/>
      <c r="L44" s="11" t="n"/>
      <c r="M44" s="11" t="n"/>
      <c r="N44" s="11" t="n"/>
      <c r="O44" s="184" t="n"/>
      <c r="P44" s="184" t="n"/>
      <c r="Q44" s="184" t="n"/>
      <c r="R44" s="184" t="n"/>
      <c r="S44" s="184" t="n"/>
      <c r="T44" s="184" t="n"/>
      <c r="U44" s="9" t="n"/>
      <c r="V44" s="9" t="n"/>
      <c r="W44" s="9" t="n"/>
      <c r="X44" s="14" t="n"/>
      <c r="Y44" s="14" t="n"/>
      <c r="Z44" s="14" t="n"/>
      <c r="AA44" s="14" t="n"/>
      <c r="AB44" s="14" t="n"/>
      <c r="AC44" s="14" t="n"/>
      <c r="AD44" s="14" t="n"/>
      <c r="AE44" s="14" t="n"/>
      <c r="AF44" s="14" t="n"/>
      <c r="AG44" s="14" t="n"/>
      <c r="AH44" s="14" t="n"/>
      <c r="AI44" s="14" t="n"/>
      <c r="AJ44" s="14" t="n"/>
      <c r="AK44" s="14" t="n"/>
      <c r="AL44" s="14" t="n"/>
      <c r="AM44" s="14" t="n"/>
      <c r="AN44" s="14" t="n"/>
      <c r="AO44" s="14" t="n"/>
      <c r="AP44" s="14" t="n"/>
      <c r="AQ44" s="14" t="n"/>
      <c r="AR44" s="14" t="n"/>
      <c r="AS44" s="14" t="n"/>
      <c r="AT44" s="14" t="n"/>
      <c r="AU44" s="14" t="n"/>
      <c r="AV44" s="14" t="n"/>
      <c r="AW44" s="14" t="n"/>
      <c r="AX44" s="14" t="n"/>
      <c r="AY44" s="14" t="n"/>
      <c r="AZ44" s="14" t="n"/>
      <c r="BA44" s="14" t="n"/>
      <c r="BB44" s="14" t="n"/>
      <c r="BC44" s="14" t="n"/>
      <c r="BD44" s="14" t="n"/>
      <c r="BE44" s="14" t="n"/>
      <c r="BF44" s="257" t="n"/>
      <c r="BG44" s="14" t="n"/>
      <c r="BH44" s="184" t="n"/>
      <c r="BI44" s="184" t="n"/>
    </row>
    <row r="45" customFormat="1" s="203">
      <c r="B45" s="5" t="n"/>
      <c r="C45" s="6" t="n"/>
      <c r="D45" s="7" t="n"/>
      <c r="E45" s="211" t="n"/>
      <c r="F45" s="184" t="n"/>
      <c r="G45" s="184" t="n"/>
      <c r="H45" s="184" t="n"/>
      <c r="I45" s="184" t="n"/>
      <c r="J45" s="9" t="n"/>
      <c r="K45" s="10" t="n"/>
      <c r="L45" s="11" t="n"/>
      <c r="M45" s="11" t="n"/>
      <c r="N45" s="11" t="n"/>
      <c r="O45" s="184" t="n"/>
      <c r="P45" s="184" t="n"/>
      <c r="Q45" s="184" t="n"/>
      <c r="R45" s="184" t="n"/>
      <c r="S45" s="184" t="n"/>
      <c r="T45" s="184" t="n"/>
      <c r="U45" s="9" t="n"/>
      <c r="V45" s="9" t="n"/>
      <c r="W45" s="9" t="n"/>
      <c r="X45" s="14" t="n"/>
      <c r="Y45" s="14" t="n"/>
      <c r="Z45" s="14" t="n"/>
      <c r="AA45" s="14" t="n"/>
      <c r="AB45" s="14" t="n"/>
      <c r="AC45" s="14" t="n"/>
      <c r="AD45" s="14" t="n"/>
      <c r="AE45" s="14" t="n"/>
      <c r="AF45" s="14" t="n"/>
      <c r="AG45" s="14" t="n"/>
      <c r="AH45" s="14" t="n"/>
      <c r="AI45" s="14" t="n"/>
      <c r="AJ45" s="14" t="n"/>
      <c r="AK45" s="14" t="n"/>
      <c r="AL45" s="14" t="n"/>
      <c r="AM45" s="14" t="n"/>
      <c r="AN45" s="14" t="n"/>
      <c r="AO45" s="14" t="n"/>
      <c r="AP45" s="14" t="n"/>
      <c r="AQ45" s="14" t="n"/>
      <c r="AR45" s="14" t="n"/>
      <c r="AS45" s="14" t="n"/>
      <c r="AT45" s="14" t="n"/>
      <c r="AU45" s="14" t="n"/>
      <c r="AV45" s="14" t="n"/>
      <c r="AW45" s="14" t="n"/>
      <c r="AX45" s="14" t="n"/>
      <c r="AY45" s="14" t="n"/>
      <c r="AZ45" s="14" t="n"/>
      <c r="BA45" s="14" t="n"/>
      <c r="BB45" s="14" t="n"/>
      <c r="BC45" s="14" t="n"/>
      <c r="BD45" s="14" t="n"/>
      <c r="BE45" s="14" t="n"/>
      <c r="BF45" s="257" t="n"/>
      <c r="BG45" s="14" t="n"/>
      <c r="BH45" s="184" t="n"/>
      <c r="BI45" s="184" t="n"/>
    </row>
    <row r="46">
      <c r="U46" s="9" t="n"/>
      <c r="V46" s="9" t="n"/>
      <c r="W46" s="9" t="n"/>
      <c r="X46" s="14" t="n"/>
      <c r="Y46" s="13" t="n"/>
      <c r="Z46" s="14" t="n"/>
      <c r="AA46" s="13" t="n"/>
      <c r="AB46" s="14" t="n"/>
      <c r="AC46" s="13" t="n"/>
      <c r="AD46" s="14" t="n"/>
      <c r="AE46" s="14" t="n"/>
      <c r="AF46" s="14" t="n"/>
      <c r="AG46" s="13" t="n"/>
      <c r="AH46" s="13" t="n"/>
      <c r="AI46" s="14" t="n"/>
      <c r="AJ46" s="14" t="n"/>
      <c r="AK46" s="14" t="n"/>
      <c r="AL46" s="14" t="n"/>
      <c r="AM46" s="14" t="n"/>
      <c r="AN46" s="14" t="n"/>
      <c r="AO46" s="14" t="n"/>
      <c r="AP46" s="14" t="n"/>
      <c r="AQ46" s="14" t="n"/>
      <c r="AR46" s="14" t="n"/>
      <c r="AS46" s="14" t="n"/>
      <c r="AT46" s="14" t="n"/>
      <c r="AU46" s="14" t="n"/>
      <c r="AV46" s="14" t="n"/>
      <c r="AW46" s="14" t="n"/>
      <c r="AX46" s="14" t="n"/>
      <c r="AY46" s="14" t="n"/>
      <c r="AZ46" s="14" t="n"/>
      <c r="BA46" s="14" t="n"/>
      <c r="BB46" s="14" t="n"/>
      <c r="BC46" s="14" t="n"/>
      <c r="BD46" s="14" t="n"/>
      <c r="BE46" s="14" t="n"/>
      <c r="BF46" s="257" t="n"/>
      <c r="BG46" s="14" t="n"/>
    </row>
    <row r="47">
      <c r="U47" s="9" t="n"/>
      <c r="V47" s="9" t="n"/>
      <c r="W47" s="9" t="n"/>
      <c r="X47" s="14" t="n"/>
      <c r="Y47" s="13" t="n"/>
      <c r="Z47" s="14" t="n"/>
      <c r="AA47" s="13" t="n"/>
      <c r="AB47" s="14" t="n"/>
      <c r="AC47" s="13" t="n"/>
      <c r="AD47" s="14" t="n"/>
      <c r="AE47" s="14" t="n"/>
      <c r="AF47" s="14" t="n"/>
      <c r="AG47" s="13" t="n"/>
      <c r="AH47" s="13" t="n"/>
      <c r="AI47" s="14" t="n"/>
      <c r="AJ47" s="14" t="n"/>
      <c r="AK47" s="14" t="n"/>
      <c r="AL47" s="14" t="n"/>
      <c r="AM47" s="14" t="n"/>
      <c r="AN47" s="14" t="n"/>
      <c r="AO47" s="14" t="n"/>
      <c r="AP47" s="14" t="n"/>
      <c r="AQ47" s="14" t="n"/>
      <c r="AR47" s="14" t="n"/>
      <c r="AS47" s="14" t="n"/>
      <c r="AT47" s="14" t="n"/>
      <c r="AU47" s="14" t="n"/>
      <c r="AV47" s="14" t="n"/>
      <c r="AW47" s="14" t="n"/>
      <c r="AX47" s="14" t="n"/>
      <c r="AY47" s="14" t="n"/>
      <c r="AZ47" s="14" t="n"/>
      <c r="BA47" s="14" t="n"/>
      <c r="BB47" s="14" t="n"/>
      <c r="BC47" s="14" t="n"/>
      <c r="BD47" s="14" t="n"/>
      <c r="BE47" s="14" t="n"/>
      <c r="BF47" s="257" t="n"/>
      <c r="BG47" s="14" t="n"/>
    </row>
    <row r="48">
      <c r="U48" s="9" t="n"/>
      <c r="V48" s="9" t="n"/>
      <c r="W48" s="9" t="n"/>
      <c r="X48" s="14" t="n"/>
      <c r="Y48" s="13" t="n"/>
      <c r="Z48" s="14" t="n"/>
      <c r="AA48" s="13" t="n"/>
      <c r="AB48" s="14" t="n"/>
      <c r="AC48" s="13" t="n"/>
      <c r="AD48" s="14" t="n"/>
      <c r="AE48" s="14" t="n"/>
      <c r="AF48" s="14" t="n"/>
      <c r="AG48" s="13" t="n"/>
      <c r="AH48" s="13" t="n"/>
      <c r="AI48" s="14" t="n"/>
      <c r="AJ48" s="14" t="n"/>
      <c r="AK48" s="14" t="n"/>
      <c r="AL48" s="14" t="n"/>
      <c r="AM48" s="14" t="n"/>
      <c r="AN48" s="14" t="n"/>
      <c r="AO48" s="14" t="n"/>
      <c r="AP48" s="14" t="n"/>
      <c r="AQ48" s="14" t="n"/>
      <c r="AR48" s="14" t="n"/>
      <c r="AS48" s="14" t="n"/>
      <c r="AT48" s="14" t="n"/>
      <c r="AU48" s="14" t="n"/>
      <c r="AV48" s="14" t="n"/>
      <c r="AW48" s="14" t="n"/>
      <c r="AX48" s="14" t="n"/>
      <c r="AY48" s="14" t="n"/>
      <c r="AZ48" s="14" t="n"/>
      <c r="BA48" s="14" t="n"/>
      <c r="BB48" s="14" t="n"/>
      <c r="BC48" s="14" t="n"/>
      <c r="BD48" s="14" t="n"/>
      <c r="BE48" s="14" t="n"/>
      <c r="BF48" s="257" t="n"/>
      <c r="BG48" s="14" t="n"/>
    </row>
    <row r="49">
      <c r="U49" s="9" t="n"/>
      <c r="V49" s="9" t="n"/>
      <c r="W49" s="9" t="n"/>
      <c r="X49" s="14" t="n"/>
      <c r="Y49" s="13" t="n"/>
      <c r="Z49" s="14" t="n"/>
      <c r="AA49" s="13" t="n"/>
      <c r="AB49" s="14" t="n"/>
      <c r="AC49" s="13" t="n"/>
      <c r="AD49" s="14" t="n"/>
      <c r="AE49" s="14" t="n"/>
      <c r="AF49" s="14" t="n"/>
      <c r="AG49" s="13" t="n"/>
      <c r="AH49" s="13" t="n"/>
      <c r="AI49" s="14" t="n"/>
      <c r="AJ49" s="14" t="n"/>
      <c r="AK49" s="14" t="n"/>
      <c r="AL49" s="14" t="n"/>
      <c r="AM49" s="14" t="n"/>
      <c r="AN49" s="14" t="n"/>
      <c r="AO49" s="14" t="n"/>
      <c r="AP49" s="14" t="n"/>
      <c r="AQ49" s="14" t="n"/>
      <c r="AR49" s="14" t="n"/>
      <c r="AS49" s="14" t="n"/>
      <c r="AT49" s="14" t="n"/>
      <c r="AU49" s="14" t="n"/>
      <c r="AV49" s="14" t="n"/>
      <c r="AW49" s="14" t="n"/>
      <c r="AX49" s="14" t="n"/>
      <c r="AY49" s="14" t="n"/>
      <c r="AZ49" s="14" t="n"/>
      <c r="BA49" s="14" t="n"/>
      <c r="BB49" s="14" t="n"/>
      <c r="BC49" s="14" t="n"/>
      <c r="BD49" s="14" t="n"/>
      <c r="BE49" s="14" t="n"/>
      <c r="BF49" s="257" t="n"/>
      <c r="BG49" s="14" t="n"/>
    </row>
    <row r="50">
      <c r="U50" s="9" t="n"/>
      <c r="V50" s="9" t="n"/>
      <c r="W50" s="9" t="n"/>
      <c r="X50" s="14" t="n"/>
      <c r="Y50" s="13" t="n"/>
      <c r="Z50" s="14" t="n"/>
      <c r="AA50" s="13" t="n"/>
      <c r="AB50" s="14" t="n"/>
      <c r="AC50" s="13" t="n"/>
      <c r="AD50" s="14" t="n"/>
      <c r="AE50" s="14" t="n"/>
      <c r="AF50" s="14" t="n"/>
      <c r="AG50" s="13" t="n"/>
      <c r="AH50" s="13" t="n"/>
      <c r="AI50" s="14" t="n"/>
      <c r="AJ50" s="14" t="n"/>
      <c r="AK50" s="14" t="n"/>
      <c r="AL50" s="14" t="n"/>
      <c r="AM50" s="14" t="n"/>
      <c r="AN50" s="14" t="n"/>
      <c r="AO50" s="14" t="n"/>
      <c r="AP50" s="14" t="n"/>
      <c r="AQ50" s="14" t="n"/>
      <c r="AR50" s="14" t="n"/>
      <c r="AS50" s="14" t="n"/>
      <c r="AT50" s="14" t="n"/>
      <c r="AU50" s="14" t="n"/>
      <c r="AV50" s="14" t="n"/>
      <c r="AW50" s="14" t="n"/>
      <c r="AX50" s="14" t="n"/>
      <c r="AY50" s="14" t="n"/>
      <c r="AZ50" s="14" t="n"/>
      <c r="BA50" s="14" t="n"/>
      <c r="BB50" s="14" t="n"/>
      <c r="BC50" s="14" t="n"/>
      <c r="BD50" s="14" t="n"/>
      <c r="BE50" s="14" t="n"/>
      <c r="BF50" s="257" t="n"/>
      <c r="BG50" s="14" t="n"/>
    </row>
    <row r="51">
      <c r="U51" s="9" t="n"/>
      <c r="V51" s="9" t="n"/>
      <c r="W51" s="9" t="n"/>
      <c r="X51" s="14" t="n"/>
      <c r="Y51" s="13" t="n"/>
      <c r="Z51" s="14" t="n"/>
      <c r="AA51" s="13" t="n"/>
      <c r="AB51" s="14" t="n"/>
      <c r="AC51" s="13" t="n"/>
      <c r="AD51" s="14" t="n"/>
      <c r="AE51" s="14" t="n"/>
      <c r="AF51" s="14" t="n"/>
      <c r="AG51" s="13" t="n"/>
      <c r="AH51" s="13" t="n"/>
      <c r="AI51" s="14" t="n"/>
      <c r="AJ51" s="14" t="n"/>
      <c r="AK51" s="14" t="n"/>
      <c r="AL51" s="14" t="n"/>
      <c r="AM51" s="14" t="n"/>
      <c r="AN51" s="14" t="n"/>
      <c r="AO51" s="14" t="n"/>
      <c r="AP51" s="14" t="n"/>
      <c r="AQ51" s="14" t="n"/>
      <c r="AR51" s="14" t="n"/>
      <c r="AS51" s="14" t="n"/>
      <c r="AT51" s="14" t="n"/>
      <c r="AU51" s="14" t="n"/>
      <c r="AV51" s="14" t="n"/>
      <c r="AW51" s="14" t="n"/>
      <c r="AX51" s="14" t="n"/>
      <c r="AY51" s="14" t="n"/>
      <c r="AZ51" s="14" t="n"/>
      <c r="BA51" s="14" t="n"/>
      <c r="BB51" s="14" t="n"/>
      <c r="BC51" s="14" t="n"/>
      <c r="BD51" s="14" t="n"/>
      <c r="BE51" s="14" t="n"/>
      <c r="BF51" s="257" t="n"/>
      <c r="BG51" s="14" t="n"/>
    </row>
    <row r="52">
      <c r="U52" s="9" t="n"/>
      <c r="V52" s="9" t="n"/>
      <c r="W52" s="9" t="n"/>
      <c r="X52" s="14" t="n"/>
      <c r="Y52" s="13" t="n"/>
      <c r="Z52" s="14" t="n"/>
      <c r="AA52" s="13" t="n"/>
      <c r="AB52" s="14" t="n"/>
      <c r="AC52" s="13" t="n"/>
      <c r="AD52" s="14" t="n"/>
      <c r="AE52" s="14" t="n"/>
      <c r="AF52" s="14" t="n"/>
      <c r="AG52" s="13" t="n"/>
      <c r="AH52" s="13" t="n"/>
      <c r="AI52" s="14" t="n"/>
      <c r="AJ52" s="14" t="n"/>
      <c r="AK52" s="14" t="n"/>
      <c r="AL52" s="14" t="n"/>
      <c r="AM52" s="14" t="n"/>
      <c r="AN52" s="14" t="n"/>
      <c r="AO52" s="14" t="n"/>
      <c r="AP52" s="14" t="n"/>
      <c r="AQ52" s="14" t="n"/>
      <c r="AR52" s="14" t="n"/>
      <c r="AS52" s="14" t="n"/>
      <c r="AT52" s="14" t="n"/>
      <c r="AU52" s="14" t="n"/>
      <c r="AV52" s="14" t="n"/>
      <c r="AW52" s="14" t="n"/>
      <c r="AX52" s="14" t="n"/>
      <c r="AY52" s="14" t="n"/>
      <c r="AZ52" s="14" t="n"/>
      <c r="BA52" s="14" t="n"/>
      <c r="BB52" s="14" t="n"/>
      <c r="BC52" s="14" t="n"/>
      <c r="BD52" s="14" t="n"/>
      <c r="BE52" s="14" t="n"/>
      <c r="BF52" s="257" t="n"/>
      <c r="BG52" s="14" t="n"/>
    </row>
    <row r="53">
      <c r="U53" s="9" t="n"/>
      <c r="V53" s="9" t="n"/>
      <c r="W53" s="9" t="n"/>
      <c r="X53" s="14" t="n"/>
      <c r="Y53" s="13" t="n"/>
      <c r="Z53" s="14" t="n"/>
      <c r="AA53" s="13" t="n"/>
      <c r="AB53" s="14" t="n"/>
      <c r="AC53" s="13" t="n"/>
      <c r="AD53" s="14" t="n"/>
      <c r="AE53" s="14" t="n"/>
      <c r="AF53" s="14" t="n"/>
      <c r="AG53" s="13" t="n"/>
      <c r="AH53" s="13" t="n"/>
      <c r="AI53" s="14" t="n"/>
      <c r="AJ53" s="14" t="n"/>
      <c r="AK53" s="14" t="n"/>
      <c r="AL53" s="14" t="n"/>
      <c r="AM53" s="14" t="n"/>
      <c r="AN53" s="14" t="n"/>
      <c r="AO53" s="14" t="n"/>
      <c r="AP53" s="14" t="n"/>
      <c r="AQ53" s="14" t="n"/>
      <c r="AR53" s="14" t="n"/>
      <c r="AS53" s="14" t="n"/>
      <c r="AT53" s="14" t="n"/>
      <c r="AU53" s="14" t="n"/>
      <c r="AV53" s="14" t="n"/>
      <c r="AW53" s="14" t="n"/>
      <c r="AX53" s="14" t="n"/>
      <c r="AY53" s="14" t="n"/>
      <c r="AZ53" s="14" t="n"/>
      <c r="BA53" s="14" t="n"/>
      <c r="BB53" s="14" t="n"/>
      <c r="BC53" s="14" t="n"/>
      <c r="BD53" s="14" t="n"/>
      <c r="BE53" s="14" t="n"/>
      <c r="BF53" s="257" t="n"/>
      <c r="BG53" s="14" t="n"/>
    </row>
    <row r="54">
      <c r="U54" s="9" t="n"/>
      <c r="V54" s="9" t="n"/>
      <c r="W54" s="9" t="n"/>
      <c r="X54" s="14" t="n"/>
      <c r="Y54" s="13" t="n"/>
      <c r="Z54" s="14" t="n"/>
      <c r="AA54" s="13" t="n"/>
      <c r="AB54" s="14" t="n"/>
      <c r="AC54" s="13" t="n"/>
      <c r="AD54" s="14" t="n"/>
      <c r="AE54" s="14" t="n"/>
      <c r="AF54" s="14" t="n"/>
      <c r="AG54" s="13" t="n"/>
      <c r="AH54" s="13" t="n"/>
      <c r="AI54" s="14" t="n"/>
      <c r="AJ54" s="14" t="n"/>
      <c r="AK54" s="14" t="n"/>
      <c r="AL54" s="14" t="n"/>
      <c r="AM54" s="14" t="n"/>
      <c r="AN54" s="14" t="n"/>
      <c r="AO54" s="14" t="n"/>
      <c r="AP54" s="14" t="n"/>
      <c r="AQ54" s="14" t="n"/>
      <c r="AR54" s="14" t="n"/>
      <c r="AS54" s="14" t="n"/>
      <c r="AT54" s="14" t="n"/>
      <c r="AU54" s="14" t="n"/>
      <c r="AV54" s="14" t="n"/>
      <c r="AW54" s="14" t="n"/>
      <c r="AX54" s="14" t="n"/>
      <c r="AY54" s="14" t="n"/>
      <c r="AZ54" s="14" t="n"/>
      <c r="BA54" s="14" t="n"/>
      <c r="BB54" s="14" t="n"/>
      <c r="BC54" s="14" t="n"/>
      <c r="BD54" s="14" t="n"/>
      <c r="BE54" s="14" t="n"/>
      <c r="BF54" s="257" t="n"/>
      <c r="BG54" s="14" t="n"/>
    </row>
    <row r="55">
      <c r="U55" s="9" t="n"/>
      <c r="V55" s="9" t="n"/>
      <c r="W55" s="9" t="n"/>
      <c r="X55" s="14" t="n"/>
      <c r="Y55" s="13" t="n"/>
      <c r="Z55" s="14" t="n"/>
      <c r="AA55" s="13" t="n"/>
      <c r="AB55" s="14" t="n"/>
      <c r="AC55" s="13" t="n"/>
      <c r="AD55" s="14" t="n"/>
      <c r="AE55" s="14" t="n"/>
      <c r="AF55" s="14" t="n"/>
      <c r="AG55" s="13" t="n"/>
      <c r="AH55" s="13" t="n"/>
      <c r="AI55" s="14" t="n"/>
      <c r="AJ55" s="14" t="n"/>
      <c r="AK55" s="14" t="n"/>
      <c r="AL55" s="14" t="n"/>
      <c r="AM55" s="14" t="n"/>
      <c r="AN55" s="14" t="n"/>
      <c r="AO55" s="14" t="n"/>
      <c r="AP55" s="14" t="n"/>
      <c r="AQ55" s="14" t="n"/>
      <c r="AR55" s="14" t="n"/>
      <c r="AS55" s="14" t="n"/>
      <c r="AT55" s="14" t="n"/>
      <c r="AU55" s="14" t="n"/>
      <c r="AV55" s="14" t="n"/>
      <c r="AW55" s="14" t="n"/>
      <c r="AX55" s="14" t="n"/>
      <c r="AY55" s="14" t="n"/>
      <c r="AZ55" s="14" t="n"/>
      <c r="BA55" s="14" t="n"/>
      <c r="BB55" s="14" t="n"/>
      <c r="BC55" s="14" t="n"/>
      <c r="BD55" s="14" t="n"/>
      <c r="BE55" s="14" t="n"/>
      <c r="BF55" s="257" t="n"/>
      <c r="BG55" s="14" t="n"/>
    </row>
    <row r="56">
      <c r="U56" s="9" t="n"/>
      <c r="V56" s="9" t="n"/>
      <c r="W56" s="9" t="n"/>
      <c r="X56" s="14" t="n"/>
      <c r="Y56" s="13" t="n"/>
      <c r="Z56" s="14" t="n"/>
      <c r="AA56" s="13" t="n"/>
      <c r="AB56" s="14" t="n"/>
      <c r="AC56" s="13" t="n"/>
      <c r="AD56" s="14" t="n"/>
      <c r="AE56" s="14" t="n"/>
      <c r="AF56" s="14" t="n"/>
      <c r="AG56" s="13" t="n"/>
      <c r="AH56" s="13" t="n"/>
      <c r="AI56" s="14" t="n"/>
      <c r="AJ56" s="14" t="n"/>
      <c r="AK56" s="14" t="n"/>
      <c r="AL56" s="14" t="n"/>
      <c r="AM56" s="14" t="n"/>
      <c r="AN56" s="14" t="n"/>
      <c r="AO56" s="14" t="n"/>
      <c r="AP56" s="14" t="n"/>
      <c r="AQ56" s="14" t="n"/>
      <c r="AR56" s="14" t="n"/>
      <c r="AS56" s="14" t="n"/>
      <c r="AT56" s="14" t="n"/>
      <c r="AU56" s="14" t="n"/>
      <c r="AV56" s="14" t="n"/>
      <c r="AW56" s="14" t="n"/>
      <c r="AX56" s="14" t="n"/>
      <c r="AY56" s="14" t="n"/>
      <c r="AZ56" s="14" t="n"/>
      <c r="BA56" s="14" t="n"/>
      <c r="BB56" s="14" t="n"/>
      <c r="BC56" s="14" t="n"/>
      <c r="BD56" s="14" t="n"/>
      <c r="BE56" s="14" t="n"/>
      <c r="BF56" s="257" t="n"/>
      <c r="BG56" s="14" t="n"/>
    </row>
    <row r="57">
      <c r="U57" s="9" t="n"/>
      <c r="V57" s="9" t="n"/>
      <c r="W57" s="9" t="n"/>
      <c r="X57" s="14" t="n"/>
      <c r="Y57" s="13" t="n"/>
      <c r="Z57" s="14" t="n"/>
      <c r="AA57" s="13" t="n"/>
      <c r="AB57" s="14" t="n"/>
      <c r="AC57" s="13" t="n"/>
      <c r="AD57" s="14" t="n"/>
      <c r="AE57" s="14" t="n"/>
      <c r="AF57" s="14" t="n"/>
      <c r="AG57" s="13" t="n"/>
      <c r="AH57" s="13" t="n"/>
      <c r="AI57" s="14" t="n"/>
      <c r="AJ57" s="14" t="n"/>
      <c r="AK57" s="14" t="n"/>
      <c r="AL57" s="14" t="n"/>
      <c r="AM57" s="14" t="n"/>
      <c r="AN57" s="14" t="n"/>
      <c r="AO57" s="14" t="n"/>
      <c r="AP57" s="14" t="n"/>
      <c r="AQ57" s="14" t="n"/>
      <c r="AR57" s="14" t="n"/>
      <c r="AS57" s="14" t="n"/>
      <c r="AT57" s="14" t="n"/>
      <c r="AU57" s="14" t="n"/>
      <c r="AV57" s="14" t="n"/>
      <c r="AW57" s="14" t="n"/>
      <c r="AX57" s="14" t="n"/>
      <c r="AY57" s="14" t="n"/>
      <c r="AZ57" s="14" t="n"/>
      <c r="BA57" s="14" t="n"/>
      <c r="BB57" s="14" t="n"/>
      <c r="BC57" s="14" t="n"/>
      <c r="BD57" s="14" t="n"/>
      <c r="BE57" s="14" t="n"/>
      <c r="BF57" s="257" t="n"/>
      <c r="BG57" s="14" t="n"/>
    </row>
    <row r="58">
      <c r="U58" s="9" t="n"/>
      <c r="V58" s="9" t="n"/>
      <c r="W58" s="9" t="n"/>
      <c r="X58" s="14" t="n"/>
      <c r="Y58" s="13" t="n"/>
      <c r="Z58" s="14" t="n"/>
      <c r="AA58" s="13" t="n"/>
      <c r="AB58" s="14" t="n"/>
      <c r="AC58" s="13" t="n"/>
      <c r="AD58" s="14" t="n"/>
      <c r="AE58" s="14" t="n"/>
      <c r="AF58" s="14" t="n"/>
      <c r="AG58" s="13" t="n"/>
      <c r="AH58" s="13" t="n"/>
      <c r="AI58" s="14" t="n"/>
      <c r="AJ58" s="14" t="n"/>
      <c r="AK58" s="14" t="n"/>
      <c r="AL58" s="14" t="n"/>
      <c r="AM58" s="14" t="n"/>
      <c r="AN58" s="14" t="n"/>
      <c r="AO58" s="14" t="n"/>
      <c r="AP58" s="14" t="n"/>
      <c r="AQ58" s="14" t="n"/>
      <c r="AR58" s="14" t="n"/>
      <c r="AS58" s="14" t="n"/>
      <c r="AT58" s="14" t="n"/>
      <c r="AU58" s="14" t="n"/>
      <c r="AV58" s="14" t="n"/>
      <c r="AW58" s="14" t="n"/>
      <c r="AX58" s="14" t="n"/>
      <c r="AY58" s="14" t="n"/>
      <c r="AZ58" s="14" t="n"/>
      <c r="BA58" s="14" t="n"/>
      <c r="BB58" s="14" t="n"/>
      <c r="BC58" s="14" t="n"/>
      <c r="BD58" s="14" t="n"/>
      <c r="BE58" s="14" t="n"/>
      <c r="BF58" s="257" t="n"/>
      <c r="BG58" s="14" t="n"/>
    </row>
    <row r="59">
      <c r="U59" s="9" t="n"/>
      <c r="V59" s="9" t="n"/>
      <c r="W59" s="9" t="n"/>
      <c r="X59" s="14" t="n"/>
      <c r="Y59" s="13" t="n"/>
      <c r="Z59" s="14" t="n"/>
      <c r="AA59" s="13" t="n"/>
      <c r="AB59" s="14" t="n"/>
      <c r="AC59" s="13" t="n"/>
      <c r="AD59" s="14" t="n"/>
      <c r="AE59" s="14" t="n"/>
      <c r="AF59" s="14" t="n"/>
      <c r="AG59" s="13" t="n"/>
      <c r="AH59" s="13" t="n"/>
      <c r="AI59" s="14" t="n"/>
      <c r="AJ59" s="14" t="n"/>
      <c r="AK59" s="14" t="n"/>
      <c r="AL59" s="14" t="n"/>
      <c r="AM59" s="14" t="n"/>
      <c r="AN59" s="14" t="n"/>
      <c r="AO59" s="14" t="n"/>
      <c r="AP59" s="14" t="n"/>
      <c r="AQ59" s="14" t="n"/>
      <c r="AR59" s="14" t="n"/>
      <c r="AS59" s="14" t="n"/>
      <c r="AT59" s="14" t="n"/>
      <c r="AU59" s="14" t="n"/>
      <c r="AV59" s="14" t="n"/>
      <c r="AW59" s="14" t="n"/>
      <c r="AX59" s="14" t="n"/>
      <c r="AY59" s="14" t="n"/>
      <c r="AZ59" s="14" t="n"/>
      <c r="BA59" s="14" t="n"/>
      <c r="BB59" s="14" t="n"/>
      <c r="BC59" s="14" t="n"/>
      <c r="BD59" s="14" t="n"/>
      <c r="BE59" s="14" t="n"/>
      <c r="BF59" s="257" t="n"/>
      <c r="BG59" s="14" t="n"/>
    </row>
    <row r="60">
      <c r="U60" s="9" t="n"/>
      <c r="V60" s="9" t="n"/>
      <c r="W60" s="9" t="n"/>
      <c r="X60" s="14" t="n"/>
      <c r="Y60" s="13" t="n"/>
      <c r="Z60" s="14" t="n"/>
      <c r="AA60" s="13" t="n"/>
      <c r="AB60" s="14" t="n"/>
      <c r="AC60" s="13" t="n"/>
      <c r="AD60" s="14" t="n"/>
      <c r="AE60" s="14" t="n"/>
      <c r="AF60" s="14" t="n"/>
      <c r="AG60" s="13" t="n"/>
      <c r="AH60" s="13" t="n"/>
      <c r="AI60" s="14" t="n"/>
      <c r="AJ60" s="14" t="n"/>
      <c r="AK60" s="14" t="n"/>
      <c r="AL60" s="14" t="n"/>
      <c r="AM60" s="14" t="n"/>
      <c r="AN60" s="14" t="n"/>
      <c r="AO60" s="14" t="n"/>
      <c r="AP60" s="14" t="n"/>
      <c r="AQ60" s="14" t="n"/>
      <c r="AR60" s="14" t="n"/>
      <c r="AS60" s="14" t="n"/>
      <c r="AT60" s="14" t="n"/>
      <c r="AU60" s="14" t="n"/>
      <c r="AV60" s="14" t="n"/>
      <c r="AW60" s="14" t="n"/>
      <c r="AX60" s="14" t="n"/>
      <c r="AY60" s="14" t="n"/>
      <c r="AZ60" s="14" t="n"/>
      <c r="BA60" s="14" t="n"/>
      <c r="BB60" s="14" t="n"/>
      <c r="BC60" s="14" t="n"/>
      <c r="BD60" s="14" t="n"/>
      <c r="BE60" s="14" t="n"/>
      <c r="BF60" s="257" t="n"/>
      <c r="BG60" s="14" t="n"/>
    </row>
    <row r="61">
      <c r="U61" s="9" t="n"/>
      <c r="V61" s="9" t="n"/>
      <c r="W61" s="9" t="n"/>
      <c r="X61" s="14" t="n"/>
      <c r="Y61" s="13" t="n"/>
      <c r="Z61" s="14" t="n"/>
      <c r="AA61" s="13" t="n"/>
      <c r="AB61" s="14" t="n"/>
      <c r="AC61" s="13" t="n"/>
      <c r="AD61" s="14" t="n"/>
      <c r="AE61" s="14" t="n"/>
      <c r="AF61" s="14" t="n"/>
      <c r="AG61" s="13" t="n"/>
      <c r="AH61" s="13" t="n"/>
      <c r="AI61" s="14" t="n"/>
      <c r="AJ61" s="14" t="n"/>
      <c r="AK61" s="14" t="n"/>
      <c r="AL61" s="14" t="n"/>
      <c r="AM61" s="14" t="n"/>
      <c r="AN61" s="14" t="n"/>
      <c r="AO61" s="14" t="n"/>
      <c r="AP61" s="14" t="n"/>
      <c r="AQ61" s="14" t="n"/>
      <c r="AR61" s="14" t="n"/>
      <c r="AS61" s="14" t="n"/>
      <c r="AT61" s="14" t="n"/>
      <c r="AU61" s="14" t="n"/>
      <c r="AV61" s="14" t="n"/>
      <c r="AW61" s="14" t="n"/>
      <c r="AX61" s="14" t="n"/>
      <c r="AY61" s="14" t="n"/>
      <c r="AZ61" s="14" t="n"/>
      <c r="BA61" s="14" t="n"/>
      <c r="BB61" s="14" t="n"/>
      <c r="BC61" s="14" t="n"/>
      <c r="BD61" s="14" t="n"/>
      <c r="BE61" s="14" t="n"/>
      <c r="BF61" s="257" t="n"/>
      <c r="BG61" s="14" t="n"/>
    </row>
    <row r="62">
      <c r="U62" s="9" t="n"/>
      <c r="V62" s="9" t="n"/>
      <c r="W62" s="9" t="n"/>
      <c r="X62" s="14" t="n"/>
      <c r="Y62" s="13" t="n"/>
      <c r="Z62" s="14" t="n"/>
      <c r="AA62" s="13" t="n"/>
      <c r="AB62" s="14" t="n"/>
      <c r="AC62" s="13" t="n"/>
      <c r="AD62" s="14" t="n"/>
      <c r="AE62" s="14" t="n"/>
      <c r="AF62" s="14" t="n"/>
      <c r="AG62" s="13" t="n"/>
      <c r="AH62" s="13" t="n"/>
      <c r="AI62" s="14" t="n"/>
      <c r="AJ62" s="14" t="n"/>
      <c r="AK62" s="14" t="n"/>
      <c r="AL62" s="14" t="n"/>
      <c r="AM62" s="14" t="n"/>
      <c r="AN62" s="14" t="n"/>
      <c r="AO62" s="14" t="n"/>
      <c r="AP62" s="14" t="n"/>
      <c r="AQ62" s="14" t="n"/>
      <c r="AR62" s="14" t="n"/>
      <c r="AS62" s="14" t="n"/>
      <c r="AT62" s="14" t="n"/>
      <c r="AU62" s="14" t="n"/>
      <c r="AV62" s="14" t="n"/>
      <c r="AW62" s="14" t="n"/>
      <c r="AX62" s="14" t="n"/>
      <c r="AY62" s="14" t="n"/>
      <c r="AZ62" s="14" t="n"/>
      <c r="BA62" s="14" t="n"/>
      <c r="BB62" s="14" t="n"/>
      <c r="BC62" s="14" t="n"/>
      <c r="BD62" s="14" t="n"/>
      <c r="BE62" s="14" t="n"/>
      <c r="BF62" s="257" t="n"/>
      <c r="BG62" s="14" t="n"/>
    </row>
    <row r="63">
      <c r="U63" s="9" t="n"/>
      <c r="V63" s="9" t="n"/>
      <c r="W63" s="9" t="n"/>
      <c r="X63" s="14" t="n"/>
      <c r="Y63" s="13" t="n"/>
      <c r="Z63" s="14" t="n"/>
      <c r="AA63" s="13" t="n"/>
      <c r="AB63" s="14" t="n"/>
      <c r="AC63" s="13" t="n"/>
      <c r="AD63" s="14" t="n"/>
      <c r="AE63" s="14" t="n"/>
      <c r="AF63" s="14" t="n"/>
      <c r="AG63" s="13" t="n"/>
      <c r="AH63" s="13" t="n"/>
      <c r="AI63" s="14" t="n"/>
      <c r="AJ63" s="14" t="n"/>
      <c r="AK63" s="14" t="n"/>
      <c r="AL63" s="14" t="n"/>
      <c r="AM63" s="14" t="n"/>
      <c r="AN63" s="14" t="n"/>
      <c r="AO63" s="14" t="n"/>
      <c r="AP63" s="14" t="n"/>
      <c r="AQ63" s="14" t="n"/>
      <c r="AR63" s="14" t="n"/>
      <c r="AS63" s="14" t="n"/>
      <c r="AT63" s="14" t="n"/>
      <c r="AU63" s="14" t="n"/>
      <c r="AV63" s="14" t="n"/>
      <c r="AW63" s="14" t="n"/>
      <c r="AX63" s="14" t="n"/>
      <c r="AY63" s="14" t="n"/>
      <c r="AZ63" s="14" t="n"/>
      <c r="BA63" s="14" t="n"/>
      <c r="BB63" s="14" t="n"/>
      <c r="BC63" s="14" t="n"/>
      <c r="BD63" s="14" t="n"/>
      <c r="BE63" s="14" t="n"/>
      <c r="BF63" s="257" t="n"/>
      <c r="BG63" s="14" t="n"/>
    </row>
    <row r="64">
      <c r="U64" s="9" t="n"/>
      <c r="V64" s="9" t="n"/>
      <c r="W64" s="9" t="n"/>
      <c r="X64" s="14" t="n"/>
      <c r="Y64" s="13" t="n"/>
      <c r="Z64" s="14" t="n"/>
      <c r="AA64" s="13" t="n"/>
      <c r="AB64" s="14" t="n"/>
      <c r="AC64" s="13" t="n"/>
      <c r="AD64" s="14" t="n"/>
      <c r="AE64" s="14" t="n"/>
      <c r="AF64" s="14" t="n"/>
      <c r="AG64" s="13" t="n"/>
      <c r="AH64" s="13" t="n"/>
      <c r="AI64" s="14" t="n"/>
      <c r="AJ64" s="14" t="n"/>
      <c r="AK64" s="14" t="n"/>
      <c r="AL64" s="14" t="n"/>
      <c r="AM64" s="14" t="n"/>
      <c r="AN64" s="14" t="n"/>
      <c r="AO64" s="14" t="n"/>
      <c r="AP64" s="14" t="n"/>
      <c r="AQ64" s="14" t="n"/>
      <c r="AR64" s="14" t="n"/>
      <c r="AS64" s="14" t="n"/>
      <c r="AT64" s="14" t="n"/>
      <c r="AU64" s="14" t="n"/>
      <c r="AV64" s="14" t="n"/>
      <c r="AW64" s="14" t="n"/>
      <c r="AX64" s="14" t="n"/>
      <c r="AY64" s="14" t="n"/>
      <c r="AZ64" s="14" t="n"/>
      <c r="BA64" s="14" t="n"/>
      <c r="BB64" s="14" t="n"/>
      <c r="BC64" s="14" t="n"/>
      <c r="BD64" s="14" t="n"/>
      <c r="BE64" s="14" t="n"/>
      <c r="BF64" s="257" t="n"/>
      <c r="BG64" s="14" t="n"/>
    </row>
    <row r="65">
      <c r="U65" s="9" t="n"/>
      <c r="V65" s="9" t="n"/>
      <c r="W65" s="9" t="n"/>
      <c r="X65" s="14" t="n"/>
      <c r="Y65" s="13" t="n"/>
      <c r="Z65" s="14" t="n"/>
      <c r="AA65" s="13" t="n"/>
      <c r="AB65" s="14" t="n"/>
      <c r="AC65" s="13" t="n"/>
      <c r="AD65" s="14" t="n"/>
      <c r="AE65" s="14" t="n"/>
      <c r="AF65" s="14" t="n"/>
      <c r="AG65" s="13" t="n"/>
      <c r="AH65" s="13" t="n"/>
      <c r="AI65" s="14" t="n"/>
      <c r="AJ65" s="14" t="n"/>
      <c r="AK65" s="14" t="n"/>
      <c r="AL65" s="14" t="n"/>
      <c r="AM65" s="14" t="n"/>
      <c r="AN65" s="14" t="n"/>
      <c r="AO65" s="14" t="n"/>
      <c r="AP65" s="14" t="n"/>
      <c r="AQ65" s="14" t="n"/>
      <c r="AR65" s="14" t="n"/>
      <c r="AS65" s="14" t="n"/>
      <c r="AT65" s="14" t="n"/>
      <c r="AU65" s="14" t="n"/>
      <c r="AV65" s="14" t="n"/>
      <c r="AW65" s="14" t="n"/>
      <c r="AX65" s="14" t="n"/>
      <c r="AY65" s="14" t="n"/>
      <c r="AZ65" s="14" t="n"/>
      <c r="BA65" s="14" t="n"/>
      <c r="BB65" s="14" t="n"/>
      <c r="BC65" s="14" t="n"/>
      <c r="BD65" s="14" t="n"/>
      <c r="BE65" s="14" t="n"/>
      <c r="BF65" s="257" t="n"/>
      <c r="BG65" s="14" t="n"/>
    </row>
    <row r="66">
      <c r="U66" s="9" t="n"/>
      <c r="V66" s="9" t="n"/>
      <c r="W66" s="9" t="n"/>
      <c r="X66" s="14" t="n"/>
      <c r="Y66" s="13" t="n"/>
      <c r="Z66" s="14" t="n"/>
      <c r="AA66" s="13" t="n"/>
      <c r="AB66" s="14" t="n"/>
      <c r="AC66" s="13" t="n"/>
      <c r="AD66" s="14" t="n"/>
      <c r="AE66" s="14" t="n"/>
      <c r="AF66" s="14" t="n"/>
      <c r="AG66" s="13" t="n"/>
      <c r="AH66" s="13" t="n"/>
      <c r="AI66" s="14" t="n"/>
      <c r="AJ66" s="14" t="n"/>
      <c r="AK66" s="14" t="n"/>
      <c r="AL66" s="14" t="n"/>
      <c r="AM66" s="14" t="n"/>
      <c r="AN66" s="14" t="n"/>
      <c r="AO66" s="14" t="n"/>
      <c r="AP66" s="14" t="n"/>
      <c r="AQ66" s="14" t="n"/>
      <c r="AR66" s="14" t="n"/>
      <c r="AS66" s="14" t="n"/>
      <c r="AT66" s="14" t="n"/>
      <c r="AU66" s="14" t="n"/>
      <c r="AV66" s="14" t="n"/>
      <c r="AW66" s="14" t="n"/>
      <c r="AX66" s="14" t="n"/>
      <c r="AY66" s="14" t="n"/>
      <c r="AZ66" s="14" t="n"/>
      <c r="BA66" s="14" t="n"/>
      <c r="BB66" s="14" t="n"/>
      <c r="BC66" s="14" t="n"/>
      <c r="BD66" s="14" t="n"/>
      <c r="BE66" s="14" t="n"/>
      <c r="BF66" s="257" t="n"/>
      <c r="BG66" s="14" t="n"/>
    </row>
    <row r="67">
      <c r="U67" s="9" t="n"/>
      <c r="V67" s="9" t="n"/>
      <c r="W67" s="9" t="n"/>
      <c r="X67" s="14" t="n"/>
      <c r="Y67" s="13" t="n"/>
      <c r="Z67" s="14" t="n"/>
      <c r="AA67" s="13" t="n"/>
      <c r="AB67" s="14" t="n"/>
      <c r="AC67" s="13" t="n"/>
      <c r="AD67" s="14" t="n"/>
      <c r="AE67" s="14" t="n"/>
      <c r="AF67" s="14" t="n"/>
      <c r="AG67" s="13" t="n"/>
      <c r="AH67" s="13" t="n"/>
      <c r="AI67" s="14" t="n"/>
      <c r="AJ67" s="14" t="n"/>
      <c r="AK67" s="14" t="n"/>
      <c r="AL67" s="14" t="n"/>
      <c r="AM67" s="14" t="n"/>
      <c r="AN67" s="14" t="n"/>
      <c r="AO67" s="14" t="n"/>
      <c r="AP67" s="14" t="n"/>
      <c r="AQ67" s="14" t="n"/>
      <c r="AR67" s="14" t="n"/>
      <c r="AS67" s="14" t="n"/>
      <c r="AT67" s="14" t="n"/>
      <c r="AU67" s="14" t="n"/>
      <c r="AV67" s="14" t="n"/>
      <c r="AW67" s="14" t="n"/>
      <c r="AX67" s="14" t="n"/>
      <c r="AY67" s="14" t="n"/>
      <c r="AZ67" s="14" t="n"/>
      <c r="BA67" s="14" t="n"/>
      <c r="BB67" s="14" t="n"/>
      <c r="BC67" s="14" t="n"/>
      <c r="BD67" s="14" t="n"/>
      <c r="BE67" s="14" t="n"/>
      <c r="BF67" s="257" t="n"/>
      <c r="BG67" s="14" t="n"/>
    </row>
    <row r="68">
      <c r="U68" s="9" t="n"/>
      <c r="V68" s="9" t="n"/>
      <c r="W68" s="9" t="n"/>
      <c r="X68" s="14" t="n"/>
      <c r="Y68" s="13" t="n"/>
      <c r="Z68" s="14" t="n"/>
      <c r="AA68" s="13" t="n"/>
      <c r="AB68" s="14" t="n"/>
      <c r="AC68" s="13" t="n"/>
      <c r="AD68" s="14" t="n"/>
      <c r="AE68" s="14" t="n"/>
      <c r="AF68" s="14" t="n"/>
      <c r="AG68" s="13" t="n"/>
      <c r="AH68" s="13" t="n"/>
      <c r="AI68" s="14" t="n"/>
      <c r="AJ68" s="14" t="n"/>
      <c r="AK68" s="14" t="n"/>
      <c r="AL68" s="14" t="n"/>
      <c r="AM68" s="14" t="n"/>
      <c r="AN68" s="14" t="n"/>
      <c r="AO68" s="14" t="n"/>
      <c r="AP68" s="14" t="n"/>
      <c r="AQ68" s="14" t="n"/>
      <c r="AR68" s="14" t="n"/>
      <c r="AS68" s="14" t="n"/>
      <c r="AT68" s="14" t="n"/>
      <c r="AU68" s="14" t="n"/>
      <c r="AV68" s="14" t="n"/>
      <c r="AW68" s="14" t="n"/>
      <c r="AX68" s="14" t="n"/>
      <c r="AY68" s="14" t="n"/>
      <c r="AZ68" s="14" t="n"/>
      <c r="BA68" s="14" t="n"/>
      <c r="BB68" s="14" t="n"/>
      <c r="BC68" s="14" t="n"/>
      <c r="BD68" s="14" t="n"/>
      <c r="BE68" s="14" t="n"/>
      <c r="BF68" s="257" t="n"/>
      <c r="BG68" s="14" t="n"/>
    </row>
  </sheetData>
  <mergeCells count="47">
    <mergeCell ref="BA3:BB3"/>
    <mergeCell ref="BC3:BD3"/>
    <mergeCell ref="BE3:BF3"/>
    <mergeCell ref="BG3:BH3"/>
    <mergeCell ref="AG8:AL8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F3:G3"/>
    <mergeCell ref="H3:I3"/>
    <mergeCell ref="Y3:Z3"/>
    <mergeCell ref="AA3:AB3"/>
    <mergeCell ref="AC3:AD3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A1:BI1"/>
    <mergeCell ref="C2:K2"/>
    <mergeCell ref="L2:W2"/>
    <mergeCell ref="Y2:AD2"/>
    <mergeCell ref="AG2:BH2"/>
    <mergeCell ref="A2:A4"/>
    <mergeCell ref="B2:B4"/>
    <mergeCell ref="C3:C4"/>
    <mergeCell ref="D3:D4"/>
    <mergeCell ref="E3:E4"/>
    <mergeCell ref="U3:U4"/>
    <mergeCell ref="V3:V4"/>
    <mergeCell ref="W3:W4"/>
    <mergeCell ref="X2:X4"/>
    <mergeCell ref="BI2:BI4"/>
    <mergeCell ref="AE2:AF3"/>
  </mergeCells>
  <pageMargins left="0.471527777777778" right="0.393055555555556" top="1" bottom="1" header="0.5" footer="0.5"/>
  <pageSetup orientation="landscape" paperSize="9" scale="6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2020-04-29T09:28:00Z</dcterms:created>
  <dcterms:modified xmlns:dcterms="http://purl.org/dc/terms/" xmlns:xsi="http://www.w3.org/2001/XMLSchema-instance" xsi:type="dcterms:W3CDTF">2020-08-24T03:08:49Z</dcterms:modified>
  <cp:lastModifiedBy>Administrator</cp:lastModifiedBy>
</cp:coreProperties>
</file>