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mini.u\Downloads\"/>
    </mc:Choice>
  </mc:AlternateContent>
  <xr:revisionPtr revIDLastSave="0" documentId="13_ncr:1_{511DA3AF-1875-41BD-8FED-E32AA963CA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2" l="1"/>
  <c r="I25" i="2"/>
  <c r="I38" i="2"/>
  <c r="I14" i="2"/>
  <c r="G52" i="2"/>
  <c r="F52" i="2"/>
  <c r="G39" i="2"/>
  <c r="G40" i="2"/>
  <c r="G41" i="2"/>
  <c r="G38" i="2"/>
  <c r="G44" i="2"/>
  <c r="G45" i="2"/>
  <c r="G48" i="2" s="1"/>
  <c r="G46" i="2"/>
  <c r="G47" i="2"/>
  <c r="G32" i="2"/>
  <c r="G33" i="2"/>
  <c r="G34" i="2"/>
  <c r="G35" i="2"/>
  <c r="G36" i="2"/>
  <c r="G26" i="2"/>
  <c r="G27" i="2"/>
  <c r="G28" i="2"/>
  <c r="G29" i="2"/>
  <c r="G20" i="2"/>
  <c r="G21" i="2"/>
  <c r="G22" i="2"/>
  <c r="G23" i="2"/>
  <c r="G15" i="2"/>
  <c r="G16" i="2"/>
  <c r="G17" i="2"/>
  <c r="F56" i="2"/>
  <c r="G55" i="2"/>
  <c r="G54" i="2"/>
  <c r="G53" i="2"/>
  <c r="G51" i="2"/>
  <c r="G50" i="2"/>
  <c r="G49" i="2"/>
  <c r="F48" i="2"/>
  <c r="G43" i="2"/>
  <c r="F42" i="2"/>
  <c r="F37" i="2"/>
  <c r="F30" i="2"/>
  <c r="G31" i="2"/>
  <c r="G25" i="2"/>
  <c r="F24" i="2"/>
  <c r="G19" i="2"/>
  <c r="F18" i="2"/>
  <c r="G14" i="2"/>
  <c r="G56" i="2" l="1"/>
  <c r="H53" i="2" s="1"/>
  <c r="H49" i="2"/>
  <c r="G42" i="2"/>
  <c r="H38" i="2" s="1"/>
  <c r="H43" i="2"/>
  <c r="G37" i="2"/>
  <c r="H31" i="2" s="1"/>
  <c r="G24" i="2"/>
  <c r="H19" i="2" s="1"/>
  <c r="G30" i="2"/>
  <c r="G18" i="2"/>
  <c r="I49" i="2" l="1"/>
  <c r="K49" i="2" s="1"/>
  <c r="M14" i="2" s="1"/>
  <c r="L14" i="2"/>
  <c r="H25" i="2"/>
  <c r="K25" i="2"/>
  <c r="H14" i="2"/>
</calcChain>
</file>

<file path=xl/sharedStrings.xml><?xml version="1.0" encoding="utf-8"?>
<sst xmlns="http://schemas.openxmlformats.org/spreadsheetml/2006/main" count="144" uniqueCount="79">
  <si>
    <t>Calculate your CGPA and WGPA</t>
  </si>
  <si>
    <t>IT1010</t>
  </si>
  <si>
    <t>Module Code</t>
  </si>
  <si>
    <t>GPA/ Non GPA</t>
  </si>
  <si>
    <t xml:space="preserve">GPA </t>
  </si>
  <si>
    <t>Grade</t>
  </si>
  <si>
    <t>C+</t>
  </si>
  <si>
    <t>IT1020</t>
  </si>
  <si>
    <t>B</t>
  </si>
  <si>
    <t>IT1030</t>
  </si>
  <si>
    <t>IT1040</t>
  </si>
  <si>
    <t>B-</t>
  </si>
  <si>
    <t>A</t>
  </si>
  <si>
    <t>B -</t>
  </si>
  <si>
    <t>A -</t>
  </si>
  <si>
    <t>Grade Point Value</t>
  </si>
  <si>
    <t>Y1  -  S1</t>
  </si>
  <si>
    <t>Year and Semester</t>
  </si>
  <si>
    <t>IE1010</t>
  </si>
  <si>
    <t>IE1020</t>
  </si>
  <si>
    <t>IT1050</t>
  </si>
  <si>
    <t>IT1080</t>
  </si>
  <si>
    <t>IT1090</t>
  </si>
  <si>
    <t>Y1  -  S2</t>
  </si>
  <si>
    <t>A+</t>
  </si>
  <si>
    <t>B+</t>
  </si>
  <si>
    <t>C</t>
  </si>
  <si>
    <t>C -</t>
  </si>
  <si>
    <t>IE2010</t>
  </si>
  <si>
    <t xml:space="preserve">IE2020 </t>
  </si>
  <si>
    <t>IE2030</t>
  </si>
  <si>
    <t xml:space="preserve">IE2080 </t>
  </si>
  <si>
    <t>IT2030</t>
  </si>
  <si>
    <t>Y2  -  S1</t>
  </si>
  <si>
    <t>Number of Credits</t>
  </si>
  <si>
    <t>Semester CGPA (Total Grade Point Val / total number of credits)</t>
  </si>
  <si>
    <t>Year CGPA</t>
  </si>
  <si>
    <t xml:space="preserve">NON GPA </t>
  </si>
  <si>
    <t>IE2040</t>
  </si>
  <si>
    <t>IE2050</t>
  </si>
  <si>
    <t>IE2060</t>
  </si>
  <si>
    <t>IE2070</t>
  </si>
  <si>
    <t>IT2110</t>
  </si>
  <si>
    <t>IE2090</t>
  </si>
  <si>
    <t>Y2 - S2</t>
  </si>
  <si>
    <t>Instructions before calculations</t>
  </si>
  <si>
    <t>2. Then calculate semester CGPA by dividing the total grade points value by total number of credits</t>
  </si>
  <si>
    <t>Cumulative Grade points</t>
  </si>
  <si>
    <t>Cumulative</t>
  </si>
  <si>
    <t>3. To calculate the annual CGPA divide the total grade points of both semesters by total credits value of both semester</t>
  </si>
  <si>
    <t>4. To calculate the Yearly Weighted GPA, mutiply the year CGPA by the weighted percentage</t>
  </si>
  <si>
    <t>Yearly WGPA</t>
  </si>
  <si>
    <t>Overall CGPA</t>
  </si>
  <si>
    <t>Overall WGPA</t>
  </si>
  <si>
    <t>5. To caluculate overall CGPA, add all Cumilative grade points of all the years and then divide it by total credits of all the year</t>
  </si>
  <si>
    <t>*None GPA modules are not calculated for the CGPA  and WGPA</t>
  </si>
  <si>
    <t>1. List down the semester-wise module codes, if they are GPA or Non GPA* modules, credits assigned per module and grade achieved</t>
  </si>
  <si>
    <t>Y3 - S1</t>
  </si>
  <si>
    <t>IE3020</t>
  </si>
  <si>
    <t>IE3030</t>
  </si>
  <si>
    <t>IE3040</t>
  </si>
  <si>
    <t>IE3050</t>
  </si>
  <si>
    <t>Y3 - S2</t>
  </si>
  <si>
    <t>IE3010</t>
  </si>
  <si>
    <t>IE3060</t>
  </si>
  <si>
    <t>IE3070</t>
  </si>
  <si>
    <t>IE3080</t>
  </si>
  <si>
    <t>IT3110</t>
  </si>
  <si>
    <t>Y4 - S1</t>
  </si>
  <si>
    <t>Y4 - S2</t>
  </si>
  <si>
    <t>IE4010</t>
  </si>
  <si>
    <t>IE4080</t>
  </si>
  <si>
    <t>IT4070</t>
  </si>
  <si>
    <t>IE4020</t>
  </si>
  <si>
    <t>IE4030</t>
  </si>
  <si>
    <t>IT4010</t>
  </si>
  <si>
    <t>Considered % per year</t>
  </si>
  <si>
    <t>6. To calculate the overall WGPA, add the yearly WGPAs.</t>
  </si>
  <si>
    <t>Example 1 : Faculty of Computing (Sample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</si>
</sst>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"/>
  <sheetViews>
    <sheetView tabSelected="1" zoomScale="85" zoomScaleNormal="85" workbookViewId="0">
      <selection activeCell="T8" sqref="T8"/>
    </sheetView>
  </sheetViews>
  <sheetFormatPr defaultRowHeight="14.4" x14ac:dyDescent="0.3"/>
  <cols>
    <col min="1" max="1" width="9.44140625" customWidth="1"/>
    <col min="2" max="2" width="15.33203125" customWidth="1"/>
    <col min="3" max="3" width="10.44140625" customWidth="1"/>
    <col min="6" max="6" width="10.44140625" customWidth="1"/>
    <col min="7" max="7" width="11.88671875" customWidth="1"/>
    <col min="8" max="8" width="18.109375" customWidth="1"/>
    <col min="9" max="9" width="9.5546875" bestFit="1" customWidth="1"/>
    <col min="10" max="10" width="9.44140625" customWidth="1"/>
    <col min="11" max="13" width="9.5546875" bestFit="1" customWidth="1"/>
  </cols>
  <sheetData>
    <row r="1" spans="1:13" ht="23.4" x14ac:dyDescent="0.45">
      <c r="A1" s="25" t="s">
        <v>0</v>
      </c>
      <c r="B1" s="25"/>
      <c r="C1" s="25"/>
      <c r="D1" s="25"/>
      <c r="E1" s="25"/>
      <c r="F1" s="25"/>
      <c r="G1" s="25"/>
      <c r="H1" s="25"/>
    </row>
    <row r="3" spans="1:13" ht="18" x14ac:dyDescent="0.35">
      <c r="A3" s="26" t="s">
        <v>78</v>
      </c>
      <c r="B3" s="26"/>
      <c r="C3" s="26"/>
      <c r="D3" s="26"/>
      <c r="E3" s="26"/>
      <c r="F3" s="26"/>
      <c r="G3" s="26"/>
      <c r="H3" s="26"/>
    </row>
    <row r="4" spans="1:13" ht="18" x14ac:dyDescent="0.35">
      <c r="A4" s="10" t="s">
        <v>45</v>
      </c>
      <c r="B4" s="9"/>
      <c r="C4" s="9"/>
      <c r="D4" s="9"/>
      <c r="E4" s="9"/>
      <c r="F4" s="9"/>
      <c r="G4" s="9"/>
      <c r="H4" s="9"/>
      <c r="I4" s="7"/>
      <c r="J4" s="7"/>
      <c r="K4" s="7"/>
    </row>
    <row r="5" spans="1:13" ht="15.6" x14ac:dyDescent="0.3">
      <c r="A5" s="10"/>
      <c r="B5" s="22" t="s">
        <v>56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3" ht="15.6" x14ac:dyDescent="0.3">
      <c r="A6" s="10"/>
      <c r="B6" s="22" t="s">
        <v>55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3" ht="15.6" x14ac:dyDescent="0.3">
      <c r="A7" s="10"/>
      <c r="B7" s="22" t="s">
        <v>46</v>
      </c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3" ht="15.6" x14ac:dyDescent="0.3">
      <c r="A8" s="10"/>
      <c r="B8" s="22" t="s">
        <v>49</v>
      </c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3" ht="15.6" x14ac:dyDescent="0.3">
      <c r="A9" s="10"/>
      <c r="B9" s="22" t="s">
        <v>50</v>
      </c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3" ht="15.6" x14ac:dyDescent="0.3">
      <c r="A10" s="10"/>
      <c r="B10" s="22" t="s">
        <v>54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3" ht="15.6" x14ac:dyDescent="0.3">
      <c r="A11" s="10"/>
      <c r="B11" s="22" t="s">
        <v>77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3" ht="18" x14ac:dyDescent="0.35">
      <c r="A12" s="10"/>
      <c r="B12" s="9"/>
      <c r="C12" s="9"/>
      <c r="D12" s="9"/>
      <c r="E12" s="9"/>
      <c r="F12" s="9"/>
      <c r="G12" s="9"/>
      <c r="H12" s="9"/>
      <c r="I12" s="7"/>
      <c r="J12" s="7"/>
      <c r="K12" s="7"/>
    </row>
    <row r="13" spans="1:13" ht="57.6" x14ac:dyDescent="0.3">
      <c r="A13" s="12" t="s">
        <v>17</v>
      </c>
      <c r="B13" s="12" t="s">
        <v>2</v>
      </c>
      <c r="C13" s="12" t="s">
        <v>3</v>
      </c>
      <c r="D13" s="12" t="s">
        <v>5</v>
      </c>
      <c r="E13" s="12" t="s">
        <v>15</v>
      </c>
      <c r="F13" s="12" t="s">
        <v>34</v>
      </c>
      <c r="G13" s="12" t="s">
        <v>47</v>
      </c>
      <c r="H13" s="12" t="s">
        <v>35</v>
      </c>
      <c r="I13" s="12" t="s">
        <v>36</v>
      </c>
      <c r="J13" s="12" t="s">
        <v>76</v>
      </c>
      <c r="K13" s="12" t="s">
        <v>51</v>
      </c>
      <c r="L13" s="12" t="s">
        <v>52</v>
      </c>
      <c r="M13" s="12" t="s">
        <v>53</v>
      </c>
    </row>
    <row r="14" spans="1:13" x14ac:dyDescent="0.3">
      <c r="A14" s="19" t="s">
        <v>16</v>
      </c>
      <c r="B14" s="1" t="s">
        <v>1</v>
      </c>
      <c r="C14" s="1" t="s">
        <v>4</v>
      </c>
      <c r="D14" s="1" t="s">
        <v>6</v>
      </c>
      <c r="E14" s="2">
        <v>2.2999999999999998</v>
      </c>
      <c r="F14" s="1">
        <v>4</v>
      </c>
      <c r="G14" s="1">
        <f>E14*F14</f>
        <v>9.1999999999999993</v>
      </c>
      <c r="H14" s="24">
        <f>G18/F18</f>
        <v>2.8733333333333335</v>
      </c>
      <c r="I14" s="23">
        <f>(G18+G24)/(F18+F24)</f>
        <v>2.9451612903225803</v>
      </c>
      <c r="J14" s="17"/>
      <c r="K14" s="23"/>
      <c r="L14" s="13">
        <f>(G18+G24+G30+G37+G42+G48+G52+G56)/(F18+F24+F30+F37+F42+F48+F52+F56)</f>
        <v>2.7861313868613138</v>
      </c>
      <c r="M14" s="13">
        <f>K25+K38+K49</f>
        <v>2.6498049512378095</v>
      </c>
    </row>
    <row r="15" spans="1:13" x14ac:dyDescent="0.3">
      <c r="A15" s="19"/>
      <c r="B15" s="1" t="s">
        <v>7</v>
      </c>
      <c r="C15" s="1" t="s">
        <v>4</v>
      </c>
      <c r="D15" s="1" t="s">
        <v>8</v>
      </c>
      <c r="E15" s="3">
        <v>3</v>
      </c>
      <c r="F15" s="1">
        <v>4</v>
      </c>
      <c r="G15" s="1">
        <f t="shared" ref="G15:G17" si="0">E15*F15</f>
        <v>12</v>
      </c>
      <c r="H15" s="24"/>
      <c r="I15" s="23"/>
      <c r="J15" s="18"/>
      <c r="K15" s="23"/>
      <c r="L15" s="14"/>
      <c r="M15" s="14"/>
    </row>
    <row r="16" spans="1:13" x14ac:dyDescent="0.3">
      <c r="A16" s="19"/>
      <c r="B16" s="1" t="s">
        <v>9</v>
      </c>
      <c r="C16" s="1" t="s">
        <v>4</v>
      </c>
      <c r="D16" s="1" t="s">
        <v>13</v>
      </c>
      <c r="E16" s="2">
        <v>2.7</v>
      </c>
      <c r="F16" s="1">
        <v>4</v>
      </c>
      <c r="G16" s="1">
        <f t="shared" si="0"/>
        <v>10.8</v>
      </c>
      <c r="H16" s="24"/>
      <c r="I16" s="23"/>
      <c r="J16" s="18"/>
      <c r="K16" s="23"/>
      <c r="L16" s="14"/>
      <c r="M16" s="14"/>
    </row>
    <row r="17" spans="1:13" x14ac:dyDescent="0.3">
      <c r="A17" s="19"/>
      <c r="B17" s="1" t="s">
        <v>10</v>
      </c>
      <c r="C17" s="1" t="s">
        <v>4</v>
      </c>
      <c r="D17" s="1" t="s">
        <v>14</v>
      </c>
      <c r="E17" s="2">
        <v>3.7</v>
      </c>
      <c r="F17" s="1">
        <v>3</v>
      </c>
      <c r="G17" s="1">
        <f t="shared" si="0"/>
        <v>11.100000000000001</v>
      </c>
      <c r="H17" s="24"/>
      <c r="I17" s="23"/>
      <c r="J17" s="18"/>
      <c r="K17" s="23"/>
      <c r="L17" s="14"/>
      <c r="M17" s="14"/>
    </row>
    <row r="18" spans="1:13" x14ac:dyDescent="0.3">
      <c r="A18" s="19"/>
      <c r="B18" s="21" t="s">
        <v>48</v>
      </c>
      <c r="C18" s="21"/>
      <c r="D18" s="21"/>
      <c r="E18" s="21"/>
      <c r="F18" s="11">
        <f>SUM(F14:F17)</f>
        <v>15</v>
      </c>
      <c r="G18" s="11">
        <f>SUM(G14:G17)</f>
        <v>43.1</v>
      </c>
      <c r="H18" s="24"/>
      <c r="I18" s="23"/>
      <c r="J18" s="18"/>
      <c r="K18" s="23"/>
      <c r="L18" s="14"/>
      <c r="M18" s="14"/>
    </row>
    <row r="19" spans="1:13" x14ac:dyDescent="0.3">
      <c r="A19" s="19" t="s">
        <v>23</v>
      </c>
      <c r="B19" s="1" t="s">
        <v>18</v>
      </c>
      <c r="C19" s="1" t="s">
        <v>4</v>
      </c>
      <c r="D19" s="4" t="s">
        <v>24</v>
      </c>
      <c r="E19" s="5">
        <v>4</v>
      </c>
      <c r="F19" s="4">
        <v>3</v>
      </c>
      <c r="G19" s="1">
        <f>E19*F19</f>
        <v>12</v>
      </c>
      <c r="H19" s="24">
        <f>G24/F24</f>
        <v>3.0124999999999997</v>
      </c>
      <c r="I19" s="23"/>
      <c r="J19" s="18"/>
      <c r="K19" s="23"/>
      <c r="L19" s="14"/>
      <c r="M19" s="14"/>
    </row>
    <row r="20" spans="1:13" x14ac:dyDescent="0.3">
      <c r="A20" s="19"/>
      <c r="B20" s="1" t="s">
        <v>19</v>
      </c>
      <c r="C20" s="1" t="s">
        <v>4</v>
      </c>
      <c r="D20" s="4" t="s">
        <v>12</v>
      </c>
      <c r="E20" s="5">
        <v>4</v>
      </c>
      <c r="F20" s="4">
        <v>4</v>
      </c>
      <c r="G20" s="1">
        <f t="shared" ref="G20:G23" si="1">E20*F20</f>
        <v>16</v>
      </c>
      <c r="H20" s="24"/>
      <c r="I20" s="23"/>
      <c r="J20" s="18"/>
      <c r="K20" s="23"/>
      <c r="L20" s="14"/>
      <c r="M20" s="14"/>
    </row>
    <row r="21" spans="1:13" x14ac:dyDescent="0.3">
      <c r="A21" s="19"/>
      <c r="B21" s="1" t="s">
        <v>20</v>
      </c>
      <c r="C21" s="1" t="s">
        <v>4</v>
      </c>
      <c r="D21" s="4" t="s">
        <v>25</v>
      </c>
      <c r="E21" s="6">
        <v>3.7</v>
      </c>
      <c r="F21" s="4">
        <v>2</v>
      </c>
      <c r="G21" s="1">
        <f t="shared" si="1"/>
        <v>7.4</v>
      </c>
      <c r="H21" s="24"/>
      <c r="I21" s="23"/>
      <c r="J21" s="18"/>
      <c r="K21" s="23"/>
      <c r="L21" s="14"/>
      <c r="M21" s="14"/>
    </row>
    <row r="22" spans="1:13" x14ac:dyDescent="0.3">
      <c r="A22" s="19"/>
      <c r="B22" s="1" t="s">
        <v>21</v>
      </c>
      <c r="C22" s="1" t="s">
        <v>4</v>
      </c>
      <c r="D22" s="4" t="s">
        <v>26</v>
      </c>
      <c r="E22" s="5">
        <v>2</v>
      </c>
      <c r="F22" s="4">
        <v>3</v>
      </c>
      <c r="G22" s="1">
        <f t="shared" si="1"/>
        <v>6</v>
      </c>
      <c r="H22" s="24"/>
      <c r="I22" s="23"/>
      <c r="J22" s="18"/>
      <c r="K22" s="23"/>
      <c r="L22" s="14"/>
      <c r="M22" s="14"/>
    </row>
    <row r="23" spans="1:13" x14ac:dyDescent="0.3">
      <c r="A23" s="19"/>
      <c r="B23" s="1" t="s">
        <v>22</v>
      </c>
      <c r="C23" s="1" t="s">
        <v>4</v>
      </c>
      <c r="D23" s="4" t="s">
        <v>27</v>
      </c>
      <c r="E23" s="6">
        <v>1.7</v>
      </c>
      <c r="F23" s="4">
        <v>4</v>
      </c>
      <c r="G23" s="1">
        <f t="shared" si="1"/>
        <v>6.8</v>
      </c>
      <c r="H23" s="24"/>
      <c r="I23" s="23"/>
      <c r="J23" s="18"/>
      <c r="K23" s="23"/>
      <c r="L23" s="14"/>
      <c r="M23" s="14"/>
    </row>
    <row r="24" spans="1:13" x14ac:dyDescent="0.3">
      <c r="A24" s="19"/>
      <c r="B24" s="21" t="s">
        <v>48</v>
      </c>
      <c r="C24" s="21"/>
      <c r="D24" s="21"/>
      <c r="E24" s="21"/>
      <c r="F24" s="11">
        <f>SUM(F19:F23)</f>
        <v>16</v>
      </c>
      <c r="G24" s="11">
        <f>SUM(G19:G23)</f>
        <v>48.199999999999996</v>
      </c>
      <c r="H24" s="24"/>
      <c r="I24" s="23"/>
      <c r="J24" s="18"/>
      <c r="K24" s="23"/>
      <c r="L24" s="14"/>
      <c r="M24" s="14"/>
    </row>
    <row r="25" spans="1:13" x14ac:dyDescent="0.3">
      <c r="A25" s="19" t="s">
        <v>33</v>
      </c>
      <c r="B25" s="1" t="s">
        <v>28</v>
      </c>
      <c r="C25" s="1" t="s">
        <v>4</v>
      </c>
      <c r="D25" s="4" t="s">
        <v>12</v>
      </c>
      <c r="E25" s="5">
        <v>4</v>
      </c>
      <c r="F25" s="1">
        <v>4</v>
      </c>
      <c r="G25" s="1">
        <f>E25*F25</f>
        <v>16</v>
      </c>
      <c r="H25" s="24">
        <f>G30/F30</f>
        <v>3.0799999999999996</v>
      </c>
      <c r="I25" s="16">
        <f>(G30+G37)/(F30+F37)</f>
        <v>2.9441860465116276</v>
      </c>
      <c r="J25" s="17">
        <v>0.2</v>
      </c>
      <c r="K25" s="16">
        <f>I25*0.2</f>
        <v>0.58883720930232553</v>
      </c>
      <c r="L25" s="14"/>
      <c r="M25" s="14"/>
    </row>
    <row r="26" spans="1:13" x14ac:dyDescent="0.3">
      <c r="A26" s="19"/>
      <c r="B26" s="1" t="s">
        <v>29</v>
      </c>
      <c r="C26" s="1" t="s">
        <v>4</v>
      </c>
      <c r="D26" s="4" t="s">
        <v>25</v>
      </c>
      <c r="E26" s="6">
        <v>3.7</v>
      </c>
      <c r="F26" s="1">
        <v>4</v>
      </c>
      <c r="G26" s="1">
        <f t="shared" ref="G26:G29" si="2">E26*F26</f>
        <v>14.8</v>
      </c>
      <c r="H26" s="24"/>
      <c r="I26" s="16"/>
      <c r="J26" s="18"/>
      <c r="K26" s="16"/>
      <c r="L26" s="14"/>
      <c r="M26" s="14"/>
    </row>
    <row r="27" spans="1:13" x14ac:dyDescent="0.3">
      <c r="A27" s="19"/>
      <c r="B27" s="1" t="s">
        <v>30</v>
      </c>
      <c r="C27" s="1" t="s">
        <v>4</v>
      </c>
      <c r="D27" s="4" t="s">
        <v>8</v>
      </c>
      <c r="E27" s="6">
        <v>3</v>
      </c>
      <c r="F27" s="1">
        <v>4</v>
      </c>
      <c r="G27" s="1">
        <f t="shared" si="2"/>
        <v>12</v>
      </c>
      <c r="H27" s="24"/>
      <c r="I27" s="16"/>
      <c r="J27" s="18"/>
      <c r="K27" s="16"/>
      <c r="L27" s="14"/>
      <c r="M27" s="14"/>
    </row>
    <row r="28" spans="1:13" x14ac:dyDescent="0.3">
      <c r="A28" s="19"/>
      <c r="B28" s="1" t="s">
        <v>31</v>
      </c>
      <c r="C28" s="1" t="s">
        <v>4</v>
      </c>
      <c r="D28" s="4" t="s">
        <v>11</v>
      </c>
      <c r="E28" s="2">
        <v>2.7</v>
      </c>
      <c r="F28" s="1">
        <v>4</v>
      </c>
      <c r="G28" s="1">
        <f t="shared" si="2"/>
        <v>10.8</v>
      </c>
      <c r="H28" s="24"/>
      <c r="I28" s="16"/>
      <c r="J28" s="18"/>
      <c r="K28" s="16"/>
      <c r="L28" s="14"/>
      <c r="M28" s="14"/>
    </row>
    <row r="29" spans="1:13" x14ac:dyDescent="0.3">
      <c r="A29" s="19"/>
      <c r="B29" s="1" t="s">
        <v>32</v>
      </c>
      <c r="C29" s="1" t="s">
        <v>4</v>
      </c>
      <c r="D29" s="4" t="s">
        <v>26</v>
      </c>
      <c r="E29" s="5">
        <v>2</v>
      </c>
      <c r="F29" s="1">
        <v>4</v>
      </c>
      <c r="G29" s="1">
        <f t="shared" si="2"/>
        <v>8</v>
      </c>
      <c r="H29" s="24"/>
      <c r="I29" s="16"/>
      <c r="J29" s="18"/>
      <c r="K29" s="16"/>
      <c r="L29" s="14"/>
      <c r="M29" s="14"/>
    </row>
    <row r="30" spans="1:13" x14ac:dyDescent="0.3">
      <c r="A30" s="19"/>
      <c r="B30" s="21" t="s">
        <v>48</v>
      </c>
      <c r="C30" s="21"/>
      <c r="D30" s="21"/>
      <c r="E30" s="21"/>
      <c r="F30" s="11">
        <f>SUM(F25:F29)</f>
        <v>20</v>
      </c>
      <c r="G30" s="11">
        <f>SUM(G25:G29)</f>
        <v>61.599999999999994</v>
      </c>
      <c r="H30" s="24"/>
      <c r="I30" s="16"/>
      <c r="J30" s="18"/>
      <c r="K30" s="16"/>
      <c r="L30" s="14"/>
      <c r="M30" s="14"/>
    </row>
    <row r="31" spans="1:13" x14ac:dyDescent="0.3">
      <c r="A31" s="19" t="s">
        <v>44</v>
      </c>
      <c r="B31" s="1" t="s">
        <v>38</v>
      </c>
      <c r="C31" s="1" t="s">
        <v>4</v>
      </c>
      <c r="D31" s="1" t="s">
        <v>8</v>
      </c>
      <c r="E31" s="3">
        <v>3</v>
      </c>
      <c r="F31" s="1">
        <v>4</v>
      </c>
      <c r="G31" s="1">
        <f>E31*F31</f>
        <v>12</v>
      </c>
      <c r="H31" s="20">
        <f>G37/F37</f>
        <v>2.8260869565217392</v>
      </c>
      <c r="I31" s="16"/>
      <c r="J31" s="18"/>
      <c r="K31" s="16"/>
      <c r="L31" s="14"/>
      <c r="M31" s="14"/>
    </row>
    <row r="32" spans="1:13" x14ac:dyDescent="0.3">
      <c r="A32" s="19"/>
      <c r="B32" s="1" t="s">
        <v>39</v>
      </c>
      <c r="C32" s="1" t="s">
        <v>4</v>
      </c>
      <c r="D32" s="1" t="s">
        <v>8</v>
      </c>
      <c r="E32" s="3">
        <v>3</v>
      </c>
      <c r="F32" s="1">
        <v>4</v>
      </c>
      <c r="G32" s="1">
        <f t="shared" ref="G32:G36" si="3">E32*F32</f>
        <v>12</v>
      </c>
      <c r="H32" s="20"/>
      <c r="I32" s="16"/>
      <c r="J32" s="18"/>
      <c r="K32" s="16"/>
      <c r="L32" s="14"/>
      <c r="M32" s="14"/>
    </row>
    <row r="33" spans="1:13" x14ac:dyDescent="0.3">
      <c r="A33" s="19"/>
      <c r="B33" s="1" t="s">
        <v>40</v>
      </c>
      <c r="C33" s="1" t="s">
        <v>4</v>
      </c>
      <c r="D33" s="1" t="s">
        <v>12</v>
      </c>
      <c r="E33" s="3">
        <v>4</v>
      </c>
      <c r="F33" s="1">
        <v>4</v>
      </c>
      <c r="G33" s="1">
        <f t="shared" si="3"/>
        <v>16</v>
      </c>
      <c r="H33" s="20"/>
      <c r="I33" s="16"/>
      <c r="J33" s="18"/>
      <c r="K33" s="16"/>
      <c r="L33" s="14"/>
      <c r="M33" s="14"/>
    </row>
    <row r="34" spans="1:13" x14ac:dyDescent="0.3">
      <c r="A34" s="19"/>
      <c r="B34" s="1" t="s">
        <v>41</v>
      </c>
      <c r="C34" s="1" t="s">
        <v>4</v>
      </c>
      <c r="D34" s="1" t="s">
        <v>8</v>
      </c>
      <c r="E34" s="3">
        <v>3</v>
      </c>
      <c r="F34" s="1">
        <v>4</v>
      </c>
      <c r="G34" s="1">
        <f t="shared" si="3"/>
        <v>12</v>
      </c>
      <c r="H34" s="20"/>
      <c r="I34" s="16"/>
      <c r="J34" s="18"/>
      <c r="K34" s="16"/>
      <c r="L34" s="14"/>
      <c r="M34" s="14"/>
    </row>
    <row r="35" spans="1:13" x14ac:dyDescent="0.3">
      <c r="A35" s="19"/>
      <c r="B35" s="1" t="s">
        <v>43</v>
      </c>
      <c r="C35" s="1" t="s">
        <v>4</v>
      </c>
      <c r="D35" s="1" t="s">
        <v>24</v>
      </c>
      <c r="E35" s="3">
        <v>4</v>
      </c>
      <c r="F35" s="1">
        <v>4</v>
      </c>
      <c r="G35" s="1">
        <f t="shared" si="3"/>
        <v>16</v>
      </c>
      <c r="H35" s="20"/>
      <c r="I35" s="16"/>
      <c r="J35" s="18"/>
      <c r="K35" s="16"/>
      <c r="L35" s="14"/>
      <c r="M35" s="14"/>
    </row>
    <row r="36" spans="1:13" x14ac:dyDescent="0.3">
      <c r="A36" s="19"/>
      <c r="B36" s="1" t="s">
        <v>42</v>
      </c>
      <c r="C36" s="1" t="s">
        <v>4</v>
      </c>
      <c r="D36" s="1" t="s">
        <v>8</v>
      </c>
      <c r="E36" s="3">
        <v>3</v>
      </c>
      <c r="F36" s="1">
        <v>3</v>
      </c>
      <c r="G36" s="1">
        <f t="shared" si="3"/>
        <v>9</v>
      </c>
      <c r="H36" s="20"/>
      <c r="I36" s="16"/>
      <c r="J36" s="18"/>
      <c r="K36" s="16"/>
      <c r="L36" s="14"/>
      <c r="M36" s="14"/>
    </row>
    <row r="37" spans="1:13" x14ac:dyDescent="0.3">
      <c r="A37" s="19"/>
      <c r="B37" s="21" t="s">
        <v>48</v>
      </c>
      <c r="C37" s="21"/>
      <c r="D37" s="21"/>
      <c r="E37" s="21"/>
      <c r="F37" s="11">
        <f>SUM(F31:F36)</f>
        <v>23</v>
      </c>
      <c r="G37" s="11">
        <f>SUM(G32:G36)</f>
        <v>65</v>
      </c>
      <c r="H37" s="20"/>
      <c r="I37" s="16"/>
      <c r="J37" s="18"/>
      <c r="K37" s="16"/>
      <c r="L37" s="14"/>
      <c r="M37" s="14"/>
    </row>
    <row r="38" spans="1:13" x14ac:dyDescent="0.3">
      <c r="A38" s="19" t="s">
        <v>57</v>
      </c>
      <c r="B38" s="1" t="s">
        <v>58</v>
      </c>
      <c r="C38" s="1" t="s">
        <v>4</v>
      </c>
      <c r="D38" s="1" t="s">
        <v>8</v>
      </c>
      <c r="E38" s="3">
        <v>3</v>
      </c>
      <c r="F38" s="1">
        <v>4</v>
      </c>
      <c r="G38" s="1">
        <f>E38*F38</f>
        <v>12</v>
      </c>
      <c r="H38" s="20">
        <f>G42/F42</f>
        <v>2.1749999999999998</v>
      </c>
      <c r="I38" s="16">
        <f>(G42+G48)/(F42+F48)</f>
        <v>2.7032258064516128</v>
      </c>
      <c r="J38" s="17">
        <v>0.3</v>
      </c>
      <c r="K38" s="16">
        <f>I38*0.3</f>
        <v>0.81096774193548382</v>
      </c>
      <c r="L38" s="14"/>
      <c r="M38" s="14"/>
    </row>
    <row r="39" spans="1:13" x14ac:dyDescent="0.3">
      <c r="A39" s="19"/>
      <c r="B39" s="1" t="s">
        <v>59</v>
      </c>
      <c r="C39" s="1" t="s">
        <v>4</v>
      </c>
      <c r="D39" s="1" t="s">
        <v>11</v>
      </c>
      <c r="E39" s="3">
        <v>2.7</v>
      </c>
      <c r="F39" s="1">
        <v>4</v>
      </c>
      <c r="G39" s="1">
        <f t="shared" ref="G39:G41" si="4">E39*F39</f>
        <v>10.8</v>
      </c>
      <c r="H39" s="20"/>
      <c r="I39" s="16"/>
      <c r="J39" s="18"/>
      <c r="K39" s="16"/>
      <c r="L39" s="14"/>
      <c r="M39" s="14"/>
    </row>
    <row r="40" spans="1:13" x14ac:dyDescent="0.3">
      <c r="A40" s="19"/>
      <c r="B40" s="1" t="s">
        <v>60</v>
      </c>
      <c r="C40" s="1" t="s">
        <v>4</v>
      </c>
      <c r="D40" s="1" t="s">
        <v>8</v>
      </c>
      <c r="E40" s="3">
        <v>3</v>
      </c>
      <c r="F40" s="1">
        <v>4</v>
      </c>
      <c r="G40" s="1">
        <f t="shared" si="4"/>
        <v>12</v>
      </c>
      <c r="H40" s="20"/>
      <c r="I40" s="16"/>
      <c r="J40" s="18"/>
      <c r="K40" s="16"/>
      <c r="L40" s="14"/>
      <c r="M40" s="14"/>
    </row>
    <row r="41" spans="1:13" x14ac:dyDescent="0.3">
      <c r="A41" s="19"/>
      <c r="B41" s="1" t="s">
        <v>61</v>
      </c>
      <c r="C41" s="1" t="s">
        <v>4</v>
      </c>
      <c r="D41" s="1" t="s">
        <v>8</v>
      </c>
      <c r="E41" s="3">
        <v>3</v>
      </c>
      <c r="F41" s="1">
        <v>4</v>
      </c>
      <c r="G41" s="1">
        <f t="shared" si="4"/>
        <v>12</v>
      </c>
      <c r="H41" s="20"/>
      <c r="I41" s="16"/>
      <c r="J41" s="18"/>
      <c r="K41" s="16"/>
      <c r="L41" s="14"/>
      <c r="M41" s="14"/>
    </row>
    <row r="42" spans="1:13" x14ac:dyDescent="0.3">
      <c r="A42" s="19"/>
      <c r="B42" s="21" t="s">
        <v>48</v>
      </c>
      <c r="C42" s="21"/>
      <c r="D42" s="21"/>
      <c r="E42" s="21"/>
      <c r="F42" s="11">
        <f>SUM(F38:F41)</f>
        <v>16</v>
      </c>
      <c r="G42" s="11">
        <f>SUM(G39:G41)</f>
        <v>34.799999999999997</v>
      </c>
      <c r="H42" s="20"/>
      <c r="I42" s="16"/>
      <c r="J42" s="18"/>
      <c r="K42" s="16"/>
      <c r="L42" s="14"/>
      <c r="M42" s="14"/>
    </row>
    <row r="43" spans="1:13" x14ac:dyDescent="0.3">
      <c r="A43" s="19" t="s">
        <v>62</v>
      </c>
      <c r="B43" s="1" t="s">
        <v>63</v>
      </c>
      <c r="C43" s="1" t="s">
        <v>4</v>
      </c>
      <c r="D43" s="1" t="s">
        <v>8</v>
      </c>
      <c r="E43" s="3">
        <v>3</v>
      </c>
      <c r="F43" s="1">
        <v>4</v>
      </c>
      <c r="G43" s="1">
        <f>E43*F43</f>
        <v>12</v>
      </c>
      <c r="H43" s="20">
        <f>G48/F48</f>
        <v>3.2666666666666666</v>
      </c>
      <c r="I43" s="16"/>
      <c r="J43" s="18"/>
      <c r="K43" s="16"/>
      <c r="L43" s="14"/>
      <c r="M43" s="14"/>
    </row>
    <row r="44" spans="1:13" x14ac:dyDescent="0.3">
      <c r="A44" s="19"/>
      <c r="B44" s="1" t="s">
        <v>64</v>
      </c>
      <c r="C44" s="1" t="s">
        <v>4</v>
      </c>
      <c r="D44" s="1" t="s">
        <v>8</v>
      </c>
      <c r="E44" s="3">
        <v>3</v>
      </c>
      <c r="F44" s="1">
        <v>3</v>
      </c>
      <c r="G44" s="1">
        <f t="shared" ref="G44:G47" si="5">E44*F44</f>
        <v>9</v>
      </c>
      <c r="H44" s="20"/>
      <c r="I44" s="16"/>
      <c r="J44" s="18"/>
      <c r="K44" s="16"/>
      <c r="L44" s="14"/>
      <c r="M44" s="14"/>
    </row>
    <row r="45" spans="1:13" x14ac:dyDescent="0.3">
      <c r="A45" s="19"/>
      <c r="B45" s="1" t="s">
        <v>65</v>
      </c>
      <c r="C45" s="1" t="s">
        <v>4</v>
      </c>
      <c r="D45" s="1" t="s">
        <v>8</v>
      </c>
      <c r="E45" s="3">
        <v>3</v>
      </c>
      <c r="F45" s="1">
        <v>4</v>
      </c>
      <c r="G45" s="1">
        <f t="shared" si="5"/>
        <v>12</v>
      </c>
      <c r="H45" s="20"/>
      <c r="I45" s="16"/>
      <c r="J45" s="18"/>
      <c r="K45" s="16"/>
      <c r="L45" s="14"/>
      <c r="M45" s="14"/>
    </row>
    <row r="46" spans="1:13" x14ac:dyDescent="0.3">
      <c r="A46" s="19"/>
      <c r="B46" s="1" t="s">
        <v>66</v>
      </c>
      <c r="C46" s="1" t="s">
        <v>4</v>
      </c>
      <c r="D46" s="1" t="s">
        <v>12</v>
      </c>
      <c r="E46" s="3">
        <v>4</v>
      </c>
      <c r="F46" s="1">
        <v>4</v>
      </c>
      <c r="G46" s="1">
        <f t="shared" si="5"/>
        <v>16</v>
      </c>
      <c r="H46" s="20"/>
      <c r="I46" s="16"/>
      <c r="J46" s="18"/>
      <c r="K46" s="16"/>
      <c r="L46" s="14"/>
      <c r="M46" s="14"/>
    </row>
    <row r="47" spans="1:13" x14ac:dyDescent="0.3">
      <c r="A47" s="19"/>
      <c r="B47" s="1" t="s">
        <v>67</v>
      </c>
      <c r="C47" s="8" t="s">
        <v>37</v>
      </c>
      <c r="D47" s="1" t="s">
        <v>8</v>
      </c>
      <c r="E47" s="3">
        <v>3</v>
      </c>
      <c r="F47" s="1">
        <v>8</v>
      </c>
      <c r="G47" s="1">
        <f t="shared" si="5"/>
        <v>24</v>
      </c>
      <c r="H47" s="20"/>
      <c r="I47" s="16"/>
      <c r="J47" s="18"/>
      <c r="K47" s="16"/>
      <c r="L47" s="14"/>
      <c r="M47" s="14"/>
    </row>
    <row r="48" spans="1:13" x14ac:dyDescent="0.3">
      <c r="A48" s="19"/>
      <c r="B48" s="21" t="s">
        <v>48</v>
      </c>
      <c r="C48" s="21"/>
      <c r="D48" s="21"/>
      <c r="E48" s="21"/>
      <c r="F48" s="11">
        <f>SUM(F43:F46)</f>
        <v>15</v>
      </c>
      <c r="G48" s="11">
        <f>SUM(G43:G46)</f>
        <v>49</v>
      </c>
      <c r="H48" s="20"/>
      <c r="I48" s="16"/>
      <c r="J48" s="18"/>
      <c r="K48" s="16"/>
      <c r="L48" s="14"/>
      <c r="M48" s="14"/>
    </row>
    <row r="49" spans="1:13" x14ac:dyDescent="0.3">
      <c r="A49" s="19" t="s">
        <v>68</v>
      </c>
      <c r="B49" s="1" t="s">
        <v>70</v>
      </c>
      <c r="C49" s="1" t="s">
        <v>4</v>
      </c>
      <c r="D49" s="1" t="s">
        <v>8</v>
      </c>
      <c r="E49" s="3">
        <v>3</v>
      </c>
      <c r="F49" s="1">
        <v>4</v>
      </c>
      <c r="G49" s="1">
        <f>E49*F49</f>
        <v>12</v>
      </c>
      <c r="H49" s="20">
        <f>G52/F52</f>
        <v>3</v>
      </c>
      <c r="I49" s="16">
        <f>(G52+G56)/(F52+F56)</f>
        <v>2.5</v>
      </c>
      <c r="J49" s="17">
        <v>0.5</v>
      </c>
      <c r="K49" s="16">
        <f>I49*0.5</f>
        <v>1.25</v>
      </c>
      <c r="L49" s="14"/>
      <c r="M49" s="14"/>
    </row>
    <row r="50" spans="1:13" x14ac:dyDescent="0.3">
      <c r="A50" s="19"/>
      <c r="B50" s="1" t="s">
        <v>71</v>
      </c>
      <c r="C50" s="1" t="s">
        <v>4</v>
      </c>
      <c r="D50" s="1" t="s">
        <v>8</v>
      </c>
      <c r="E50" s="3">
        <v>3</v>
      </c>
      <c r="F50" s="1">
        <v>4</v>
      </c>
      <c r="G50" s="1">
        <f t="shared" ref="G50:G51" si="6">E50*F50</f>
        <v>12</v>
      </c>
      <c r="H50" s="20"/>
      <c r="I50" s="16"/>
      <c r="J50" s="18"/>
      <c r="K50" s="16"/>
      <c r="L50" s="14"/>
      <c r="M50" s="14"/>
    </row>
    <row r="51" spans="1:13" x14ac:dyDescent="0.3">
      <c r="A51" s="19"/>
      <c r="B51" s="1" t="s">
        <v>72</v>
      </c>
      <c r="C51" s="8" t="s">
        <v>37</v>
      </c>
      <c r="D51" s="1" t="s">
        <v>8</v>
      </c>
      <c r="E51" s="3">
        <v>3</v>
      </c>
      <c r="F51" s="1">
        <v>2</v>
      </c>
      <c r="G51" s="1">
        <f t="shared" si="6"/>
        <v>6</v>
      </c>
      <c r="H51" s="20"/>
      <c r="I51" s="16"/>
      <c r="J51" s="18"/>
      <c r="K51" s="16"/>
      <c r="L51" s="14"/>
      <c r="M51" s="14"/>
    </row>
    <row r="52" spans="1:13" x14ac:dyDescent="0.3">
      <c r="A52" s="19"/>
      <c r="B52" s="21" t="s">
        <v>48</v>
      </c>
      <c r="C52" s="21"/>
      <c r="D52" s="21"/>
      <c r="E52" s="21"/>
      <c r="F52" s="11">
        <f>SUM(F49:F50)</f>
        <v>8</v>
      </c>
      <c r="G52" s="11">
        <f>SUM(G49:G50)</f>
        <v>24</v>
      </c>
      <c r="H52" s="20"/>
      <c r="I52" s="16"/>
      <c r="J52" s="18"/>
      <c r="K52" s="16"/>
      <c r="L52" s="14"/>
      <c r="M52" s="14"/>
    </row>
    <row r="53" spans="1:13" x14ac:dyDescent="0.3">
      <c r="A53" s="19" t="s">
        <v>69</v>
      </c>
      <c r="B53" s="1" t="s">
        <v>73</v>
      </c>
      <c r="C53" s="1" t="s">
        <v>4</v>
      </c>
      <c r="D53" s="1" t="s">
        <v>8</v>
      </c>
      <c r="E53" s="3">
        <v>3</v>
      </c>
      <c r="F53" s="1">
        <v>4</v>
      </c>
      <c r="G53" s="1">
        <f>E53*F53</f>
        <v>12</v>
      </c>
      <c r="H53" s="20">
        <f>G56/F56</f>
        <v>2.3333333333333335</v>
      </c>
      <c r="I53" s="16"/>
      <c r="J53" s="18"/>
      <c r="K53" s="16"/>
      <c r="L53" s="14"/>
      <c r="M53" s="14"/>
    </row>
    <row r="54" spans="1:13" x14ac:dyDescent="0.3">
      <c r="A54" s="19"/>
      <c r="B54" s="1" t="s">
        <v>74</v>
      </c>
      <c r="C54" s="1" t="s">
        <v>4</v>
      </c>
      <c r="D54" s="1" t="s">
        <v>8</v>
      </c>
      <c r="E54" s="3">
        <v>3</v>
      </c>
      <c r="F54" s="1">
        <v>4</v>
      </c>
      <c r="G54" s="1">
        <f t="shared" ref="G54:G55" si="7">E54*F54</f>
        <v>12</v>
      </c>
      <c r="H54" s="20"/>
      <c r="I54" s="16"/>
      <c r="J54" s="18"/>
      <c r="K54" s="16"/>
      <c r="L54" s="14"/>
      <c r="M54" s="14"/>
    </row>
    <row r="55" spans="1:13" x14ac:dyDescent="0.3">
      <c r="A55" s="19"/>
      <c r="B55" s="1" t="s">
        <v>75</v>
      </c>
      <c r="C55" s="1" t="s">
        <v>4</v>
      </c>
      <c r="D55" s="1" t="s">
        <v>26</v>
      </c>
      <c r="E55" s="3">
        <v>2</v>
      </c>
      <c r="F55" s="1">
        <v>16</v>
      </c>
      <c r="G55" s="1">
        <f t="shared" si="7"/>
        <v>32</v>
      </c>
      <c r="H55" s="20"/>
      <c r="I55" s="16"/>
      <c r="J55" s="18"/>
      <c r="K55" s="16"/>
      <c r="L55" s="14"/>
      <c r="M55" s="14"/>
    </row>
    <row r="56" spans="1:13" x14ac:dyDescent="0.3">
      <c r="A56" s="19"/>
      <c r="B56" s="21" t="s">
        <v>48</v>
      </c>
      <c r="C56" s="21"/>
      <c r="D56" s="21"/>
      <c r="E56" s="21"/>
      <c r="F56" s="11">
        <f>SUM(F53:F55)</f>
        <v>24</v>
      </c>
      <c r="G56" s="11">
        <f>SUM(G53:G55)</f>
        <v>56</v>
      </c>
      <c r="H56" s="20"/>
      <c r="I56" s="16"/>
      <c r="J56" s="18"/>
      <c r="K56" s="16"/>
      <c r="L56" s="15"/>
      <c r="M56" s="15"/>
    </row>
  </sheetData>
  <mergeCells count="47">
    <mergeCell ref="A1:H1"/>
    <mergeCell ref="A3:H3"/>
    <mergeCell ref="A31:A37"/>
    <mergeCell ref="B24:E24"/>
    <mergeCell ref="H19:H24"/>
    <mergeCell ref="A19:A24"/>
    <mergeCell ref="A14:A18"/>
    <mergeCell ref="A25:A30"/>
    <mergeCell ref="B5:L5"/>
    <mergeCell ref="B7:L7"/>
    <mergeCell ref="B8:L8"/>
    <mergeCell ref="B9:L9"/>
    <mergeCell ref="B10:L10"/>
    <mergeCell ref="K14:K24"/>
    <mergeCell ref="B11:L11"/>
    <mergeCell ref="B6:L6"/>
    <mergeCell ref="B37:E37"/>
    <mergeCell ref="H31:H37"/>
    <mergeCell ref="I25:I37"/>
    <mergeCell ref="J25:J37"/>
    <mergeCell ref="K25:K37"/>
    <mergeCell ref="I14:I24"/>
    <mergeCell ref="J14:J24"/>
    <mergeCell ref="B30:E30"/>
    <mergeCell ref="B18:E18"/>
    <mergeCell ref="H14:H18"/>
    <mergeCell ref="H25:H30"/>
    <mergeCell ref="A38:A42"/>
    <mergeCell ref="H38:H42"/>
    <mergeCell ref="B42:E42"/>
    <mergeCell ref="A43:A48"/>
    <mergeCell ref="H43:H48"/>
    <mergeCell ref="B48:E48"/>
    <mergeCell ref="A49:A52"/>
    <mergeCell ref="H49:H52"/>
    <mergeCell ref="B52:E52"/>
    <mergeCell ref="A53:A56"/>
    <mergeCell ref="H53:H56"/>
    <mergeCell ref="B56:E56"/>
    <mergeCell ref="M14:M56"/>
    <mergeCell ref="L14:L56"/>
    <mergeCell ref="I38:I48"/>
    <mergeCell ref="I49:I56"/>
    <mergeCell ref="J38:J48"/>
    <mergeCell ref="J49:J56"/>
    <mergeCell ref="K38:K48"/>
    <mergeCell ref="K49:K56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Ranmini Unantenne</cp:lastModifiedBy>
  <dcterms:created xsi:type="dcterms:W3CDTF">2021-05-25T07:46:49Z</dcterms:created>
  <dcterms:modified xsi:type="dcterms:W3CDTF">2022-06-01T03:22:27Z</dcterms:modified>
</cp:coreProperties>
</file>