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EDD588E3-4EAF-3A4D-8A49-7F060507BEAA}" xr6:coauthVersionLast="47" xr6:coauthVersionMax="47" xr10:uidLastSave="{00000000-0000-0000-0000-000000000000}"/>
  <bookViews>
    <workbookView xWindow="40" yWindow="680" windowWidth="26500" windowHeight="18040" firstSheet="3" activeTab="9"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Links" sheetId="28" r:id="rId10"/>
    <sheet name="Dados" sheetId="29" r:id="rId11"/>
    <sheet name="Carteira Avilei" sheetId="24" r:id="rId12"/>
    <sheet name="Dados t5" sheetId="22" r:id="rId13"/>
    <sheet name="Carteira INDE" sheetId="18" r:id="rId14"/>
    <sheet name="Carteira INDE Tratada" sheetId="19" r:id="rId15"/>
    <sheet name="Resumo Inde" sheetId="23" r:id="rId16"/>
    <sheet name="Carteira INDE PREV" sheetId="20" r:id="rId17"/>
    <sheet name="Método" sheetId="17" r:id="rId18"/>
    <sheet name="Carteiras CL" sheetId="14" r:id="rId19"/>
    <sheet name="Carteiras CAI e LE" sheetId="9" r:id="rId20"/>
    <sheet name="Carteira du" sheetId="10" r:id="rId21"/>
    <sheet name="Carteira FIIS FINCLAS" sheetId="7" r:id="rId22"/>
    <sheet name="ETFs" sheetId="8" r:id="rId23"/>
    <sheet name="Simulador BTG" sheetId="5" r:id="rId24"/>
    <sheet name="Dados CDI" sheetId="2" r:id="rId25"/>
    <sheet name="Dados IPCA" sheetId="3" r:id="rId26"/>
  </sheets>
  <definedNames>
    <definedName name="_xlnm._FilterDatabase" localSheetId="14" hidden="1">'Carteira INDE Tratada'!$A$1:$J$1</definedName>
    <definedName name="_xlnm._FilterDatabase" localSheetId="5" hidden="1">'T5 - Carteira'!$A$3:$D$3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sharedStrings.xml><?xml version="1.0" encoding="utf-8"?>
<sst xmlns="http://schemas.openxmlformats.org/spreadsheetml/2006/main" count="5560" uniqueCount="2202">
  <si>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</si>
  <si>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</si>
  <si>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</si>
  <si>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</si>
  <si>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</si>
  <si>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</si>
  <si>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</si>
  <si>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</si>
  <si>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</si>
  <si>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</si>
  <si>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</si>
  <si>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</si>
  <si>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</si>
  <si>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</si>
  <si>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</si>
  <si>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</si>
  <si>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</si>
  <si>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</si>
  <si>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</si>
  <si>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</si>
  <si>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</si>
  <si>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</si>
  <si>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</si>
  <si>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</si>
  <si>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</si>
  <si>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</si>
  <si>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</si>
  <si>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</si>
  <si>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</si>
  <si>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</si>
  <si>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</si>
  <si>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</si>
  <si>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</si>
  <si>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</si>
  <si>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</si>
  <si>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</si>
  <si>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</si>
  <si>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</si>
  <si>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</si>
  <si>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</si>
  <si>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</si>
  <si>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</si>
  <si>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</si>
  <si>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</si>
  <si>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</si>
  <si>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</si>
  <si>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</si>
  <si>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</si>
  <si>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</si>
  <si>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</si>
  <si>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</si>
  <si>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</si>
  <si>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</si>
  <si>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</si>
  <si>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</si>
  <si>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</si>
  <si>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</si>
  <si>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</si>
  <si>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</si>
  <si>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</si>
  <si>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</si>
  <si>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</si>
  <si>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</si>
  <si>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</si>
  <si>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</si>
  <si>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</si>
  <si>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</si>
  <si>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</si>
  <si>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</si>
  <si>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</si>
  <si>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</si>
  <si>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</si>
  <si>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</si>
  <si>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</si>
  <si>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</si>
  <si>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</si>
  <si>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</si>
  <si>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</si>
  <si>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</si>
  <si>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</si>
  <si>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</si>
  <si>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</si>
  <si>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</si>
  <si>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</si>
  <si>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</si>
  <si>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</si>
  <si>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</si>
  <si>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</si>
  <si>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</si>
  <si>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</si>
  <si>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</si>
  <si>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</si>
  <si>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</si>
  <si>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</si>
  <si>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</si>
  <si>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</si>
  <si>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</si>
  <si>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</si>
  <si>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</si>
  <si>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</si>
  <si>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</si>
  <si>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</si>
  <si>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</si>
  <si>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</si>
  <si>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</si>
  <si>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</si>
  <si>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</si>
  <si>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</si>
  <si>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</si>
  <si>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</si>
  <si>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</si>
  <si>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</si>
  <si>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</si>
  <si>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</si>
  <si>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</si>
  <si>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</si>
  <si>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</si>
  <si>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</si>
  <si>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</si>
  <si>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</si>
  <si>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</si>
  <si>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</si>
  <si>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</si>
  <si>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</si>
  <si>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</si>
  <si>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</si>
  <si>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</si>
  <si>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</si>
  <si>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</si>
  <si>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</si>
  <si>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</si>
  <si>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</si>
  <si>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</si>
  <si>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</si>
  <si>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</si>
  <si>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</si>
  <si>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</si>
  <si>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</si>
  <si>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</si>
  <si>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</si>
  <si>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</si>
  <si>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</si>
  <si>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</si>
  <si>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</si>
  <si>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</si>
  <si>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</si>
  <si>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</si>
  <si>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</si>
  <si>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</si>
  <si>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</si>
  <si>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</si>
  <si>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</si>
  <si>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</si>
  <si>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</si>
  <si>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</si>
  <si>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</si>
  <si>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</si>
  <si>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</si>
  <si>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</si>
  <si>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</si>
  <si>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</si>
  <si>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</si>
  <si>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</si>
  <si>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</si>
  <si>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</si>
  <si>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</si>
  <si>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</si>
  <si>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</si>
  <si>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</si>
  <si>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</si>
  <si>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</si>
  <si>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</si>
  <si>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</si>
  <si>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</si>
  <si>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</si>
  <si>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</si>
  <si>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</si>
  <si>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</si>
  <si>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</si>
  <si>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</si>
  <si>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</si>
  <si>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</si>
  <si>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</si>
  <si>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</si>
  <si>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</si>
  <si>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</si>
  <si>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</si>
  <si>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</si>
  <si>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</si>
  <si>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</si>
  <si>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</si>
  <si>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</si>
  <si>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</si>
  <si>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</si>
  <si>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</si>
  <si>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</si>
  <si>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</si>
  <si>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</si>
  <si>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</si>
  <si>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</si>
  <si>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</si>
  <si>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</si>
  <si>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</si>
  <si>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</si>
  <si>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</si>
  <si>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</si>
  <si>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</si>
  <si>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</si>
  <si>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</si>
  <si>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</si>
  <si>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</si>
  <si>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</si>
  <si>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</si>
  <si>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</si>
  <si>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</si>
  <si>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</si>
  <si>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</si>
  <si>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</si>
  <si>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</si>
  <si>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</si>
  <si>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</si>
  <si>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</si>
  <si>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</si>
  <si>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</si>
  <si>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</si>
  <si>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</si>
  <si>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</si>
  <si>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</si>
  <si>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</si>
  <si>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</si>
  <si>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</si>
  <si>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</si>
  <si>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</si>
  <si>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</si>
  <si>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</si>
  <si>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</si>
  <si>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</si>
  <si>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</si>
  <si>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</si>
  <si>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</si>
  <si>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</si>
  <si>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</si>
  <si>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</si>
  <si>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</si>
  <si>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</si>
  <si>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</si>
  <si>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</si>
  <si>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</si>
  <si>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</si>
  <si>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</si>
  <si>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</si>
  <si>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</si>
  <si>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</si>
  <si>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</si>
  <si>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</si>
  <si>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</si>
  <si>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</si>
  <si>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</si>
  <si>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</si>
  <si>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</si>
  <si>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</si>
  <si>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</si>
  <si>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</si>
  <si>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</si>
  <si>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</si>
  <si>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</si>
  <si>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</si>
  <si>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</si>
  <si>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</si>
  <si>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</si>
  <si>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</si>
  <si>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</si>
  <si>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</si>
  <si>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</si>
  <si>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</si>
  <si>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</si>
  <si>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</si>
  <si>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</si>
  <si>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</si>
  <si>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</si>
  <si>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</si>
  <si>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</si>
  <si>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</si>
  <si>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</si>
  <si>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</si>
  <si>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</si>
  <si>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</si>
  <si>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</si>
  <si>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</si>
  <si>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</si>
  <si>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</si>
  <si>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</si>
  <si>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</si>
  <si>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</si>
  <si>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</si>
  <si>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</si>
  <si>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</si>
  <si>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</si>
  <si>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</si>
  <si>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</si>
  <si>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</si>
  <si>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</si>
  <si>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</si>
  <si>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</si>
  <si>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</si>
  <si>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</si>
  <si>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</si>
  <si>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</si>
  <si>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</si>
  <si>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</si>
  <si>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</si>
  <si>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</si>
  <si>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</si>
  <si>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</si>
  <si>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</si>
  <si>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</si>
  <si>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</si>
  <si>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</si>
  <si>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</si>
  <si>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</si>
  <si>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</si>
  <si>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</si>
  <si>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</si>
  <si>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</si>
  <si>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</si>
  <si>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</si>
  <si>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</si>
  <si>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</si>
  <si>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</si>
  <si>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</si>
  <si>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</si>
  <si>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</si>
  <si>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</si>
  <si>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</si>
  <si>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</si>
  <si>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</si>
  <si>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</si>
  <si>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</si>
  <si>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</si>
  <si>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</si>
  <si>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</si>
  <si>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</si>
  <si>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</si>
  <si>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</si>
  <si>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</si>
  <si>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</si>
  <si>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</si>
  <si>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</si>
  <si>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</si>
  <si>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</si>
  <si>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</si>
  <si>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</si>
  <si>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</si>
  <si>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</si>
  <si>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</si>
  <si>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</si>
  <si>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</si>
  <si>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</si>
  <si>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</si>
  <si>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</si>
  <si>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</si>
  <si>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</si>
  <si>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</si>
  <si>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</si>
  <si>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</si>
  <si>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</si>
  <si>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</si>
  <si>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</si>
  <si>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</si>
  <si>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</si>
  <si>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</si>
  <si>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</si>
  <si>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</si>
  <si>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</si>
  <si>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</si>
  <si>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</si>
  <si>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</si>
  <si>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</si>
  <si>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</si>
  <si>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</si>
  <si>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</si>
  <si>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</si>
  <si>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</si>
  <si>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</si>
  <si>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</si>
  <si>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</si>
  <si>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</si>
  <si>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</si>
  <si>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</si>
  <si>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</si>
  <si>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</si>
  <si>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</si>
  <si>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</si>
  <si>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</si>
  <si>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</si>
  <si>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</si>
  <si>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</si>
  <si>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</si>
  <si>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</si>
  <si>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</si>
  <si>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</si>
  <si>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</si>
  <si>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</si>
  <si>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</si>
  <si>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</si>
  <si>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</si>
  <si>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</si>
  <si>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</si>
  <si>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</si>
  <si>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</si>
  <si>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</si>
  <si>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</si>
  <si>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</si>
  <si>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</si>
  <si>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</si>
  <si>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</si>
  <si>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</si>
  <si>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</si>
  <si>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</si>
  <si>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</si>
  <si>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</si>
  <si>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</si>
  <si>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</si>
  <si>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</si>
  <si>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</si>
  <si>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</si>
  <si>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</si>
  <si>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</si>
  <si>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</si>
  <si>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</si>
  <si>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</si>
  <si>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</si>
  <si>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</si>
  <si>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</si>
  <si>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</si>
  <si>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</si>
  <si>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</si>
  <si>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</si>
  <si>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</si>
  <si>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</si>
  <si>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</si>
  <si>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</si>
  <si>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</si>
  <si>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</si>
  <si>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</si>
  <si>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</si>
  <si>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</si>
  <si>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</si>
  <si>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</si>
  <si>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</si>
  <si>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</si>
  <si>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</si>
  <si>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</si>
  <si>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</si>
  <si>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</si>
  <si>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</si>
  <si>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</si>
  <si>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</si>
  <si>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</si>
  <si>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</si>
  <si>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</si>
  <si>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</si>
  <si>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</si>
  <si>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</si>
  <si>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</si>
  <si>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</si>
  <si>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</si>
  <si>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</si>
  <si>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</si>
  <si>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</si>
  <si>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</si>
  <si>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</si>
  <si>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</si>
  <si>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</si>
  <si>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</si>
  <si>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</si>
  <si>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</si>
  <si>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</si>
  <si>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</si>
  <si>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</si>
  <si>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</si>
  <si>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</si>
  <si>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</si>
  <si>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</si>
  <si>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</si>
  <si>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</si>
  <si>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</si>
  <si>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</si>
  <si>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</si>
  <si>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</si>
  <si>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</si>
  <si>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</si>
  <si>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</si>
  <si>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</si>
  <si>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</si>
  <si>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</si>
  <si>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</si>
  <si>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</si>
  <si>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</si>
  <si>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</si>
  <si>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</si>
  <si>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</si>
  <si>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</si>
  <si>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</si>
  <si>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</si>
  <si>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</si>
  <si>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</si>
  <si>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</si>
  <si>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</si>
  <si>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</si>
  <si>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</si>
  <si>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</si>
  <si>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</si>
  <si>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</si>
  <si>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</si>
  <si>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</si>
  <si>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</si>
  <si>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</si>
  <si>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</si>
  <si>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</si>
  <si>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</si>
  <si>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</si>
  <si>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</si>
  <si>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</si>
  <si>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</si>
  <si>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</si>
  <si>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</si>
  <si>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</si>
  <si>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</si>
  <si>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</si>
  <si>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</si>
  <si>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</si>
  <si>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</si>
  <si>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</si>
  <si>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</si>
  <si>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</si>
  <si>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</si>
  <si>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</si>
  <si>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</si>
  <si>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</si>
  <si>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</si>
  <si>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</si>
  <si>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</si>
  <si>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</si>
  <si>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</si>
  <si>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</si>
  <si>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</si>
  <si>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</si>
  <si>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</si>
  <si>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</si>
  <si>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</si>
  <si>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</si>
  <si>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</si>
  <si>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</si>
  <si>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</si>
  <si>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</si>
  <si>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</si>
  <si>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</si>
  <si>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</si>
  <si>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</si>
  <si>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</si>
  <si>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</si>
  <si>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</si>
  <si>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</si>
  <si>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</si>
  <si>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</si>
  <si>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</si>
  <si>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</si>
  <si>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</si>
  <si>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</si>
  <si>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</si>
  <si>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</si>
  <si>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</si>
  <si>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</si>
  <si>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</si>
  <si>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</si>
  <si>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</si>
  <si>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</si>
  <si>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</si>
  <si>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</si>
  <si>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</si>
  <si>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</si>
  <si>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</si>
  <si>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</si>
  <si>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</si>
  <si>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</si>
  <si>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</si>
  <si>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</si>
  <si>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</si>
  <si>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</si>
  <si>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</si>
  <si>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</si>
  <si>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</si>
  <si>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</si>
  <si>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</si>
  <si>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</si>
  <si>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</si>
  <si>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</si>
  <si>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</si>
  <si>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</si>
  <si>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</si>
  <si>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</si>
  <si>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</si>
  <si>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</si>
  <si>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</si>
  <si>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</si>
  <si>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</si>
  <si>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</si>
  <si>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</si>
  <si>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</si>
  <si>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</si>
  <si>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</si>
  <si>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</si>
  <si>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</si>
  <si>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</si>
  <si>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</si>
  <si>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</si>
  <si>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</si>
  <si>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</si>
  <si>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</si>
  <si>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</si>
  <si>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</si>
  <si>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</si>
  <si>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</si>
  <si>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</si>
  <si>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</si>
  <si>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</si>
  <si>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</si>
  <si>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</si>
  <si>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</si>
  <si>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</si>
  <si>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</si>
  <si>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</si>
  <si>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</si>
  <si>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</si>
  <si>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</si>
  <si>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</si>
  <si>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</si>
  <si>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</si>
  <si>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</si>
  <si>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</si>
  <si>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</si>
  <si>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</si>
  <si>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</si>
  <si>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</si>
  <si>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</si>
  <si>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</si>
  <si>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</si>
  <si>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</si>
  <si>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</si>
  <si>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</si>
  <si>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</si>
  <si>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</si>
  <si>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</si>
  <si>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</si>
  <si>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</si>
  <si>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</si>
  <si>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</si>
  <si>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</si>
  <si>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</si>
  <si>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</si>
  <si>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</si>
  <si>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</si>
  <si>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</si>
  <si>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</si>
  <si>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</si>
  <si>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</si>
  <si>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</si>
  <si>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</si>
  <si>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</si>
  <si>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</si>
  <si>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</si>
  <si>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</si>
  <si>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</si>
  <si>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</si>
  <si>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</si>
  <si>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</si>
  <si>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</si>
  <si>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</si>
  <si>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</si>
  <si>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</si>
  <si>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</si>
  <si>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</si>
  <si>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</si>
  <si>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</si>
  <si>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</si>
  <si>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</si>
  <si>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</si>
  <si>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</si>
  <si>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</si>
  <si>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</si>
  <si>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</si>
  <si>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</si>
  <si>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</si>
  <si>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</si>
  <si>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</si>
  <si>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</si>
  <si>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</si>
  <si>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</si>
  <si>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</si>
  <si>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</si>
  <si>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</si>
  <si>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</si>
  <si>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</si>
  <si>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</si>
  <si>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</si>
  <si>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</si>
  <si>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</si>
  <si>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</si>
  <si>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</si>
  <si>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</si>
  <si>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</si>
  <si>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</si>
  <si>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</si>
  <si>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</si>
  <si>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</si>
  <si>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</si>
  <si>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</si>
  <si>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</si>
  <si>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</si>
  <si>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</si>
  <si>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</si>
  <si>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</si>
  <si>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</si>
  <si>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</si>
  <si>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</si>
  <si>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</si>
  <si>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</si>
  <si>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</si>
  <si>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</si>
  <si>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</si>
  <si>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</si>
  <si>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</si>
  <si>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</si>
  <si>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</si>
  <si>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</si>
  <si>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</si>
  <si>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</si>
  <si>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</si>
  <si>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</si>
  <si>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</si>
  <si>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</si>
  <si>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</si>
  <si>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</si>
  <si>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</si>
  <si>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</si>
  <si>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</si>
  <si>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</si>
  <si>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</si>
  <si>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</si>
  <si>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</si>
  <si>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</si>
  <si>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</si>
  <si>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</si>
  <si>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</si>
  <si>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</si>
  <si>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</si>
  <si>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</si>
  <si>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</si>
  <si>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</si>
  <si>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</si>
  <si>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</si>
  <si>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</si>
  <si>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</si>
  <si>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</si>
  <si>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</si>
  <si>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</si>
  <si>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</si>
  <si>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</si>
  <si>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</si>
  <si>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</si>
  <si>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</si>
  <si>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</si>
  <si>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</si>
  <si>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</si>
  <si>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</si>
  <si>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</si>
  <si>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</si>
  <si>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</si>
  <si>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</si>
  <si>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</si>
  <si>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</si>
  <si>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</si>
  <si>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</si>
  <si>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</si>
  <si>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</si>
  <si>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</si>
  <si>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</si>
  <si>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</si>
  <si>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</si>
  <si>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</si>
  <si>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</si>
  <si>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</si>
  <si>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</si>
  <si>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</si>
  <si>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</si>
  <si>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</si>
  <si>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</si>
  <si>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</si>
  <si>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</si>
  <si>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</si>
  <si>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</si>
  <si>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</si>
  <si>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</si>
  <si>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</si>
  <si>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</si>
  <si>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</si>
  <si>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</si>
  <si>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</si>
  <si>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</si>
  <si>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</si>
  <si>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</si>
  <si>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</si>
  <si>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</si>
  <si>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</si>
  <si>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</si>
  <si>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</si>
  <si>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</si>
  <si>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</si>
  <si>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</si>
  <si>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</si>
  <si>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</si>
  <si>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</si>
  <si>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</si>
  <si>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</si>
  <si>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</si>
  <si>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</si>
  <si>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</si>
  <si>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</si>
  <si>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</si>
  <si>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</si>
  <si>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</si>
  <si>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</si>
  <si>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</si>
  <si>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</si>
  <si>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</si>
  <si>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</si>
  <si>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</si>
  <si>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</si>
  <si>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</si>
  <si>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</si>
  <si>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</si>
  <si>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</si>
  <si>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</si>
  <si>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</si>
  <si>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</si>
  <si>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</si>
  <si>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</si>
  <si>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</si>
  <si>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</si>
  <si>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</si>
  <si>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</si>
  <si>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</si>
  <si>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</si>
  <si>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</si>
  <si>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</si>
  <si>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</si>
  <si>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</si>
  <si>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</si>
  <si>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</si>
  <si>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</si>
  <si>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</si>
  <si>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</si>
  <si>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</si>
  <si>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</si>
  <si>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</si>
  <si>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</si>
  <si>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</si>
  <si>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</si>
  <si>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</si>
  <si>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</si>
  <si>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</si>
  <si>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</si>
  <si>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</si>
  <si>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</si>
  <si>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</si>
  <si>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</si>
  <si>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</si>
  <si>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</si>
  <si>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</si>
  <si>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</si>
  <si>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</si>
  <si>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</si>
  <si>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</si>
  <si>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</si>
  <si>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</si>
  <si>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</si>
  <si>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</si>
  <si>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</si>
  <si>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</si>
  <si>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</si>
  <si>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</si>
  <si>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</si>
  <si>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</si>
  <si>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</si>
  <si>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</si>
  <si>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</si>
  <si>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</si>
  <si>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</si>
  <si>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</si>
  <si>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</si>
  <si>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</si>
  <si>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</si>
  <si>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</si>
  <si>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</si>
  <si>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</si>
  <si>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</si>
  <si>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</si>
  <si>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</si>
  <si>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</si>
  <si>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</si>
  <si>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</si>
  <si>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</si>
  <si>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</si>
  <si>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</si>
  <si>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</si>
  <si>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</si>
  <si>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</si>
  <si>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</si>
  <si>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</si>
  <si>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</si>
  <si>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</si>
  <si>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</si>
  <si>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</si>
  <si>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</si>
  <si>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</si>
  <si>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</si>
  <si>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</si>
  <si>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</si>
  <si>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</si>
  <si>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</si>
  <si>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</si>
  <si>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</si>
  <si>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</si>
  <si>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</si>
  <si>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</si>
  <si>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</si>
  <si>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</si>
  <si>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</si>
  <si>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</si>
  <si>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</si>
  <si>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</si>
  <si>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</si>
  <si>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</si>
  <si>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</si>
  <si>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</si>
  <si>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</si>
  <si>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</si>
  <si>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</si>
  <si>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</si>
  <si>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</si>
  <si>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</si>
  <si>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</si>
  <si>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</si>
  <si>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</si>
  <si>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</si>
  <si>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</si>
  <si>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</si>
  <si>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</si>
  <si>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</si>
  <si>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</si>
  <si>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</si>
  <si>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</si>
  <si>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</si>
  <si>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</si>
  <si>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</si>
  <si>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</si>
  <si>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</si>
  <si>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</si>
  <si>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</si>
  <si>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</si>
  <si>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</si>
  <si>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</si>
  <si>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</si>
  <si>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</si>
  <si>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</si>
  <si>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</si>
  <si>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</si>
  <si>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</si>
  <si>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</si>
  <si>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</si>
  <si>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</si>
  <si>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</si>
  <si>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</si>
  <si>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</si>
  <si>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</si>
  <si>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</si>
  <si>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</si>
  <si>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</si>
  <si>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</si>
  <si>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</si>
  <si>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</si>
  <si>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</si>
  <si>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</si>
  <si>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</si>
  <si>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</si>
  <si>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</si>
  <si>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</si>
  <si>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</si>
  <si>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</si>
  <si>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</si>
  <si>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</si>
  <si>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</si>
  <si>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</si>
  <si>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</si>
  <si>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</si>
  <si>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</si>
  <si>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</si>
  <si>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</si>
  <si>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</si>
  <si>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</si>
  <si>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</si>
  <si>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</si>
  <si>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</si>
  <si>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</si>
  <si>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</si>
  <si>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</si>
  <si>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</si>
  <si>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</si>
  <si>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</si>
  <si>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</si>
  <si>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</si>
  <si>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</si>
  <si>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</si>
  <si>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</si>
  <si>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</si>
  <si>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</si>
  <si>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</si>
  <si>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</si>
  <si>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</si>
  <si>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</si>
  <si>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</si>
  <si>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</si>
  <si>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</si>
  <si>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</si>
  <si>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</si>
  <si>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</si>
  <si>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</si>
  <si>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</si>
  <si>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</si>
  <si>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</si>
  <si>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</si>
  <si>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</si>
  <si>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</si>
  <si>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</si>
  <si>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</si>
  <si>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</si>
  <si>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</si>
  <si>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</si>
  <si>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</si>
  <si>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</si>
  <si>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</si>
  <si>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</si>
  <si>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</si>
  <si>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</si>
  <si>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</si>
  <si>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</si>
  <si>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</si>
  <si>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</si>
  <si>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</si>
  <si>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</si>
  <si>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</si>
  <si>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</si>
  <si>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</si>
  <si>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</si>
  <si>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</si>
  <si>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</si>
  <si>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</si>
  <si>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</si>
  <si>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</si>
  <si>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</si>
  <si>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</si>
  <si>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</si>
  <si>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</si>
  <si>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</si>
  <si>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</si>
  <si>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</si>
  <si>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</si>
  <si>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</si>
  <si>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</si>
  <si>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</si>
  <si>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</si>
  <si>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</si>
  <si>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</si>
  <si>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</si>
  <si>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</si>
  <si>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</si>
  <si>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</si>
  <si>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</si>
  <si>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</si>
  <si>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</si>
  <si>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</si>
  <si>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</si>
  <si>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</si>
  <si>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</si>
  <si>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</si>
  <si>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</si>
  <si>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</si>
  <si>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</si>
  <si>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</si>
  <si>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</si>
  <si>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</si>
  <si>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</si>
  <si>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</si>
  <si>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</si>
  <si>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</si>
  <si>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</si>
  <si>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</si>
  <si>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</si>
  <si>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</si>
  <si>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</si>
  <si>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</si>
  <si>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</si>
  <si>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</si>
  <si>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</si>
  <si>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</si>
  <si>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</si>
  <si>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</si>
  <si>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</si>
  <si>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</si>
  <si>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</si>
  <si>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</si>
  <si>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</si>
  <si>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</si>
  <si>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</si>
  <si>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</si>
  <si>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</si>
  <si>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</si>
  <si>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</si>
  <si>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</si>
  <si>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</si>
  <si>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</si>
  <si>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</si>
  <si>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</si>
  <si>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</si>
  <si>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</si>
  <si>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</si>
  <si>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</si>
  <si>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</si>
  <si>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</si>
  <si>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</si>
  <si>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</si>
  <si>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</si>
  <si>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</si>
  <si>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</si>
  <si>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</si>
  <si>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</si>
  <si>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</si>
  <si>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</si>
  <si>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</si>
  <si>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</si>
  <si>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</si>
  <si>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</si>
  <si>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</si>
  <si>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</si>
  <si>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</si>
  <si>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</si>
  <si>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</si>
  <si>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</si>
  <si>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</si>
  <si>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</si>
  <si>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</si>
  <si>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</si>
  <si>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</si>
  <si>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</si>
  <si>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</si>
  <si>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</si>
  <si>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</si>
  <si>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</si>
  <si>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</si>
  <si>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</si>
  <si>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</si>
  <si>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</si>
  <si>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</si>
  <si>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</si>
  <si>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</si>
  <si>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</si>
  <si>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</si>
  <si>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</si>
  <si>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</si>
  <si>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</si>
  <si>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</si>
  <si>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</si>
  <si>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</si>
  <si>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</si>
  <si>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</si>
  <si>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</si>
  <si>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</si>
  <si>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</si>
  <si>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</si>
  <si>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</si>
  <si>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</si>
  <si>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</si>
  <si>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</si>
  <si>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</si>
  <si>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</si>
  <si>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</si>
  <si>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</si>
  <si>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</si>
  <si>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</si>
  <si>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</si>
  <si>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</si>
  <si>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</si>
  <si>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</si>
  <si>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</si>
  <si>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</si>
  <si>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</si>
  <si>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</si>
  <si>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</si>
  <si>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</si>
  <si>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</si>
  <si>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</si>
  <si>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</si>
  <si>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</si>
  <si>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</si>
  <si>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</si>
  <si>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</si>
  <si>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</si>
  <si>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</si>
  <si>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</si>
  <si>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</si>
  <si>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</si>
  <si>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</si>
  <si>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</si>
  <si>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</si>
  <si>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</si>
  <si>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</si>
  <si>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</si>
  <si>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</si>
  <si>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</si>
  <si>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</si>
  <si>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</si>
  <si>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</si>
  <si>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</si>
  <si>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</si>
  <si>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</si>
  <si>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</si>
  <si>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</si>
  <si>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</si>
  <si>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</si>
  <si>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</si>
  <si>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</si>
  <si>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</si>
  <si>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</si>
  <si>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</si>
  <si>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</si>
  <si>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</si>
  <si>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</si>
  <si>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</si>
  <si>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</si>
  <si>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</si>
  <si>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</si>
  <si>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</si>
  <si>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</si>
  <si>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</si>
  <si>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</si>
  <si>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</si>
  <si>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</si>
  <si>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</si>
  <si>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</si>
  <si>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</si>
  <si>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</si>
  <si>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</si>
  <si>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</si>
  <si>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</si>
  <si>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</si>
  <si>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</si>
  <si>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</si>
  <si>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</si>
  <si>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</si>
  <si>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</si>
  <si>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</si>
  <si>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</si>
  <si>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</si>
  <si>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</si>
  <si>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</si>
  <si>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</si>
  <si>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</si>
  <si>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</si>
  <si>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</si>
  <si>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</si>
  <si>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</si>
  <si>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</si>
  <si>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</si>
  <si>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</si>
  <si>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</si>
  <si>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</si>
  <si>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</si>
  <si>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</si>
  <si>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</si>
  <si>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</si>
  <si>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</si>
  <si>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</si>
  <si>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</si>
  <si>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</si>
  <si>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</si>
  <si>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</si>
  <si>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</si>
  <si>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</si>
  <si>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</si>
  <si>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</si>
  <si>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</si>
  <si>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</si>
  <si>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</si>
  <si>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</si>
  <si>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</si>
  <si>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</si>
  <si>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</si>
  <si>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</si>
  <si>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</si>
  <si>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</si>
  <si>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</si>
  <si>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</si>
  <si>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</si>
  <si>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</si>
  <si>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</si>
  <si>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</si>
  <si>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</si>
  <si>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</si>
  <si>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</si>
  <si>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</si>
  <si>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</si>
  <si>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</si>
  <si>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</si>
  <si>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</si>
  <si>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</si>
  <si>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</si>
  <si>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</si>
  <si>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</si>
  <si>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</si>
  <si>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</si>
  <si>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</si>
  <si>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</si>
  <si>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</si>
  <si>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</si>
  <si>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</si>
  <si>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</si>
  <si>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</si>
  <si>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</si>
  <si>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</si>
  <si>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</si>
  <si>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</si>
  <si>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</si>
  <si>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</si>
  <si>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</si>
  <si>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</si>
  <si>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</si>
  <si>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</si>
  <si>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</si>
  <si>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</si>
  <si>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</si>
  <si>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</si>
  <si>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</si>
  <si>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</si>
  <si>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</si>
  <si>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</si>
  <si>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</si>
  <si>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</si>
  <si>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</si>
  <si>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</si>
  <si>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</si>
  <si>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</si>
  <si>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</si>
  <si>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</si>
  <si>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</si>
  <si>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</si>
  <si>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</si>
  <si>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</si>
  <si>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</si>
  <si>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</si>
  <si>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</si>
  <si>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</si>
  <si>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</si>
  <si>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</si>
  <si>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</si>
  <si>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</si>
  <si>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</si>
  <si>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</si>
  <si>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</si>
  <si>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</si>
  <si>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</si>
  <si>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</si>
  <si>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</si>
  <si>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</si>
  <si>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</si>
  <si>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</si>
  <si>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</si>
  <si>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</si>
  <si>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</si>
  <si>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</si>
  <si>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</si>
  <si>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</si>
  <si>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</si>
  <si>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</si>
  <si>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</si>
  <si>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</si>
  <si>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</si>
  <si>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</si>
  <si>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</si>
  <si>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</si>
  <si>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</si>
  <si>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</si>
  <si>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</si>
  <si>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</si>
  <si>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</si>
  <si>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</si>
  <si>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</si>
  <si>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</si>
  <si>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</si>
  <si>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</si>
  <si>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</si>
  <si>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</si>
  <si>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</si>
  <si>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</si>
  <si>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</si>
  <si>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</si>
  <si>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</si>
  <si>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</si>
  <si>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</si>
  <si>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</si>
  <si>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</si>
  <si>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</si>
  <si>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</si>
  <si>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</si>
  <si>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</si>
  <si>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</si>
  <si>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</si>
  <si>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</si>
  <si>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</si>
  <si>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</si>
  <si>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</si>
  <si>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</si>
  <si>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</si>
  <si>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</si>
  <si>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</si>
  <si>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</si>
  <si>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</si>
  <si>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</si>
  <si>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</si>
  <si>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</si>
  <si>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</si>
  <si>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</si>
  <si>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</si>
  <si>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</si>
  <si>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</si>
  <si>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</si>
  <si>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</si>
  <si>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</si>
  <si>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</si>
  <si>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</si>
  <si>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</si>
  <si>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</si>
  <si>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</si>
  <si>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</si>
  <si>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</si>
  <si>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</si>
  <si>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</si>
  <si>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</si>
  <si>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</si>
  <si>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</si>
  <si>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</si>
  <si>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</si>
  <si>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</si>
  <si>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</si>
  <si>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</si>
  <si>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</si>
  <si>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</si>
  <si>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</si>
  <si>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</si>
  <si>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</si>
  <si>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</si>
  <si>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</si>
  <si>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</si>
  <si>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</si>
  <si>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</si>
  <si>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</si>
  <si>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</si>
  <si>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</si>
  <si>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</si>
  <si>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</si>
  <si>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</si>
  <si>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</si>
  <si>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</si>
  <si>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</si>
  <si>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</si>
  <si>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</si>
  <si>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</si>
  <si>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</si>
  <si>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</si>
  <si>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</si>
  <si>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</si>
  <si>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</si>
  <si>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</si>
  <si>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</si>
  <si>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</si>
  <si>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</si>
  <si>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</si>
  <si>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</si>
  <si>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</si>
  <si>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</si>
  <si>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</si>
  <si>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</si>
  <si>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</si>
  <si>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</si>
  <si>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</si>
  <si>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</si>
  <si>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</si>
  <si>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</si>
  <si>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</si>
  <si>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</si>
  <si>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</si>
  <si>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</si>
  <si>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</si>
  <si>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</si>
  <si>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</si>
  <si>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</si>
  <si>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</si>
  <si>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</si>
  <si>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</si>
  <si>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</si>
  <si>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</si>
  <si>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</si>
  <si>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</si>
  <si>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</si>
  <si>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</si>
  <si>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</si>
  <si>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</si>
  <si>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</si>
  <si>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</si>
  <si>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</si>
  <si>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</si>
  <si>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</si>
  <si>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</si>
  <si>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</si>
  <si>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</si>
  <si>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</si>
  <si>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</si>
  <si>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</si>
  <si>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</si>
  <si>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</si>
  <si>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</si>
  <si>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</si>
  <si>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</si>
  <si>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</si>
  <si>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</si>
  <si>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</si>
  <si>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</si>
  <si>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</si>
  <si>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</si>
  <si>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</si>
  <si>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</si>
  <si>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</si>
  <si>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</si>
  <si>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</si>
  <si>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</si>
  <si>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</si>
  <si>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</si>
  <si>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</si>
  <si>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</si>
  <si>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</si>
  <si>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</si>
  <si>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</si>
  <si>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</si>
  <si>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</si>
  <si>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</si>
  <si>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</si>
  <si>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</si>
  <si>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</si>
  <si>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</si>
  <si>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</si>
  <si>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</si>
  <si>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</si>
  <si>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</si>
  <si>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</si>
  <si>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</si>
  <si>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</si>
  <si>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</si>
  <si>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</si>
  <si>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</si>
  <si>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</si>
  <si>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</si>
  <si>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</si>
  <si>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</si>
  <si>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</si>
  <si>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</si>
  <si>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</si>
  <si>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</si>
  <si>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</si>
  <si>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</si>
  <si>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</si>
  <si>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</si>
  <si>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</si>
  <si>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</si>
  <si>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</si>
  <si>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</si>
  <si>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</si>
  <si>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</si>
  <si>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</si>
  <si>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</si>
  <si>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</si>
  <si>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</si>
  <si>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</si>
  <si>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</si>
  <si>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</si>
  <si>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</si>
  <si>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</si>
  <si>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</si>
  <si>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</si>
  <si>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</si>
  <si>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</si>
  <si>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</si>
  <si>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</si>
  <si>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</si>
  <si>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</si>
  <si>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</si>
  <si>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</si>
  <si>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</si>
  <si>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</si>
  <si>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</si>
  <si>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</si>
  <si>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</si>
  <si>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</si>
  <si>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</si>
  <si>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</si>
  <si>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</si>
  <si>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</si>
  <si>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</si>
  <si>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</si>
  <si>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</si>
  <si>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</si>
  <si>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</si>
  <si>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</si>
  <si>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</si>
  <si>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</si>
  <si>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</si>
  <si>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</si>
  <si>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</si>
  <si>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</si>
  <si>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</si>
  <si>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</si>
  <si>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</si>
  <si>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</si>
  <si>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</si>
  <si>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</si>
  <si>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</si>
  <si>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</si>
  <si>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</si>
  <si>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</si>
  <si>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</si>
  <si>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</si>
  <si>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</si>
  <si>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</si>
  <si>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</si>
  <si>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</si>
  <si>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</si>
  <si>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</si>
  <si>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</si>
  <si>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</si>
  <si>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</si>
  <si>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</si>
  <si>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</si>
  <si>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</si>
  <si>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</si>
  <si>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</si>
  <si>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</si>
  <si>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</si>
  <si>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</si>
  <si>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</si>
  <si>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</si>
  <si>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</si>
  <si>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</si>
  <si>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</si>
  <si>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</si>
  <si>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</si>
  <si>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</si>
  <si>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</si>
  <si>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</si>
  <si>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</si>
  <si>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</si>
  <si>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</si>
  <si>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</si>
  <si>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</si>
  <si>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</si>
  <si>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</si>
  <si>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</si>
  <si>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</si>
  <si>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</si>
  <si>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</si>
  <si>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</si>
  <si>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</si>
  <si>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</si>
  <si>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</si>
  <si>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</si>
  <si>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</si>
  <si>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</si>
  <si>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</si>
  <si>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</si>
  <si>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</si>
  <si>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</si>
  <si>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</si>
  <si>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</si>
  <si>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</si>
  <si>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</si>
  <si>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</si>
  <si>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</si>
  <si>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</si>
  <si>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</si>
  <si>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</si>
  <si>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</si>
  <si>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</si>
  <si>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</si>
  <si>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</si>
  <si>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</si>
  <si>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</si>
  <si>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</si>
  <si>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</si>
  <si>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</si>
  <si>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</si>
  <si>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</si>
  <si>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</si>
  <si>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</si>
  <si>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</si>
  <si>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</si>
  <si>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</si>
  <si>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</si>
  <si>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</si>
  <si>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</si>
  <si>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</si>
  <si>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</si>
  <si>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</si>
  <si>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</si>
  <si>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</si>
  <si>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</si>
  <si>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</si>
  <si>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</si>
  <si>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</si>
  <si>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</si>
  <si>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</si>
  <si>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</si>
  <si>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</si>
  <si>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</si>
  <si>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</si>
  <si>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</si>
  <si>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</si>
  <si>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</si>
  <si>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</si>
  <si>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</si>
  <si>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</si>
  <si>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</si>
  <si>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</si>
  <si>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</si>
  <si>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</si>
  <si>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</si>
  <si>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</si>
  <si>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</si>
  <si>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</si>
  <si>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</si>
  <si>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</si>
  <si>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</si>
  <si>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</si>
  <si>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</si>
  <si>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</si>
  <si>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</si>
  <si>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</si>
  <si>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</si>
  <si>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</si>
  <si>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</si>
  <si>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</si>
  <si>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</si>
  <si>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</si>
  <si>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</si>
  <si>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</si>
  <si>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</si>
  <si>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</si>
  <si>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</si>
  <si>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</si>
  <si>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</si>
  <si>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</si>
  <si>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</si>
  <si>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</si>
  <si>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</si>
  <si>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</si>
  <si>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</si>
  <si>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</si>
  <si>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</si>
  <si>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</si>
  <si>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</si>
  <si>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</si>
  <si>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</si>
  <si>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</si>
  <si>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</si>
  <si>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</si>
  <si>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</si>
  <si>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</si>
  <si>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</si>
  <si>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</si>
  <si>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</si>
  <si>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</si>
  <si>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</si>
  <si>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</si>
  <si>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</si>
  <si>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</si>
  <si>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</si>
  <si>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</si>
  <si>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</si>
  <si>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</si>
  <si>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</si>
  <si>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</si>
  <si>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</si>
  <si>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</si>
  <si>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</si>
  <si>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</si>
  <si>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</si>
  <si>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</si>
  <si>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</si>
  <si>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</si>
  <si>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</si>
  <si>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</si>
  <si>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</si>
  <si>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</si>
  <si>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</si>
  <si>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</si>
  <si>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</si>
  <si>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</si>
  <si>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</si>
  <si>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</si>
  <si>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</si>
  <si>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</si>
  <si>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</si>
  <si>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</si>
  <si>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</si>
  <si>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</si>
  <si>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</si>
  <si>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</si>
  <si>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</si>
  <si>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</si>
  <si>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</si>
  <si>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</si>
  <si>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</si>
  <si>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</si>
  <si>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</si>
  <si>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</si>
  <si>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</si>
  <si>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</si>
  <si>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</si>
  <si>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</si>
  <si>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</si>
  <si>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</si>
  <si>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</si>
  <si>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</si>
  <si>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</si>
  <si>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</si>
  <si>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</si>
  <si>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</si>
  <si>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</si>
  <si>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</si>
  <si>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</si>
  <si>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</si>
  <si>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</si>
  <si>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</si>
  <si>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</si>
  <si>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</si>
  <si>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</si>
  <si>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</si>
  <si>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</si>
  <si>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</si>
  <si>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</si>
  <si>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</si>
  <si>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</si>
  <si>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</si>
  <si>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</si>
  <si>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</si>
  <si>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</si>
  <si>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</si>
  <si>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</si>
  <si>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</si>
  <si>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</si>
  <si>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</si>
  <si>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</si>
  <si>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</si>
  <si>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</si>
  <si>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</si>
  <si>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</si>
  <si>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</si>
  <si>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</si>
  <si>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</si>
  <si>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</si>
  <si>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</si>
  <si>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</si>
  <si>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</si>
  <si>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</si>
  <si>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</si>
  <si>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</si>
  <si>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</si>
  <si>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</si>
  <si>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</si>
  <si>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</si>
  <si>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</si>
  <si>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</si>
  <si>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</si>
  <si>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</si>
  <si>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</si>
  <si>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</si>
  <si>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</si>
  <si>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</si>
  <si>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</si>
  <si>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</si>
  <si>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</si>
  <si>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</si>
  <si>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</si>
  <si>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</si>
  <si>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</si>
  <si>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</si>
  <si>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</si>
  <si>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</si>
  <si>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</si>
  <si>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</si>
  <si>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</si>
  <si>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</si>
  <si>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</si>
  <si>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</si>
  <si>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</si>
  <si>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</si>
  <si>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</si>
  <si>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</si>
  <si>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</si>
  <si>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</si>
  <si>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</si>
  <si>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</si>
  <si>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</si>
  <si>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</si>
  <si>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</si>
  <si>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</si>
  <si>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</si>
  <si>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</si>
  <si>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</si>
  <si>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</si>
  <si>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</si>
  <si>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</si>
  <si>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</si>
  <si>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</si>
  <si>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</si>
  <si>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</si>
  <si>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</si>
  <si>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</si>
  <si>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</si>
  <si>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</si>
  <si>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</si>
  <si>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</si>
  <si>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</si>
  <si>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</si>
  <si>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</si>
  <si>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</si>
  <si>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</si>
  <si>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</si>
  <si>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</si>
  <si>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</si>
  <si>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</si>
  <si>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</si>
  <si>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</si>
  <si>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</si>
  <si>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</si>
  <si>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</si>
  <si>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</si>
  <si>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</si>
  <si>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</si>
  <si>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</si>
  <si>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</si>
  <si>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</si>
  <si>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</si>
  <si>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</si>
  <si>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</si>
  <si>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</si>
  <si>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</si>
  <si>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</si>
  <si>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</si>
  <si>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</si>
  <si>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</si>
  <si>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</si>
  <si>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</si>
  <si>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</si>
  <si>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</si>
  <si>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</si>
  <si>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</si>
  <si>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</si>
  <si>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</si>
  <si>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</si>
  <si>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</si>
  <si>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</si>
  <si>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</si>
  <si>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</si>
  <si>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</si>
  <si>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</si>
  <si>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</si>
  <si>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</si>
  <si>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</si>
  <si>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</si>
  <si>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</si>
  <si>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</si>
  <si>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</si>
  <si>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</si>
  <si>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</si>
  <si>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</si>
  <si>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</si>
  <si>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</si>
  <si>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</si>
  <si>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</si>
  <si>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</si>
  <si>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</si>
  <si>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</si>
  <si>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</si>
  <si>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</si>
  <si>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</si>
  <si>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</si>
  <si>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</si>
  <si>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</si>
  <si>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</si>
  <si>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</si>
  <si>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</si>
  <si>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</si>
  <si>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</si>
  <si>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</si>
  <si>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</si>
  <si>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</si>
  <si>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</si>
  <si>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</si>
  <si>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</si>
  <si>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</si>
  <si>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</si>
  <si>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</si>
  <si>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</si>
  <si>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</si>
  <si>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</si>
  <si>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</si>
  <si>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</si>
  <si>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</si>
  <si>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</si>
  <si>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</si>
  <si>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</si>
  <si>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</si>
  <si>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</si>
  <si>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</si>
  <si>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</si>
  <si>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</si>
  <si>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</si>
  <si>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</si>
  <si>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</si>
  <si>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</si>
  <si>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</si>
  <si>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</si>
  <si>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</si>
  <si>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</si>
  <si>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</si>
  <si>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</si>
  <si>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</si>
  <si>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</si>
  <si>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</si>
  <si>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</si>
  <si>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</si>
  <si>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</si>
  <si>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</si>
  <si>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</si>
  <si>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</si>
  <si>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</si>
  <si>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</si>
  <si>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</si>
  <si>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</si>
  <si>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</si>
  <si>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</si>
  <si>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</si>
  <si>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</si>
  <si>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</si>
  <si>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</si>
  <si>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</si>
  <si>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</si>
  <si>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</si>
  <si>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</si>
  <si>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</si>
  <si>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</si>
  <si>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</si>
  <si>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</si>
  <si>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</si>
  <si>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</si>
  <si>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</si>
  <si>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</si>
  <si>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</si>
  <si>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</si>
  <si>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</si>
  <si>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</si>
  <si>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</si>
  <si>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</si>
  <si>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</si>
  <si>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</si>
  <si>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</si>
  <si>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</si>
  <si>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</si>
  <si>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</si>
  <si>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</si>
  <si>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</si>
  <si>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</si>
  <si>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</si>
  <si>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</si>
  <si>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</si>
  <si>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</si>
  <si>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</si>
  <si>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</si>
  <si>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</si>
  <si>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</si>
  <si>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</si>
  <si>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</si>
  <si>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</si>
  <si>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</si>
  <si>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</si>
  <si>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</si>
  <si>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</si>
  <si>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</si>
  <si>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</si>
  <si>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</si>
  <si>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</si>
  <si>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</si>
  <si>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</si>
  <si>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</si>
  <si>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</si>
  <si>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</si>
  <si>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</si>
  <si>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</si>
  <si>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</si>
  <si>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</si>
  <si>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</si>
  <si>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</si>
  <si>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</si>
  <si>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</si>
  <si>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</si>
  <si>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</si>
  <si>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</si>
  <si>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</si>
  <si>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</si>
  <si>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</si>
  <si>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</si>
  <si>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</si>
  <si>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</si>
  <si>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</si>
  <si>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</si>
  <si>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</si>
  <si>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</si>
  <si>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</si>
  <si>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</si>
  <si>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</si>
  <si>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</si>
  <si>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</si>
  <si>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</si>
  <si>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</si>
  <si>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</si>
  <si>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</si>
  <si>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</si>
  <si>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</si>
  <si>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</si>
  <si>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</si>
  <si>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</si>
  <si>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</si>
  <si>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</si>
  <si>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</si>
  <si>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</si>
  <si>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</si>
  <si>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</si>
  <si>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</si>
  <si>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</si>
  <si>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</si>
  <si>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</si>
  <si>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</si>
  <si>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</si>
  <si>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</si>
  <si>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</si>
  <si>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</si>
  <si>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</si>
  <si>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</si>
  <si>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</si>
  <si>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</si>
  <si>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</si>
  <si>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</si>
  <si>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</si>
  <si>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</si>
  <si>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</si>
  <si>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</si>
  <si>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</si>
  <si>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</si>
  <si>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</si>
  <si>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</si>
  <si>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</si>
  <si>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</si>
  <si>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</si>
  <si>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</si>
  <si>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</si>
  <si>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</si>
  <si>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r>
      <t>SELIC</t>
    </r>
    <r>
      <rPr>
        <sz val="14"/>
        <color rgb="FF6B7189"/>
        <rFont val="Arial"/>
        <family val="2"/>
      </rPr>
      <t>p.p. acima IBOV</t>
    </r>
  </si>
  <si>
    <r>
      <t>-</t>
    </r>
    <r>
      <rPr>
        <sz val="14"/>
        <color rgb="FF6B7189"/>
        <rFont val="Arial"/>
        <family val="2"/>
      </rPr>
      <t>-</t>
    </r>
  </si>
  <si>
    <t>SELIC</t>
  </si>
  <si>
    <t>IPCA</t>
  </si>
  <si>
    <t>Kinea IPCA Dinâmico II FIF RF RL - Subclasse II</t>
  </si>
  <si>
    <t>Rentabilidade bruta</t>
  </si>
  <si>
    <t>Mês/Ano</t>
  </si>
  <si>
    <t>% SobreIPCA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</si>
</sst>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48">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4"/>
      <color rgb="FF0F132A"/>
      <name val="Arial"/>
      <family val="2"/>
    </font>
    <font>
      <sz val="14"/>
      <color rgb="FF0F132A"/>
      <name val="Arial"/>
      <family val="2"/>
    </font>
    <font>
      <sz val="14"/>
      <color rgb="FF6B7189"/>
      <name val="Arial"/>
      <family val="2"/>
    </font>
    <font>
      <sz val="14"/>
      <color theme="1"/>
      <name val="Helvetica Neue"/>
      <family val="2"/>
    </font>
    <font>
      <sz val="16"/>
      <color rgb="FF686868"/>
      <name val="Titillium Web"/>
      <family val="2"/>
    </font>
    <font>
      <sz val="14"/>
      <color rgb="FF686868"/>
      <name val="Inherit"/>
    </font>
    <font>
      <sz val="10"/>
      <color theme="1"/>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s>
  <borders count="3">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04">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10" fontId="42" fillId="0" borderId="0" xfId="0" applyNumberFormat="1" applyFont="1"/>
    <xf numFmtId="0" fontId="43" fillId="0" borderId="0" xfId="0" applyFont="1"/>
    <xf numFmtId="10" fontId="41" fillId="0" borderId="0" xfId="0" applyNumberFormat="1" applyFont="1"/>
    <xf numFmtId="4" fontId="43" fillId="0" borderId="0" xfId="0" applyNumberFormat="1" applyFont="1"/>
    <xf numFmtId="0" fontId="41" fillId="0" borderId="0" xfId="0" applyFont="1"/>
    <xf numFmtId="0" fontId="42" fillId="0" borderId="0" xfId="0" applyFont="1"/>
    <xf numFmtId="0" fontId="44" fillId="0" borderId="0" xfId="0" applyFont="1" applyFill="1"/>
    <xf numFmtId="0" fontId="44" fillId="0" borderId="0" xfId="0" applyFont="1"/>
    <xf numFmtId="0" fontId="0" fillId="0" borderId="0" xfId="0" applyFont="1"/>
    <xf numFmtId="0" fontId="45" fillId="0" borderId="0" xfId="0" applyFont="1"/>
    <xf numFmtId="10" fontId="46" fillId="0" borderId="0" xfId="0" applyNumberFormat="1" applyFont="1"/>
    <xf numFmtId="0" fontId="47" fillId="0" borderId="0" xfId="0" applyFont="1"/>
    <xf numFmtId="17" fontId="47" fillId="0" borderId="0" xfId="0" applyNumberFormat="1" applyFon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4.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7.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49" workbookViewId="0">
      <selection activeCell="F12" sqref="F12:G19"/>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G13" sqref="G13:H19"/>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1447</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2097</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tabSelected="1" workbookViewId="0">
      <selection activeCell="A5" sqref="A5"/>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2198</v>
      </c>
      <c r="B4" s="74">
        <v>0.04</v>
      </c>
      <c r="C4" s="15" t="s">
        <v>1412</v>
      </c>
      <c r="D4" s="15" t="s">
        <v>1447</v>
      </c>
      <c r="E4" s="11" t="s">
        <v>2100</v>
      </c>
    </row>
    <row r="5" spans="1:5">
      <c r="A5" s="75" t="s">
        <v>410</v>
      </c>
      <c r="B5" s="74">
        <v>0.04</v>
      </c>
      <c r="C5" s="15" t="s">
        <v>1412</v>
      </c>
      <c r="D5" s="15" t="s">
        <v>410</v>
      </c>
      <c r="E5" s="11" t="s">
        <v>2101</v>
      </c>
    </row>
    <row r="6" spans="1:5">
      <c r="A6" s="72" t="s">
        <v>1466</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1867</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7B6B8-3383-0848-B7C0-5CA005D84B68}">
  <dimension ref="A1:P77"/>
  <sheetViews>
    <sheetView topLeftCell="A14" workbookViewId="0">
      <selection activeCell="A26" sqref="A26"/>
    </sheetView>
  </sheetViews>
  <sheetFormatPr baseColWidth="10" defaultRowHeight="15"/>
  <cols>
    <col min="15" max="15" width="9.1640625" bestFit="1" customWidth="1"/>
    <col min="16" max="16" width="14" bestFit="1" customWidth="1"/>
  </cols>
  <sheetData>
    <row r="1" spans="1:16" s="99" customFormat="1" ht="18">
      <c r="A1" s="97" t="s">
        <v>2196</v>
      </c>
      <c r="B1" s="98"/>
      <c r="C1" s="98" t="s">
        <v>42</v>
      </c>
      <c r="D1" s="98" t="s">
        <v>43</v>
      </c>
      <c r="E1" s="98" t="s">
        <v>44</v>
      </c>
      <c r="F1" s="98" t="s">
        <v>45</v>
      </c>
      <c r="G1" s="98" t="s">
        <v>46</v>
      </c>
      <c r="H1" s="98" t="s">
        <v>47</v>
      </c>
      <c r="I1" s="98" t="s">
        <v>48</v>
      </c>
      <c r="J1" s="98" t="s">
        <v>49</v>
      </c>
      <c r="K1" s="98" t="s">
        <v>50</v>
      </c>
      <c r="L1" s="98" t="s">
        <v>51</v>
      </c>
      <c r="M1" s="98" t="s">
        <v>52</v>
      </c>
      <c r="N1" s="98" t="s">
        <v>53</v>
      </c>
      <c r="O1" s="98" t="s">
        <v>1437</v>
      </c>
      <c r="P1" s="98" t="s">
        <v>54</v>
      </c>
    </row>
    <row r="2" spans="1:16" ht="18">
      <c r="A2" s="95">
        <v>2026</v>
      </c>
      <c r="B2" s="96" t="s">
        <v>2194</v>
      </c>
      <c r="C2" s="91">
        <v>1.1599999999999999E-2</v>
      </c>
      <c r="D2" s="91">
        <v>0.01</v>
      </c>
      <c r="E2" s="91">
        <v>6.6E-3</v>
      </c>
      <c r="F2" s="96" t="s">
        <v>2195</v>
      </c>
      <c r="G2" s="96" t="s">
        <v>2195</v>
      </c>
      <c r="H2" s="96" t="s">
        <v>2195</v>
      </c>
      <c r="I2" s="96" t="s">
        <v>2195</v>
      </c>
      <c r="J2" s="96" t="s">
        <v>2195</v>
      </c>
      <c r="K2" s="96" t="s">
        <v>2195</v>
      </c>
      <c r="L2" s="96" t="s">
        <v>2195</v>
      </c>
      <c r="M2" s="96" t="s">
        <v>2195</v>
      </c>
      <c r="N2" s="96" t="s">
        <v>2195</v>
      </c>
      <c r="O2" s="93">
        <v>2.8500000000000001E-2</v>
      </c>
      <c r="P2" s="93">
        <v>101.78879999999999</v>
      </c>
    </row>
    <row r="3" spans="1:16" ht="18">
      <c r="A3" s="95"/>
      <c r="B3" s="96"/>
      <c r="C3" s="92">
        <v>-11.4</v>
      </c>
      <c r="D3" s="92">
        <v>-3.1</v>
      </c>
      <c r="E3" s="92">
        <v>5.0999999999999996</v>
      </c>
      <c r="F3" s="96"/>
      <c r="G3" s="96"/>
      <c r="H3" s="96"/>
      <c r="I3" s="96"/>
      <c r="J3" s="96"/>
      <c r="K3" s="96"/>
      <c r="L3" s="96"/>
      <c r="M3" s="96"/>
      <c r="N3" s="96"/>
      <c r="O3" s="92">
        <v>-9.1199999999999992</v>
      </c>
      <c r="P3" s="94">
        <v>5240.63</v>
      </c>
    </row>
    <row r="4" spans="1:16" ht="18">
      <c r="A4" s="95">
        <v>2025</v>
      </c>
      <c r="B4" s="96" t="s">
        <v>2194</v>
      </c>
      <c r="C4" s="91">
        <v>1.01E-2</v>
      </c>
      <c r="D4" s="91">
        <v>9.9000000000000008E-3</v>
      </c>
      <c r="E4" s="91">
        <v>9.5999999999999992E-3</v>
      </c>
      <c r="F4" s="91">
        <v>1.06E-2</v>
      </c>
      <c r="G4" s="91">
        <v>1.14E-2</v>
      </c>
      <c r="H4" s="91">
        <v>1.0999999999999999E-2</v>
      </c>
      <c r="I4" s="91">
        <v>1.2800000000000001E-2</v>
      </c>
      <c r="J4" s="91">
        <v>1.1599999999999999E-2</v>
      </c>
      <c r="K4" s="91">
        <v>1.2200000000000001E-2</v>
      </c>
      <c r="L4" s="91">
        <v>1.2800000000000001E-2</v>
      </c>
      <c r="M4" s="91">
        <v>1.0500000000000001E-2</v>
      </c>
      <c r="N4" s="91">
        <v>1.2200000000000001E-2</v>
      </c>
      <c r="O4" s="93">
        <v>0.14319999999999999</v>
      </c>
      <c r="P4" s="93">
        <v>98.939700000000002</v>
      </c>
    </row>
    <row r="5" spans="1:16" ht="18">
      <c r="A5" s="95"/>
      <c r="B5" s="96"/>
      <c r="C5" s="92">
        <v>-3.85</v>
      </c>
      <c r="D5" s="92">
        <v>3.63</v>
      </c>
      <c r="E5" s="92">
        <v>-5.1100000000000003</v>
      </c>
      <c r="F5" s="92">
        <v>-2.63</v>
      </c>
      <c r="G5" s="92">
        <v>-0.31</v>
      </c>
      <c r="H5" s="92">
        <v>-0.24</v>
      </c>
      <c r="I5" s="92">
        <v>5.44</v>
      </c>
      <c r="J5" s="92">
        <v>-5.1100000000000003</v>
      </c>
      <c r="K5" s="92">
        <v>-2.1800000000000002</v>
      </c>
      <c r="L5" s="92">
        <v>-0.98</v>
      </c>
      <c r="M5" s="92">
        <v>-5.32</v>
      </c>
      <c r="N5" s="92">
        <v>-7.0000000000000007E-2</v>
      </c>
      <c r="O5" s="92">
        <v>-19.63</v>
      </c>
      <c r="P5" s="94">
        <v>5494.27</v>
      </c>
    </row>
    <row r="6" spans="1:16" ht="18">
      <c r="A6" s="95">
        <v>2024</v>
      </c>
      <c r="B6" s="96" t="s">
        <v>2194</v>
      </c>
      <c r="C6" s="91">
        <v>9.7000000000000003E-3</v>
      </c>
      <c r="D6" s="91">
        <v>8.0000000000000002E-3</v>
      </c>
      <c r="E6" s="91">
        <v>8.3000000000000001E-3</v>
      </c>
      <c r="F6" s="91">
        <v>8.8999999999999999E-3</v>
      </c>
      <c r="G6" s="91">
        <v>8.3000000000000001E-3</v>
      </c>
      <c r="H6" s="91">
        <v>7.9000000000000008E-3</v>
      </c>
      <c r="I6" s="91">
        <v>9.1000000000000004E-3</v>
      </c>
      <c r="J6" s="91">
        <v>8.6999999999999994E-3</v>
      </c>
      <c r="K6" s="91">
        <v>8.3999999999999995E-3</v>
      </c>
      <c r="L6" s="91">
        <v>9.2999999999999992E-3</v>
      </c>
      <c r="M6" s="91">
        <v>7.9000000000000008E-3</v>
      </c>
      <c r="N6" s="91">
        <v>9.2999999999999992E-3</v>
      </c>
      <c r="O6" s="93">
        <v>0.10879999999999999</v>
      </c>
      <c r="P6" s="93">
        <v>86.4178</v>
      </c>
    </row>
    <row r="7" spans="1:16" ht="18">
      <c r="A7" s="95"/>
      <c r="B7" s="96"/>
      <c r="C7" s="92">
        <v>5.76</v>
      </c>
      <c r="D7" s="92">
        <v>-0.19</v>
      </c>
      <c r="E7" s="92">
        <v>1.54</v>
      </c>
      <c r="F7" s="92">
        <v>2.59</v>
      </c>
      <c r="G7" s="92">
        <v>3.87</v>
      </c>
      <c r="H7" s="92">
        <v>-0.69</v>
      </c>
      <c r="I7" s="92">
        <v>-2.12</v>
      </c>
      <c r="J7" s="92">
        <v>-5.68</v>
      </c>
      <c r="K7" s="92">
        <v>3.91</v>
      </c>
      <c r="L7" s="92">
        <v>2.52</v>
      </c>
      <c r="M7" s="92">
        <v>3.91</v>
      </c>
      <c r="N7" s="92">
        <v>5.22</v>
      </c>
      <c r="O7" s="92">
        <v>21.24</v>
      </c>
      <c r="P7" s="94">
        <v>5382.66</v>
      </c>
    </row>
    <row r="8" spans="1:16" ht="18">
      <c r="A8" s="95">
        <v>2023</v>
      </c>
      <c r="B8" s="96" t="s">
        <v>2194</v>
      </c>
      <c r="C8" s="91">
        <v>1.12E-2</v>
      </c>
      <c r="D8" s="91">
        <v>9.1999999999999998E-3</v>
      </c>
      <c r="E8" s="91">
        <v>1.17E-2</v>
      </c>
      <c r="F8" s="91">
        <v>9.1999999999999998E-3</v>
      </c>
      <c r="G8" s="91">
        <v>1.12E-2</v>
      </c>
      <c r="H8" s="91">
        <v>1.0699999999999999E-2</v>
      </c>
      <c r="I8" s="91">
        <v>1.0699999999999999E-2</v>
      </c>
      <c r="J8" s="91">
        <v>1.14E-2</v>
      </c>
      <c r="K8" s="91">
        <v>9.7000000000000003E-3</v>
      </c>
      <c r="L8" s="91">
        <v>0.01</v>
      </c>
      <c r="M8" s="91">
        <v>9.1999999999999998E-3</v>
      </c>
      <c r="N8" s="91">
        <v>8.8999999999999999E-3</v>
      </c>
      <c r="O8" s="93">
        <v>0.13039999999999999</v>
      </c>
      <c r="P8" s="93">
        <v>77.8429</v>
      </c>
    </row>
    <row r="9" spans="1:16" ht="18">
      <c r="A9" s="95"/>
      <c r="B9" s="96"/>
      <c r="C9" s="92">
        <v>-2.2400000000000002</v>
      </c>
      <c r="D9" s="92">
        <v>8.41</v>
      </c>
      <c r="E9" s="92">
        <v>4.08</v>
      </c>
      <c r="F9" s="92">
        <v>-1.58</v>
      </c>
      <c r="G9" s="92">
        <v>-2.61</v>
      </c>
      <c r="H9" s="92">
        <v>-7.93</v>
      </c>
      <c r="I9" s="92">
        <v>-2.19</v>
      </c>
      <c r="J9" s="92">
        <v>6.22</v>
      </c>
      <c r="K9" s="92">
        <v>0.26</v>
      </c>
      <c r="L9" s="92">
        <v>3.93</v>
      </c>
      <c r="M9" s="92">
        <v>-11.62</v>
      </c>
      <c r="N9" s="92">
        <v>-4.49</v>
      </c>
      <c r="O9" s="92">
        <v>-9.24</v>
      </c>
      <c r="P9" s="94">
        <v>4136.93</v>
      </c>
    </row>
    <row r="10" spans="1:16" ht="18">
      <c r="A10" s="95">
        <v>2022</v>
      </c>
      <c r="B10" s="96" t="s">
        <v>2194</v>
      </c>
      <c r="C10" s="91">
        <v>7.3000000000000001E-3</v>
      </c>
      <c r="D10" s="91">
        <v>7.6E-3</v>
      </c>
      <c r="E10" s="91">
        <v>9.2999999999999992E-3</v>
      </c>
      <c r="F10" s="91">
        <v>8.3000000000000001E-3</v>
      </c>
      <c r="G10" s="91">
        <v>1.03E-2</v>
      </c>
      <c r="H10" s="91">
        <v>1.0200000000000001E-2</v>
      </c>
      <c r="I10" s="91">
        <v>1.03E-2</v>
      </c>
      <c r="J10" s="91">
        <v>1.17E-2</v>
      </c>
      <c r="K10" s="91">
        <v>1.0699999999999999E-2</v>
      </c>
      <c r="L10" s="91">
        <v>1.0200000000000001E-2</v>
      </c>
      <c r="M10" s="91">
        <v>1.0200000000000001E-2</v>
      </c>
      <c r="N10" s="91">
        <v>1.12E-2</v>
      </c>
      <c r="O10" s="93">
        <v>0.1239</v>
      </c>
      <c r="P10" s="93">
        <v>68.748099999999994</v>
      </c>
    </row>
    <row r="11" spans="1:16" ht="18">
      <c r="A11" s="95"/>
      <c r="B11" s="96"/>
      <c r="C11" s="92">
        <v>-6.25</v>
      </c>
      <c r="D11" s="92">
        <v>-0.14000000000000001</v>
      </c>
      <c r="E11" s="92">
        <v>-5.13</v>
      </c>
      <c r="F11" s="92">
        <v>10.94</v>
      </c>
      <c r="G11" s="92">
        <v>-2.19</v>
      </c>
      <c r="H11" s="92">
        <v>12.52</v>
      </c>
      <c r="I11" s="92">
        <v>-3.66</v>
      </c>
      <c r="J11" s="92">
        <v>-4.99</v>
      </c>
      <c r="K11" s="92">
        <v>0.6</v>
      </c>
      <c r="L11" s="92">
        <v>-4.43</v>
      </c>
      <c r="M11" s="92">
        <v>4.08</v>
      </c>
      <c r="N11" s="92">
        <v>3.57</v>
      </c>
      <c r="O11" s="92">
        <v>7.7</v>
      </c>
      <c r="P11" s="94">
        <v>3910.28</v>
      </c>
    </row>
    <row r="12" spans="1:16" ht="18">
      <c r="A12" s="95">
        <v>2021</v>
      </c>
      <c r="B12" s="96" t="s">
        <v>2194</v>
      </c>
      <c r="C12" s="91">
        <v>1.5E-3</v>
      </c>
      <c r="D12" s="91">
        <v>1.2999999999999999E-3</v>
      </c>
      <c r="E12" s="91">
        <v>2E-3</v>
      </c>
      <c r="F12" s="91">
        <v>2.0999999999999999E-3</v>
      </c>
      <c r="G12" s="91">
        <v>2.7000000000000001E-3</v>
      </c>
      <c r="H12" s="91">
        <v>3.0999999999999999E-3</v>
      </c>
      <c r="I12" s="91">
        <v>3.5999999999999999E-3</v>
      </c>
      <c r="J12" s="91">
        <v>4.3E-3</v>
      </c>
      <c r="K12" s="91">
        <v>4.4000000000000003E-3</v>
      </c>
      <c r="L12" s="91">
        <v>4.8999999999999998E-3</v>
      </c>
      <c r="M12" s="91">
        <v>5.8999999999999999E-3</v>
      </c>
      <c r="N12" s="91">
        <v>7.7000000000000002E-3</v>
      </c>
      <c r="O12" s="93">
        <v>4.4200000000000003E-2</v>
      </c>
      <c r="P12" s="93">
        <v>61.058500000000002</v>
      </c>
    </row>
    <row r="13" spans="1:16" ht="18">
      <c r="A13" s="95"/>
      <c r="B13" s="96"/>
      <c r="C13" s="92">
        <v>3.47</v>
      </c>
      <c r="D13" s="92">
        <v>4.51</v>
      </c>
      <c r="E13" s="92">
        <v>-5.8</v>
      </c>
      <c r="F13" s="92">
        <v>-1.73</v>
      </c>
      <c r="G13" s="92">
        <v>-5.89</v>
      </c>
      <c r="H13" s="92">
        <v>-0.16</v>
      </c>
      <c r="I13" s="92">
        <v>4.3</v>
      </c>
      <c r="J13" s="92">
        <v>2.91</v>
      </c>
      <c r="K13" s="92">
        <v>7.01</v>
      </c>
      <c r="L13" s="92">
        <v>7.22</v>
      </c>
      <c r="M13" s="92">
        <v>2.12</v>
      </c>
      <c r="N13" s="92">
        <v>-2.08</v>
      </c>
      <c r="O13" s="92">
        <v>16.350000000000001</v>
      </c>
      <c r="P13" s="94">
        <v>3278.5</v>
      </c>
    </row>
    <row r="14" spans="1:16" ht="18">
      <c r="A14" s="95">
        <v>2020</v>
      </c>
      <c r="B14" s="96" t="s">
        <v>2194</v>
      </c>
      <c r="C14" s="91">
        <v>3.8E-3</v>
      </c>
      <c r="D14" s="91">
        <v>2.8999999999999998E-3</v>
      </c>
      <c r="E14" s="91">
        <v>3.3999999999999998E-3</v>
      </c>
      <c r="F14" s="91">
        <v>2.8E-3</v>
      </c>
      <c r="G14" s="91">
        <v>2.3999999999999998E-3</v>
      </c>
      <c r="H14" s="91">
        <v>2.0999999999999999E-3</v>
      </c>
      <c r="I14" s="91">
        <v>1.9E-3</v>
      </c>
      <c r="J14" s="91">
        <v>1.6000000000000001E-3</v>
      </c>
      <c r="K14" s="91">
        <v>1.6000000000000001E-3</v>
      </c>
      <c r="L14" s="91">
        <v>1.6000000000000001E-3</v>
      </c>
      <c r="M14" s="91">
        <v>1.5E-3</v>
      </c>
      <c r="N14" s="91">
        <v>1.6000000000000001E-3</v>
      </c>
      <c r="O14" s="93">
        <v>2.76E-2</v>
      </c>
      <c r="P14" s="93">
        <v>58.429499999999997</v>
      </c>
    </row>
    <row r="15" spans="1:16" ht="18">
      <c r="A15" s="95"/>
      <c r="B15" s="96"/>
      <c r="C15" s="92">
        <v>2.0099999999999998</v>
      </c>
      <c r="D15" s="92">
        <v>8.7200000000000006</v>
      </c>
      <c r="E15" s="92">
        <v>30.24</v>
      </c>
      <c r="F15" s="92">
        <v>-9.9700000000000006</v>
      </c>
      <c r="G15" s="92">
        <v>-8.33</v>
      </c>
      <c r="H15" s="92">
        <v>-8.5399999999999991</v>
      </c>
      <c r="I15" s="92">
        <v>-8.07</v>
      </c>
      <c r="J15" s="92">
        <v>3.6</v>
      </c>
      <c r="K15" s="92">
        <v>4.95</v>
      </c>
      <c r="L15" s="92">
        <v>0.85</v>
      </c>
      <c r="M15" s="92">
        <v>-15.75</v>
      </c>
      <c r="N15" s="92">
        <v>-9.1300000000000008</v>
      </c>
      <c r="O15" s="92">
        <v>-0.16</v>
      </c>
      <c r="P15" s="94">
        <v>2619.19</v>
      </c>
    </row>
    <row r="16" spans="1:16" ht="18">
      <c r="A16" s="95">
        <v>2019</v>
      </c>
      <c r="B16" s="96" t="s">
        <v>2194</v>
      </c>
      <c r="C16" s="91">
        <v>5.4000000000000003E-3</v>
      </c>
      <c r="D16" s="91">
        <v>4.8999999999999998E-3</v>
      </c>
      <c r="E16" s="91">
        <v>4.7000000000000002E-3</v>
      </c>
      <c r="F16" s="91">
        <v>5.1999999999999998E-3</v>
      </c>
      <c r="G16" s="91">
        <v>5.4000000000000003E-3</v>
      </c>
      <c r="H16" s="91">
        <v>4.7000000000000002E-3</v>
      </c>
      <c r="I16" s="91">
        <v>5.7000000000000002E-3</v>
      </c>
      <c r="J16" s="91">
        <v>5.0000000000000001E-3</v>
      </c>
      <c r="K16" s="91">
        <v>4.5999999999999999E-3</v>
      </c>
      <c r="L16" s="91">
        <v>4.7999999999999996E-3</v>
      </c>
      <c r="M16" s="91">
        <v>3.8E-3</v>
      </c>
      <c r="N16" s="91">
        <v>3.7000000000000002E-3</v>
      </c>
      <c r="O16" s="93">
        <v>5.96E-2</v>
      </c>
      <c r="P16" s="93">
        <v>56.834600000000002</v>
      </c>
    </row>
    <row r="17" spans="1:16" ht="18">
      <c r="A17" s="95"/>
      <c r="B17" s="96"/>
      <c r="C17" s="92">
        <v>-10.27</v>
      </c>
      <c r="D17" s="92">
        <v>2.35</v>
      </c>
      <c r="E17" s="92">
        <v>0.65</v>
      </c>
      <c r="F17" s="92">
        <v>-0.47</v>
      </c>
      <c r="G17" s="92">
        <v>-0.16</v>
      </c>
      <c r="H17" s="92">
        <v>-3.59</v>
      </c>
      <c r="I17" s="92">
        <v>-0.27</v>
      </c>
      <c r="J17" s="92">
        <v>1.17</v>
      </c>
      <c r="K17" s="92">
        <v>-3.11</v>
      </c>
      <c r="L17" s="92">
        <v>-1.88</v>
      </c>
      <c r="M17" s="92">
        <v>-0.56000000000000005</v>
      </c>
      <c r="N17" s="92">
        <v>-6.47</v>
      </c>
      <c r="O17" s="92">
        <v>-25.62</v>
      </c>
      <c r="P17" s="94">
        <v>2553.86</v>
      </c>
    </row>
    <row r="18" spans="1:16" ht="18">
      <c r="A18" s="95">
        <v>2018</v>
      </c>
      <c r="B18" s="96" t="s">
        <v>2194</v>
      </c>
      <c r="C18" s="91">
        <v>5.7999999999999996E-3</v>
      </c>
      <c r="D18" s="91">
        <v>4.7000000000000002E-3</v>
      </c>
      <c r="E18" s="91">
        <v>5.3E-3</v>
      </c>
      <c r="F18" s="91">
        <v>5.1999999999999998E-3</v>
      </c>
      <c r="G18" s="91">
        <v>5.1999999999999998E-3</v>
      </c>
      <c r="H18" s="91">
        <v>5.1999999999999998E-3</v>
      </c>
      <c r="I18" s="91">
        <v>5.4000000000000003E-3</v>
      </c>
      <c r="J18" s="91">
        <v>5.7000000000000002E-3</v>
      </c>
      <c r="K18" s="91">
        <v>4.7000000000000002E-3</v>
      </c>
      <c r="L18" s="91">
        <v>5.4000000000000003E-3</v>
      </c>
      <c r="M18" s="91">
        <v>4.8999999999999998E-3</v>
      </c>
      <c r="N18" s="91">
        <v>4.8999999999999998E-3</v>
      </c>
      <c r="O18" s="93">
        <v>6.4299999999999996E-2</v>
      </c>
      <c r="P18" s="93">
        <v>53.581600000000002</v>
      </c>
    </row>
    <row r="19" spans="1:16" ht="18">
      <c r="A19" s="95"/>
      <c r="B19" s="96"/>
      <c r="C19" s="92">
        <v>-10.56</v>
      </c>
      <c r="D19" s="92">
        <v>-0.05</v>
      </c>
      <c r="E19" s="92">
        <v>0.52</v>
      </c>
      <c r="F19" s="92">
        <v>-0.36</v>
      </c>
      <c r="G19" s="92">
        <v>11.39</v>
      </c>
      <c r="H19" s="92">
        <v>5.72</v>
      </c>
      <c r="I19" s="92">
        <v>-8.33</v>
      </c>
      <c r="J19" s="92">
        <v>3.78</v>
      </c>
      <c r="K19" s="92">
        <v>-3.01</v>
      </c>
      <c r="L19" s="92">
        <v>-9.64</v>
      </c>
      <c r="M19" s="92">
        <v>-1.89</v>
      </c>
      <c r="N19" s="92">
        <v>2.2999999999999998</v>
      </c>
      <c r="O19" s="92">
        <v>-8.6</v>
      </c>
      <c r="P19" s="94">
        <v>3003.75</v>
      </c>
    </row>
    <row r="20" spans="1:16" ht="18">
      <c r="A20" s="95">
        <v>2017</v>
      </c>
      <c r="B20" s="96" t="s">
        <v>2194</v>
      </c>
      <c r="C20" s="91">
        <v>1.09E-2</v>
      </c>
      <c r="D20" s="91">
        <v>8.6999999999999994E-3</v>
      </c>
      <c r="E20" s="91">
        <v>1.0500000000000001E-2</v>
      </c>
      <c r="F20" s="91">
        <v>7.9000000000000008E-3</v>
      </c>
      <c r="G20" s="91">
        <v>9.2999999999999992E-3</v>
      </c>
      <c r="H20" s="91">
        <v>8.0999999999999996E-3</v>
      </c>
      <c r="I20" s="91">
        <v>8.0000000000000002E-3</v>
      </c>
      <c r="J20" s="91">
        <v>8.0000000000000002E-3</v>
      </c>
      <c r="K20" s="91">
        <v>6.4000000000000003E-3</v>
      </c>
      <c r="L20" s="91">
        <v>6.4000000000000003E-3</v>
      </c>
      <c r="M20" s="91">
        <v>5.7000000000000002E-3</v>
      </c>
      <c r="N20" s="91">
        <v>5.4000000000000003E-3</v>
      </c>
      <c r="O20" s="93">
        <v>9.9400000000000002E-2</v>
      </c>
      <c r="P20" s="93">
        <v>50.284599999999998</v>
      </c>
    </row>
    <row r="21" spans="1:16" ht="18">
      <c r="A21" s="95"/>
      <c r="B21" s="96"/>
      <c r="C21" s="92">
        <v>-6.29</v>
      </c>
      <c r="D21" s="92">
        <v>-2.21</v>
      </c>
      <c r="E21" s="92">
        <v>3.57</v>
      </c>
      <c r="F21" s="92">
        <v>0.14000000000000001</v>
      </c>
      <c r="G21" s="92">
        <v>5.04</v>
      </c>
      <c r="H21" s="92">
        <v>0.51</v>
      </c>
      <c r="I21" s="92">
        <v>-4</v>
      </c>
      <c r="J21" s="92">
        <v>-6.65</v>
      </c>
      <c r="K21" s="92">
        <v>-4.24</v>
      </c>
      <c r="L21" s="92">
        <v>0.62</v>
      </c>
      <c r="M21" s="92">
        <v>3.71</v>
      </c>
      <c r="N21" s="92">
        <v>-5.62</v>
      </c>
      <c r="O21" s="92">
        <v>-16.920000000000002</v>
      </c>
      <c r="P21" s="94">
        <v>2994.8</v>
      </c>
    </row>
    <row r="22" spans="1:16" ht="18">
      <c r="A22" s="95">
        <v>2016</v>
      </c>
      <c r="B22" s="96" t="s">
        <v>2194</v>
      </c>
      <c r="C22" s="91">
        <v>1.06E-2</v>
      </c>
      <c r="D22" s="91">
        <v>0.01</v>
      </c>
      <c r="E22" s="91">
        <v>1.1599999999999999E-2</v>
      </c>
      <c r="F22" s="91">
        <v>1.06E-2</v>
      </c>
      <c r="G22" s="91">
        <v>1.11E-2</v>
      </c>
      <c r="H22" s="91">
        <v>1.1599999999999999E-2</v>
      </c>
      <c r="I22" s="91">
        <v>1.11E-2</v>
      </c>
      <c r="J22" s="91">
        <v>1.2200000000000001E-2</v>
      </c>
      <c r="K22" s="91">
        <v>1.11E-2</v>
      </c>
      <c r="L22" s="91">
        <v>1.0500000000000001E-2</v>
      </c>
      <c r="M22" s="91">
        <v>1.04E-2</v>
      </c>
      <c r="N22" s="91">
        <v>1.12E-2</v>
      </c>
      <c r="O22" s="93">
        <v>0.14019999999999999</v>
      </c>
      <c r="P22" s="93">
        <v>45.648099999999999</v>
      </c>
    </row>
    <row r="23" spans="1:16" ht="18">
      <c r="A23" s="95"/>
      <c r="B23" s="96"/>
      <c r="C23" s="92">
        <v>7.85</v>
      </c>
      <c r="D23" s="92">
        <v>-4.91</v>
      </c>
      <c r="E23" s="92">
        <v>-15.81</v>
      </c>
      <c r="F23" s="92">
        <v>-6.65</v>
      </c>
      <c r="G23" s="92">
        <v>11.2</v>
      </c>
      <c r="H23" s="92">
        <v>-5.14</v>
      </c>
      <c r="I23" s="92">
        <v>-10.11</v>
      </c>
      <c r="J23" s="92">
        <v>0.18</v>
      </c>
      <c r="K23" s="92">
        <v>0.3</v>
      </c>
      <c r="L23" s="92">
        <v>-10.19</v>
      </c>
      <c r="M23" s="92">
        <v>5.69</v>
      </c>
      <c r="N23" s="92">
        <v>3.84</v>
      </c>
      <c r="O23" s="92">
        <v>-24.91</v>
      </c>
      <c r="P23" s="94">
        <v>2982.86</v>
      </c>
    </row>
    <row r="26" spans="1:16">
      <c r="A26" t="s">
        <v>2198</v>
      </c>
    </row>
    <row r="27" spans="1:16">
      <c r="A27" s="102" t="s">
        <v>2200</v>
      </c>
      <c r="B27" s="102" t="s">
        <v>2199</v>
      </c>
      <c r="C27" s="102" t="s">
        <v>2197</v>
      </c>
      <c r="D27" s="102" t="s">
        <v>2201</v>
      </c>
    </row>
    <row r="28" spans="1:16">
      <c r="A28" s="103">
        <v>44562</v>
      </c>
      <c r="B28" s="102">
        <v>0.98</v>
      </c>
      <c r="C28" s="102">
        <v>0.54</v>
      </c>
      <c r="D28" s="102">
        <v>181.48</v>
      </c>
    </row>
    <row r="29" spans="1:16">
      <c r="A29" s="103">
        <v>44593</v>
      </c>
      <c r="B29" s="102">
        <v>1.53</v>
      </c>
      <c r="C29" s="102">
        <v>1.01</v>
      </c>
      <c r="D29" s="102">
        <v>151.49</v>
      </c>
    </row>
    <row r="30" spans="1:16">
      <c r="A30" s="103">
        <v>44621</v>
      </c>
      <c r="B30" s="102">
        <v>3.02</v>
      </c>
      <c r="C30" s="102">
        <v>1.62</v>
      </c>
      <c r="D30" s="102">
        <v>186.42</v>
      </c>
    </row>
    <row r="31" spans="1:16" ht="27">
      <c r="A31" s="103">
        <v>44652</v>
      </c>
      <c r="B31" s="102">
        <v>2.11</v>
      </c>
      <c r="C31" s="102">
        <v>1.06</v>
      </c>
      <c r="D31" s="102">
        <v>199.06</v>
      </c>
      <c r="E31" s="100"/>
      <c r="F31" s="100"/>
      <c r="G31" s="100"/>
      <c r="H31" s="100"/>
      <c r="I31" s="100"/>
      <c r="J31" s="100"/>
      <c r="K31" s="100"/>
      <c r="L31" s="100"/>
      <c r="M31" s="100"/>
    </row>
    <row r="32" spans="1:16" ht="18">
      <c r="A32" s="103">
        <v>44682</v>
      </c>
      <c r="B32" s="102">
        <v>0.42</v>
      </c>
      <c r="C32" s="102">
        <v>0.47</v>
      </c>
      <c r="D32" s="102">
        <v>89.36</v>
      </c>
      <c r="E32" s="101"/>
      <c r="F32" s="101"/>
      <c r="G32" s="101"/>
      <c r="H32" s="101"/>
      <c r="I32" s="101"/>
      <c r="J32" s="101"/>
      <c r="K32" s="101"/>
      <c r="L32" s="101"/>
      <c r="M32" s="101"/>
    </row>
    <row r="33" spans="1:13" ht="18">
      <c r="A33" s="103">
        <v>44713</v>
      </c>
      <c r="B33" s="102">
        <v>0.26</v>
      </c>
      <c r="C33" s="102">
        <v>0.67</v>
      </c>
      <c r="D33" s="102">
        <v>38.81</v>
      </c>
      <c r="E33" s="101"/>
      <c r="F33" s="101"/>
      <c r="G33" s="101"/>
      <c r="H33" s="101"/>
      <c r="I33" s="101"/>
      <c r="J33" s="101"/>
      <c r="K33" s="101"/>
      <c r="L33" s="101"/>
      <c r="M33" s="101"/>
    </row>
    <row r="34" spans="1:13" ht="18">
      <c r="A34" s="103">
        <v>44743</v>
      </c>
      <c r="B34" s="102">
        <v>1.18</v>
      </c>
      <c r="C34" s="102">
        <v>-0.68</v>
      </c>
      <c r="D34" s="102">
        <v>-173.53</v>
      </c>
      <c r="E34" s="101"/>
      <c r="F34" s="101"/>
      <c r="G34" s="101"/>
      <c r="H34" s="101"/>
      <c r="I34" s="101"/>
      <c r="J34" s="101"/>
      <c r="K34" s="101"/>
      <c r="L34" s="101"/>
      <c r="M34" s="101"/>
    </row>
    <row r="35" spans="1:13" ht="27">
      <c r="A35" s="103">
        <v>44774</v>
      </c>
      <c r="B35" s="102">
        <v>0.15</v>
      </c>
      <c r="C35" s="102">
        <v>-0.35</v>
      </c>
      <c r="D35" s="102">
        <v>-42.86</v>
      </c>
      <c r="E35" s="100"/>
      <c r="F35" s="100"/>
      <c r="G35" s="100"/>
      <c r="H35" s="100"/>
      <c r="I35" s="100"/>
      <c r="J35" s="100"/>
      <c r="K35" s="100"/>
      <c r="L35" s="100"/>
      <c r="M35" s="100"/>
    </row>
    <row r="36" spans="1:13" ht="18">
      <c r="A36" s="103">
        <v>44805</v>
      </c>
      <c r="B36" s="102">
        <v>0.77</v>
      </c>
      <c r="C36" s="102">
        <v>-0.28999999999999998</v>
      </c>
      <c r="D36" s="102">
        <v>-265.52</v>
      </c>
      <c r="E36" s="101"/>
      <c r="F36" s="101"/>
      <c r="G36" s="101"/>
      <c r="H36" s="101"/>
      <c r="I36" s="101"/>
      <c r="J36" s="101"/>
      <c r="K36" s="101"/>
      <c r="L36" s="101"/>
      <c r="M36" s="101"/>
    </row>
    <row r="37" spans="1:13" ht="18">
      <c r="A37" s="103">
        <v>44835</v>
      </c>
      <c r="B37" s="102">
        <v>2.46</v>
      </c>
      <c r="C37" s="102">
        <v>0.59</v>
      </c>
      <c r="D37" s="102">
        <v>416.95</v>
      </c>
      <c r="E37" s="101"/>
      <c r="F37" s="101"/>
      <c r="G37" s="101"/>
      <c r="H37" s="101"/>
      <c r="I37" s="101"/>
      <c r="J37" s="101"/>
      <c r="K37" s="101"/>
      <c r="L37" s="101"/>
      <c r="M37" s="101"/>
    </row>
    <row r="38" spans="1:13" ht="18">
      <c r="A38" s="103">
        <v>44866</v>
      </c>
      <c r="B38" s="102">
        <v>-0.26</v>
      </c>
      <c r="C38" s="102">
        <v>0.41</v>
      </c>
      <c r="D38" s="102">
        <v>-63.41</v>
      </c>
      <c r="E38" s="101"/>
      <c r="F38" s="101"/>
      <c r="G38" s="101"/>
      <c r="H38" s="101"/>
      <c r="I38" s="101"/>
      <c r="J38" s="101"/>
      <c r="K38" s="101"/>
      <c r="L38" s="101"/>
      <c r="M38" s="101"/>
    </row>
    <row r="39" spans="1:13" ht="27">
      <c r="A39" s="103">
        <v>44896</v>
      </c>
      <c r="B39" s="102">
        <v>1.1000000000000001</v>
      </c>
      <c r="C39" s="102">
        <v>0.62</v>
      </c>
      <c r="D39" s="102">
        <v>177.42</v>
      </c>
      <c r="E39" s="100"/>
      <c r="F39" s="100"/>
      <c r="G39" s="100"/>
      <c r="H39" s="100"/>
      <c r="I39" s="100"/>
      <c r="J39" s="100"/>
      <c r="K39" s="100"/>
      <c r="L39" s="100"/>
      <c r="M39" s="100"/>
    </row>
    <row r="40" spans="1:13" ht="18">
      <c r="A40" s="103">
        <v>44927</v>
      </c>
      <c r="B40" s="102">
        <v>1.18</v>
      </c>
      <c r="C40" s="102">
        <v>0.53</v>
      </c>
      <c r="D40" s="102">
        <v>222.64</v>
      </c>
      <c r="E40" s="101"/>
      <c r="F40" s="101"/>
      <c r="G40" s="101"/>
      <c r="H40" s="101"/>
      <c r="I40" s="101"/>
      <c r="J40" s="101"/>
      <c r="K40" s="101"/>
      <c r="L40" s="101"/>
      <c r="M40" s="101"/>
    </row>
    <row r="41" spans="1:13" ht="18">
      <c r="A41" s="103">
        <v>44958</v>
      </c>
      <c r="B41" s="102">
        <v>2.69</v>
      </c>
      <c r="C41" s="102">
        <v>0.84</v>
      </c>
      <c r="D41" s="102">
        <v>320.24</v>
      </c>
      <c r="E41" s="101"/>
      <c r="F41" s="101"/>
      <c r="G41" s="101"/>
      <c r="H41" s="101"/>
      <c r="I41" s="101"/>
      <c r="J41" s="101"/>
      <c r="K41" s="101"/>
      <c r="L41" s="101"/>
      <c r="M41" s="101"/>
    </row>
    <row r="42" spans="1:13" ht="18">
      <c r="A42" s="103">
        <v>44986</v>
      </c>
      <c r="B42" s="102">
        <v>0.98</v>
      </c>
      <c r="C42" s="102">
        <v>0.71</v>
      </c>
      <c r="D42" s="102">
        <v>138.03</v>
      </c>
      <c r="E42" s="101"/>
      <c r="F42" s="101"/>
      <c r="G42" s="101"/>
      <c r="H42" s="101"/>
      <c r="I42" s="101"/>
      <c r="J42" s="101"/>
      <c r="K42" s="101"/>
      <c r="L42" s="101"/>
      <c r="M42" s="101"/>
    </row>
    <row r="43" spans="1:13" ht="27">
      <c r="A43" s="103">
        <v>45017</v>
      </c>
      <c r="B43" s="102">
        <v>0.73</v>
      </c>
      <c r="C43" s="102">
        <v>0.61</v>
      </c>
      <c r="D43" s="102">
        <v>119.67</v>
      </c>
      <c r="E43" s="100"/>
      <c r="F43" s="100"/>
      <c r="G43" s="100"/>
      <c r="H43" s="100"/>
      <c r="I43" s="100"/>
      <c r="J43" s="100"/>
      <c r="K43" s="100"/>
      <c r="L43" s="100"/>
      <c r="M43" s="100"/>
    </row>
    <row r="44" spans="1:13" ht="18">
      <c r="A44" s="103">
        <v>45047</v>
      </c>
      <c r="B44" s="102">
        <v>1.94</v>
      </c>
      <c r="C44" s="102">
        <v>0.23</v>
      </c>
      <c r="D44" s="102">
        <v>843.48</v>
      </c>
      <c r="E44" s="101"/>
      <c r="F44" s="101"/>
      <c r="G44" s="101"/>
      <c r="H44" s="101"/>
      <c r="I44" s="101"/>
      <c r="J44" s="101"/>
      <c r="K44" s="101"/>
      <c r="L44" s="101"/>
      <c r="M44" s="101"/>
    </row>
    <row r="45" spans="1:13" ht="18">
      <c r="A45" s="103">
        <v>45078</v>
      </c>
      <c r="B45" s="102">
        <v>1.1000000000000001</v>
      </c>
      <c r="C45" s="102">
        <v>-0.08</v>
      </c>
      <c r="D45" s="102">
        <v>-1375</v>
      </c>
      <c r="E45" s="101"/>
      <c r="F45" s="101"/>
      <c r="G45" s="101"/>
      <c r="H45" s="101"/>
      <c r="I45" s="101"/>
      <c r="J45" s="101"/>
      <c r="K45" s="101"/>
      <c r="L45" s="101"/>
      <c r="M45" s="101"/>
    </row>
    <row r="46" spans="1:13" ht="18">
      <c r="A46" s="103">
        <v>45108</v>
      </c>
      <c r="B46" s="102">
        <v>1.68</v>
      </c>
      <c r="C46" s="102">
        <v>0.12</v>
      </c>
      <c r="D46" s="102">
        <v>1400</v>
      </c>
      <c r="E46" s="101"/>
      <c r="F46" s="101"/>
      <c r="G46" s="101"/>
      <c r="H46" s="101"/>
      <c r="I46" s="101"/>
      <c r="J46" s="101"/>
      <c r="K46" s="101"/>
      <c r="L46" s="101"/>
      <c r="M46" s="101"/>
    </row>
    <row r="47" spans="1:13" ht="27">
      <c r="A47" s="103">
        <v>45139</v>
      </c>
      <c r="B47" s="102">
        <v>1.1200000000000001</v>
      </c>
      <c r="C47" s="102">
        <v>0.23</v>
      </c>
      <c r="D47" s="102">
        <v>486.96</v>
      </c>
      <c r="E47" s="100"/>
      <c r="F47" s="100"/>
      <c r="G47" s="100"/>
      <c r="H47" s="100"/>
      <c r="I47" s="100"/>
      <c r="J47" s="100"/>
      <c r="K47" s="100"/>
      <c r="L47" s="100"/>
      <c r="M47" s="100"/>
    </row>
    <row r="48" spans="1:13" ht="18">
      <c r="A48" s="103">
        <v>45170</v>
      </c>
      <c r="B48" s="102">
        <v>1.75</v>
      </c>
      <c r="C48" s="102">
        <v>0.26</v>
      </c>
      <c r="D48" s="102">
        <v>673.08</v>
      </c>
      <c r="E48" s="101"/>
      <c r="F48" s="101"/>
      <c r="G48" s="101"/>
      <c r="H48" s="101"/>
      <c r="I48" s="101"/>
      <c r="J48" s="101"/>
      <c r="K48" s="101"/>
      <c r="L48" s="101"/>
      <c r="M48" s="101"/>
    </row>
    <row r="49" spans="1:13" ht="18">
      <c r="A49" s="103">
        <v>45200</v>
      </c>
      <c r="B49" s="102">
        <v>0.16</v>
      </c>
      <c r="C49" s="102">
        <v>0.24</v>
      </c>
      <c r="D49" s="102">
        <v>66.67</v>
      </c>
      <c r="E49" s="101"/>
      <c r="F49" s="101"/>
      <c r="G49" s="101"/>
      <c r="H49" s="101"/>
      <c r="I49" s="101"/>
      <c r="J49" s="101"/>
      <c r="K49" s="101"/>
      <c r="L49" s="101"/>
      <c r="M49" s="101"/>
    </row>
    <row r="50" spans="1:13" ht="18">
      <c r="A50" s="103">
        <v>45231</v>
      </c>
      <c r="B50" s="102">
        <v>0.88</v>
      </c>
      <c r="C50" s="102">
        <v>0.28000000000000003</v>
      </c>
      <c r="D50" s="102">
        <v>314.29000000000002</v>
      </c>
      <c r="E50" s="101"/>
      <c r="F50" s="101"/>
      <c r="G50" s="101"/>
      <c r="H50" s="101"/>
      <c r="I50" s="101"/>
      <c r="J50" s="101"/>
      <c r="K50" s="101"/>
      <c r="L50" s="101"/>
      <c r="M50" s="101"/>
    </row>
    <row r="51" spans="1:13">
      <c r="A51" s="103">
        <v>45261</v>
      </c>
      <c r="B51" s="102">
        <v>2.17</v>
      </c>
      <c r="C51" s="102">
        <v>0.56000000000000005</v>
      </c>
      <c r="D51" s="102">
        <v>387.5</v>
      </c>
    </row>
    <row r="52" spans="1:13">
      <c r="A52" s="103">
        <v>45292</v>
      </c>
      <c r="B52" s="102">
        <v>0.64</v>
      </c>
      <c r="C52" s="102">
        <v>0.42</v>
      </c>
      <c r="D52" s="102">
        <v>152.38</v>
      </c>
    </row>
    <row r="53" spans="1:13">
      <c r="A53" s="103">
        <v>45323</v>
      </c>
      <c r="B53" s="102">
        <v>0.3</v>
      </c>
      <c r="C53" s="102">
        <v>0.83</v>
      </c>
      <c r="D53" s="102">
        <v>36.14</v>
      </c>
    </row>
    <row r="54" spans="1:13">
      <c r="A54" s="103">
        <v>45352</v>
      </c>
      <c r="B54" s="102">
        <v>1.18</v>
      </c>
      <c r="C54" s="102">
        <v>0.16</v>
      </c>
      <c r="D54" s="102">
        <v>737.5</v>
      </c>
    </row>
    <row r="55" spans="1:13">
      <c r="A55" s="103">
        <v>45383</v>
      </c>
      <c r="B55" s="102">
        <v>-1.24</v>
      </c>
      <c r="C55" s="102">
        <v>0.38</v>
      </c>
      <c r="D55" s="102">
        <v>-326.32</v>
      </c>
    </row>
    <row r="56" spans="1:13">
      <c r="A56" s="103">
        <v>45413</v>
      </c>
      <c r="B56" s="102">
        <v>0.54</v>
      </c>
      <c r="C56" s="102">
        <v>0.46</v>
      </c>
      <c r="D56" s="102">
        <v>117.39</v>
      </c>
    </row>
    <row r="57" spans="1:13">
      <c r="A57" s="103">
        <v>45444</v>
      </c>
      <c r="B57" s="102">
        <v>0.03</v>
      </c>
      <c r="C57" s="102">
        <v>0.21</v>
      </c>
      <c r="D57" s="102">
        <v>14.29</v>
      </c>
    </row>
    <row r="58" spans="1:13">
      <c r="A58" s="103">
        <v>45474</v>
      </c>
      <c r="B58" s="102">
        <v>1.5</v>
      </c>
      <c r="C58" s="102">
        <v>0.38</v>
      </c>
      <c r="D58" s="102">
        <v>394.74</v>
      </c>
    </row>
    <row r="59" spans="1:13">
      <c r="A59" s="103">
        <v>45505</v>
      </c>
      <c r="B59" s="102">
        <v>0.45</v>
      </c>
      <c r="C59" s="102">
        <v>-0.02</v>
      </c>
      <c r="D59" s="102">
        <v>-2250</v>
      </c>
    </row>
    <row r="60" spans="1:13">
      <c r="A60" s="103">
        <v>45536</v>
      </c>
      <c r="B60" s="102">
        <v>1.1299999999999999</v>
      </c>
      <c r="C60" s="102">
        <v>0.44</v>
      </c>
      <c r="D60" s="102">
        <v>256.82</v>
      </c>
    </row>
    <row r="61" spans="1:13">
      <c r="A61" s="103">
        <v>45566</v>
      </c>
      <c r="B61" s="102">
        <v>0.64</v>
      </c>
      <c r="C61" s="102">
        <v>0.56000000000000005</v>
      </c>
      <c r="D61" s="102">
        <v>114.29</v>
      </c>
    </row>
    <row r="62" spans="1:13">
      <c r="A62" s="103">
        <v>45597</v>
      </c>
      <c r="B62" s="102">
        <v>1.74</v>
      </c>
      <c r="C62" s="102">
        <v>0.39</v>
      </c>
      <c r="D62" s="102">
        <v>446.15</v>
      </c>
    </row>
    <row r="63" spans="1:13">
      <c r="A63" s="103">
        <v>45627</v>
      </c>
      <c r="B63" s="102">
        <v>0.22</v>
      </c>
      <c r="C63" s="102">
        <v>0.52</v>
      </c>
      <c r="D63" s="102">
        <v>42.31</v>
      </c>
    </row>
    <row r="64" spans="1:13">
      <c r="A64" s="103">
        <v>45658</v>
      </c>
      <c r="B64" s="102">
        <v>1.35</v>
      </c>
      <c r="C64" s="102">
        <v>0.16</v>
      </c>
      <c r="D64" s="102">
        <v>843.75</v>
      </c>
    </row>
    <row r="65" spans="1:4">
      <c r="A65" s="103">
        <v>45689</v>
      </c>
      <c r="B65" s="102">
        <v>0.16</v>
      </c>
      <c r="C65" s="102">
        <v>1.31</v>
      </c>
      <c r="D65" s="102">
        <v>12.21</v>
      </c>
    </row>
    <row r="66" spans="1:4">
      <c r="A66" s="103">
        <v>45717</v>
      </c>
      <c r="B66" s="102">
        <v>-0.26</v>
      </c>
      <c r="C66" s="102">
        <v>0.56000000000000005</v>
      </c>
      <c r="D66" s="102">
        <v>-46.43</v>
      </c>
    </row>
    <row r="67" spans="1:4">
      <c r="A67" s="103">
        <v>45748</v>
      </c>
      <c r="B67" s="102">
        <v>1.61</v>
      </c>
      <c r="C67" s="102">
        <v>0.43</v>
      </c>
      <c r="D67" s="102">
        <v>374.42</v>
      </c>
    </row>
    <row r="68" spans="1:4">
      <c r="A68" s="103">
        <v>45778</v>
      </c>
      <c r="B68" s="102">
        <v>0.78</v>
      </c>
      <c r="C68" s="102">
        <v>0.25</v>
      </c>
      <c r="D68" s="102">
        <v>312</v>
      </c>
    </row>
    <row r="69" spans="1:4">
      <c r="A69" s="103">
        <v>45809</v>
      </c>
      <c r="B69" s="102">
        <v>0.24</v>
      </c>
      <c r="C69" s="102">
        <v>0.24</v>
      </c>
      <c r="D69" s="102">
        <v>100</v>
      </c>
    </row>
    <row r="70" spans="1:4">
      <c r="A70" s="103">
        <v>45839</v>
      </c>
      <c r="B70" s="102">
        <v>0.83</v>
      </c>
      <c r="C70" s="102">
        <v>0.26</v>
      </c>
      <c r="D70" s="102">
        <v>319.23</v>
      </c>
    </row>
    <row r="71" spans="1:4">
      <c r="A71" s="103">
        <v>45870</v>
      </c>
      <c r="B71" s="102">
        <v>1.19</v>
      </c>
      <c r="C71" s="102">
        <v>-0.11</v>
      </c>
      <c r="D71" s="102">
        <v>-1081.82</v>
      </c>
    </row>
    <row r="72" spans="1:4">
      <c r="A72" s="103">
        <v>45901</v>
      </c>
      <c r="B72" s="102">
        <v>1</v>
      </c>
      <c r="C72" s="102">
        <v>0.48</v>
      </c>
      <c r="D72" s="102">
        <v>208.33</v>
      </c>
    </row>
    <row r="73" spans="1:4">
      <c r="A73" s="103">
        <v>45931</v>
      </c>
      <c r="B73" s="102">
        <v>1.05</v>
      </c>
      <c r="C73" s="102">
        <v>0.09</v>
      </c>
      <c r="D73" s="102">
        <v>1166.67</v>
      </c>
    </row>
    <row r="74" spans="1:4">
      <c r="A74" s="103">
        <v>45962</v>
      </c>
      <c r="B74" s="102">
        <v>1.02</v>
      </c>
      <c r="C74" s="102">
        <v>0.18</v>
      </c>
      <c r="D74" s="102">
        <v>566.66999999999996</v>
      </c>
    </row>
    <row r="75" spans="1:4">
      <c r="A75" s="103">
        <v>45992</v>
      </c>
      <c r="B75" s="102">
        <v>0.51</v>
      </c>
      <c r="C75" s="102">
        <v>0.33</v>
      </c>
      <c r="D75" s="102">
        <v>154.55000000000001</v>
      </c>
    </row>
    <row r="76" spans="1:4">
      <c r="A76" s="103">
        <v>46023</v>
      </c>
      <c r="B76" s="102">
        <v>1.64</v>
      </c>
      <c r="C76" s="102">
        <v>0.33</v>
      </c>
      <c r="D76" s="102">
        <v>496.97</v>
      </c>
    </row>
    <row r="77" spans="1:4">
      <c r="A77" s="103">
        <v>46054</v>
      </c>
      <c r="B77" s="102">
        <v>0.78</v>
      </c>
      <c r="C77" s="102">
        <v>0.7</v>
      </c>
      <c r="D77" s="102">
        <v>111.43</v>
      </c>
    </row>
  </sheetData>
  <mergeCells count="31">
    <mergeCell ref="A18:A19"/>
    <mergeCell ref="B18:B19"/>
    <mergeCell ref="A20:A21"/>
    <mergeCell ref="B20:B21"/>
    <mergeCell ref="A22:A23"/>
    <mergeCell ref="B22:B23"/>
    <mergeCell ref="A12:A13"/>
    <mergeCell ref="B12:B13"/>
    <mergeCell ref="A14:A15"/>
    <mergeCell ref="B14:B15"/>
    <mergeCell ref="A16:A17"/>
    <mergeCell ref="B16:B17"/>
    <mergeCell ref="A6:A7"/>
    <mergeCell ref="B6:B7"/>
    <mergeCell ref="A8:A9"/>
    <mergeCell ref="B8:B9"/>
    <mergeCell ref="A10:A11"/>
    <mergeCell ref="B10:B11"/>
    <mergeCell ref="J2:J3"/>
    <mergeCell ref="K2:K3"/>
    <mergeCell ref="L2:L3"/>
    <mergeCell ref="M2:M3"/>
    <mergeCell ref="N2:N3"/>
    <mergeCell ref="A4:A5"/>
    <mergeCell ref="B4:B5"/>
    <mergeCell ref="A2:A3"/>
    <mergeCell ref="B2:B3"/>
    <mergeCell ref="F2:F3"/>
    <mergeCell ref="G2:G3"/>
    <mergeCell ref="H2:H3"/>
    <mergeCell ref="I2:I3"/>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60"/>
  <sheetViews>
    <sheetView topLeftCell="A7" workbookViewId="0">
      <selection activeCell="A35" sqref="A35:A40"/>
    </sheetView>
  </sheetViews>
  <sheetFormatPr baseColWidth="10" defaultRowHeight="15"/>
  <cols>
    <col min="1" max="1" width="36.6640625" bestFit="1" customWidth="1"/>
    <col min="2" max="2" width="13" bestFit="1" customWidth="1"/>
    <col min="5" max="5" width="20.1640625" bestFit="1" customWidth="1"/>
    <col min="6" max="6" width="13" bestFit="1" customWidth="1"/>
    <col min="10" max="10" width="21.1640625" bestFit="1" customWidth="1"/>
    <col min="11" max="11" width="30.1640625" bestFit="1" customWidth="1"/>
  </cols>
  <sheetData>
    <row r="1" spans="1:11">
      <c r="A1" t="s">
        <v>240</v>
      </c>
      <c r="B1" s="23">
        <v>46057</v>
      </c>
      <c r="J1" s="14" t="s">
        <v>157</v>
      </c>
      <c r="K1" s="14" t="s">
        <v>1868</v>
      </c>
    </row>
    <row r="2" spans="1:11">
      <c r="A2" t="s">
        <v>524</v>
      </c>
      <c r="B2" s="1">
        <v>70000</v>
      </c>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E4" s="14" t="s">
        <v>1862</v>
      </c>
      <c r="F4" s="71">
        <v>165167.38</v>
      </c>
      <c r="G4" s="16">
        <v>0.17</v>
      </c>
      <c r="H4" s="62">
        <v>0.45329999999999998</v>
      </c>
      <c r="J4" s="15"/>
      <c r="K4" t="s">
        <v>1927</v>
      </c>
    </row>
    <row r="5" spans="1:11">
      <c r="A5" t="s">
        <v>1851</v>
      </c>
      <c r="B5" s="1">
        <v>15000</v>
      </c>
      <c r="E5" s="14" t="s">
        <v>1863</v>
      </c>
      <c r="F5" s="71">
        <v>126147.82</v>
      </c>
      <c r="G5" s="16">
        <v>0.13</v>
      </c>
      <c r="H5" s="62">
        <v>0.1115</v>
      </c>
      <c r="J5" s="15"/>
      <c r="K5" t="s">
        <v>1928</v>
      </c>
    </row>
    <row r="6" spans="1:11">
      <c r="A6" t="s">
        <v>1852</v>
      </c>
      <c r="B6" s="1">
        <v>11000</v>
      </c>
      <c r="E6" s="14" t="s">
        <v>498</v>
      </c>
      <c r="F6" s="71">
        <v>71639.289999999994</v>
      </c>
      <c r="G6" s="62">
        <v>7.5999999999999998E-2</v>
      </c>
      <c r="H6" s="62">
        <v>0.1976</v>
      </c>
      <c r="J6" s="15"/>
      <c r="K6" t="s">
        <v>1929</v>
      </c>
    </row>
    <row r="7" spans="1:11">
      <c r="A7" t="s">
        <v>1854</v>
      </c>
      <c r="B7" s="1">
        <v>10000</v>
      </c>
      <c r="E7" s="14" t="s">
        <v>168</v>
      </c>
      <c r="F7" s="71">
        <v>71016.03</v>
      </c>
      <c r="G7" s="62">
        <v>7.4999999999999997E-2</v>
      </c>
      <c r="H7" s="62">
        <v>0.1168</v>
      </c>
      <c r="J7" s="15"/>
      <c r="K7" t="s">
        <v>1930</v>
      </c>
    </row>
    <row r="8" spans="1:11">
      <c r="A8" t="s">
        <v>1856</v>
      </c>
      <c r="B8" s="1">
        <v>12000</v>
      </c>
      <c r="E8" s="14" t="s">
        <v>497</v>
      </c>
      <c r="F8" s="71">
        <v>44000</v>
      </c>
      <c r="G8" s="62">
        <v>4.5999999999999999E-2</v>
      </c>
      <c r="H8" s="62">
        <v>0</v>
      </c>
      <c r="J8" s="15"/>
      <c r="K8" t="s">
        <v>1931</v>
      </c>
    </row>
    <row r="9" spans="1:11">
      <c r="A9" t="s">
        <v>1855</v>
      </c>
      <c r="B9" s="1">
        <v>12000</v>
      </c>
      <c r="E9" s="14" t="s">
        <v>1864</v>
      </c>
      <c r="F9" s="71">
        <v>3074.1</v>
      </c>
      <c r="G9" s="15" t="s">
        <v>1865</v>
      </c>
      <c r="H9" s="15" t="s">
        <v>1866</v>
      </c>
      <c r="J9" s="15"/>
      <c r="K9" t="s">
        <v>1932</v>
      </c>
    </row>
    <row r="10" spans="1:11">
      <c r="A10" t="s">
        <v>1857</v>
      </c>
      <c r="B10" s="1">
        <v>10000</v>
      </c>
      <c r="J10" s="15"/>
      <c r="K10" t="s">
        <v>1933</v>
      </c>
    </row>
    <row r="11" spans="1:11">
      <c r="B11" s="1"/>
      <c r="J11" s="15"/>
      <c r="K11" t="s">
        <v>1934</v>
      </c>
    </row>
    <row r="12" spans="1:11">
      <c r="B12" s="1"/>
      <c r="J12" s="14" t="s">
        <v>501</v>
      </c>
      <c r="K12" t="s">
        <v>1979</v>
      </c>
    </row>
    <row r="13" spans="1:11">
      <c r="B13" s="1">
        <f>B2-SUM(B4:B12)</f>
        <v>0</v>
      </c>
      <c r="J13" s="15"/>
      <c r="K13" t="s">
        <v>1867</v>
      </c>
    </row>
    <row r="14" spans="1:11">
      <c r="J14" s="15"/>
      <c r="K14" t="s">
        <v>1980</v>
      </c>
    </row>
    <row r="15" spans="1:11">
      <c r="J15" s="15"/>
      <c r="K15" t="s">
        <v>1981</v>
      </c>
    </row>
    <row r="16" spans="1:11">
      <c r="J16" s="15"/>
      <c r="K16" t="s">
        <v>1982</v>
      </c>
    </row>
    <row r="17" spans="1:11">
      <c r="A17">
        <v>901000</v>
      </c>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J26" s="15"/>
      <c r="K26" t="s">
        <v>1941</v>
      </c>
    </row>
    <row r="27" spans="1:11">
      <c r="A27" s="14" t="s">
        <v>1985</v>
      </c>
      <c r="J27" s="15"/>
      <c r="K27" t="s">
        <v>1942</v>
      </c>
    </row>
    <row r="28" spans="1:11">
      <c r="A28" s="14" t="s">
        <v>1991</v>
      </c>
      <c r="J28" s="15"/>
      <c r="K28" t="s">
        <v>1943</v>
      </c>
    </row>
    <row r="29" spans="1:11">
      <c r="A29" s="15" t="s">
        <v>1992</v>
      </c>
      <c r="B29" s="1">
        <v>-40000</v>
      </c>
      <c r="J29" s="15"/>
      <c r="K29" t="s">
        <v>1944</v>
      </c>
    </row>
    <row r="30" spans="1:11">
      <c r="A30" s="15" t="s">
        <v>1993</v>
      </c>
      <c r="B30" s="1">
        <v>-72000</v>
      </c>
      <c r="J30" s="15"/>
      <c r="K30" t="s">
        <v>1945</v>
      </c>
    </row>
    <row r="31" spans="1:11">
      <c r="A31" t="s">
        <v>1998</v>
      </c>
      <c r="B31" s="1">
        <v>-70000</v>
      </c>
      <c r="J31" s="15"/>
      <c r="K31" t="s">
        <v>1946</v>
      </c>
    </row>
    <row r="32" spans="1:11">
      <c r="A32" s="14" t="s">
        <v>1994</v>
      </c>
      <c r="B32" s="1"/>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J42" s="15"/>
      <c r="K42" t="s">
        <v>1957</v>
      </c>
    </row>
    <row r="43" spans="1:11">
      <c r="J43" s="15"/>
      <c r="K43" t="s">
        <v>1958</v>
      </c>
    </row>
    <row r="44" spans="1:11">
      <c r="J44" s="15"/>
      <c r="K44" t="s">
        <v>1959</v>
      </c>
    </row>
    <row r="45" spans="1:11">
      <c r="J45" s="15"/>
      <c r="K45" t="s">
        <v>1960</v>
      </c>
    </row>
    <row r="46" spans="1:11">
      <c r="J46" s="15"/>
      <c r="K46" t="s">
        <v>1961</v>
      </c>
    </row>
    <row r="47" spans="1:11">
      <c r="J47" s="15"/>
      <c r="K47" t="s">
        <v>1962</v>
      </c>
    </row>
    <row r="48" spans="1:11">
      <c r="J48" s="15"/>
      <c r="K48" t="s">
        <v>1963</v>
      </c>
    </row>
    <row r="49" spans="10:11">
      <c r="J49" s="15"/>
      <c r="K49" t="s">
        <v>1964</v>
      </c>
    </row>
    <row r="50" spans="10:11">
      <c r="J50" s="15"/>
      <c r="K50" t="s">
        <v>1965</v>
      </c>
    </row>
    <row r="51" spans="10:11">
      <c r="J51" s="15"/>
      <c r="K51" t="s">
        <v>1966</v>
      </c>
    </row>
    <row r="52" spans="10:11">
      <c r="J52" s="15"/>
      <c r="K52" t="s">
        <v>1967</v>
      </c>
    </row>
    <row r="53" spans="10:11">
      <c r="J53" s="15"/>
      <c r="K53" t="s">
        <v>1968</v>
      </c>
    </row>
    <row r="54" spans="10:11">
      <c r="J54" s="15"/>
      <c r="K54" t="s">
        <v>1969</v>
      </c>
    </row>
    <row r="55" spans="10:11">
      <c r="J55" s="15"/>
      <c r="K55" t="s">
        <v>1970</v>
      </c>
    </row>
    <row r="56" spans="10:11">
      <c r="J56" s="15"/>
      <c r="K56" t="s">
        <v>1971</v>
      </c>
    </row>
    <row r="57" spans="10:11">
      <c r="J57" s="15"/>
      <c r="K57" t="s">
        <v>1972</v>
      </c>
    </row>
    <row r="58" spans="10:11">
      <c r="J58" s="14" t="s">
        <v>503</v>
      </c>
      <c r="K58" t="s">
        <v>1973</v>
      </c>
    </row>
    <row r="59" spans="10:11">
      <c r="J59" s="15"/>
      <c r="K59" t="s">
        <v>1974</v>
      </c>
    </row>
    <row r="60" spans="10:11">
      <c r="J60" s="15"/>
      <c r="K60" t="s">
        <v>1975</v>
      </c>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topLeftCell="A3" workbookViewId="0">
      <selection activeCell="H8" sqref="H8: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26</vt:i4>
      </vt:variant>
    </vt:vector>
  </HeadingPairs>
  <TitlesOfParts>
    <vt:vector size="26" baseType="lpstr">
      <vt:lpstr>Carteira</vt:lpstr>
      <vt:lpstr>CARTEIRA A ZATAR BTG</vt:lpstr>
      <vt:lpstr>T2-Carteira GM+GPT</vt:lpstr>
      <vt:lpstr>T3 - Carteira</vt:lpstr>
      <vt:lpstr>T4 - Carteira</vt:lpstr>
      <vt:lpstr>T5 - Carteira</vt:lpstr>
      <vt:lpstr>T6 - carteira</vt:lpstr>
      <vt:lpstr>T7 - Carteira</vt:lpstr>
      <vt:lpstr>T8</vt:lpstr>
      <vt:lpstr>Links</vt:lpstr>
      <vt:lpstr>Dados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2026-03-19T14:38:19Z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