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urmaud/Documents/PhD_1/HSQC0 /DataBase GitHub/AAF lignin/PA_Birch/"/>
    </mc:Choice>
  </mc:AlternateContent>
  <xr:revisionPtr revIDLastSave="0" documentId="13_ncr:1_{79E799D3-5CEC-D346-A203-9F864B4CA9C0}" xr6:coauthVersionLast="47" xr6:coauthVersionMax="47" xr10:uidLastSave="{00000000-0000-0000-0000-000000000000}"/>
  <bookViews>
    <workbookView xWindow="0" yWindow="0" windowWidth="28800" windowHeight="18000" xr2:uid="{A30ECE0D-38D6-BB4D-BAA3-B2CB880AF39E}"/>
  </bookViews>
  <sheets>
    <sheet name="fitted_paramete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3" i="1"/>
  <c r="P4" i="1"/>
  <c r="P2" i="1"/>
  <c r="C17" i="1"/>
  <c r="B17" i="1"/>
  <c r="O2" i="1"/>
  <c r="N5" i="1"/>
  <c r="C16" i="1"/>
  <c r="O4" i="1" s="1"/>
  <c r="O3" i="1" l="1"/>
  <c r="O5" i="1" l="1"/>
</calcChain>
</file>

<file path=xl/sharedStrings.xml><?xml version="1.0" encoding="utf-8"?>
<sst xmlns="http://schemas.openxmlformats.org/spreadsheetml/2006/main" count="24" uniqueCount="24">
  <si>
    <t>h</t>
  </si>
  <si>
    <t>x0</t>
  </si>
  <si>
    <t>y0</t>
  </si>
  <si>
    <t>Intensity</t>
  </si>
  <si>
    <t>A</t>
  </si>
  <si>
    <t>mu_x</t>
  </si>
  <si>
    <t>mu_y</t>
  </si>
  <si>
    <t>sigma_x</t>
  </si>
  <si>
    <t>sigma_y</t>
  </si>
  <si>
    <t>volume</t>
  </si>
  <si>
    <t>ln(V)</t>
  </si>
  <si>
    <t>r2</t>
  </si>
  <si>
    <t>V0</t>
  </si>
  <si>
    <t>BO4 %</t>
  </si>
  <si>
    <t>BO4</t>
  </si>
  <si>
    <t>BO4 mmol / g lignin</t>
  </si>
  <si>
    <t>[18.0889921]</t>
  </si>
  <si>
    <t>[18.11841719]</t>
  </si>
  <si>
    <t>[18.13264892]</t>
  </si>
  <si>
    <t>Protected</t>
  </si>
  <si>
    <t>PS</t>
  </si>
  <si>
    <t>Lignin</t>
  </si>
  <si>
    <t>m (mg)</t>
  </si>
  <si>
    <t>n (mmol)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</si>
</sst>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3AA2-3120-9D4A-8C79-1FCE0D19B5FF}">
  <dimension ref="A1:P24"/>
  <sheetViews>
    <sheetView tabSelected="1" workbookViewId="0">
      <selection activeCell="N10" sqref="N10:Q1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4.1368999999999998</v>
      </c>
      <c r="C2">
        <v>74.435000000000002</v>
      </c>
      <c r="D2">
        <v>93613000</v>
      </c>
      <c r="E2">
        <v>88855488.508313105</v>
      </c>
      <c r="F2">
        <v>4.1332866954209599</v>
      </c>
      <c r="G2">
        <v>74.471615028720805</v>
      </c>
      <c r="H2">
        <v>6.1197360066910698E-2</v>
      </c>
      <c r="I2">
        <v>0.64928845334538898</v>
      </c>
      <c r="J2">
        <v>22183726.120598201</v>
      </c>
      <c r="K2">
        <v>16.914869520393601</v>
      </c>
      <c r="L2">
        <v>0.96158610143550105</v>
      </c>
      <c r="M2" t="s">
        <v>16</v>
      </c>
      <c r="N2">
        <v>0.27783370000000002</v>
      </c>
      <c r="O2">
        <f>N2*$C$16</f>
        <v>9.4358615094339626E-2</v>
      </c>
      <c r="P2">
        <f>O2/(0.001*$B$16)</f>
        <v>1.3105363207547169</v>
      </c>
    </row>
    <row r="3" spans="1:16" x14ac:dyDescent="0.2">
      <c r="A3">
        <v>1</v>
      </c>
      <c r="B3">
        <v>4.484</v>
      </c>
      <c r="C3">
        <v>82.016999999999996</v>
      </c>
      <c r="D3">
        <v>127230000</v>
      </c>
      <c r="E3">
        <v>108502080.88457701</v>
      </c>
      <c r="F3">
        <v>4.4803006929215101</v>
      </c>
      <c r="G3">
        <v>82.0592914719372</v>
      </c>
      <c r="H3">
        <v>3.4546497359382103E-2</v>
      </c>
      <c r="I3">
        <v>0.59846533122007095</v>
      </c>
      <c r="J3">
        <v>24120412.720589399</v>
      </c>
      <c r="K3">
        <v>16.998569040812399</v>
      </c>
      <c r="L3">
        <v>0.97654621263874597</v>
      </c>
      <c r="M3" t="s">
        <v>17</v>
      </c>
      <c r="N3">
        <v>0.28613043999999999</v>
      </c>
      <c r="O3">
        <f>N3*$C$16</f>
        <v>9.7176375849056598E-2</v>
      </c>
      <c r="P3">
        <f t="shared" ref="P3:P4" si="0">O3/(0.001*$B$16)</f>
        <v>1.3496718867924526</v>
      </c>
    </row>
    <row r="4" spans="1:16" x14ac:dyDescent="0.2">
      <c r="A4">
        <v>1</v>
      </c>
      <c r="B4">
        <v>4.0468000000000002</v>
      </c>
      <c r="C4">
        <v>69.111999999999995</v>
      </c>
      <c r="D4">
        <v>89803000</v>
      </c>
      <c r="E4">
        <v>80437690.874674797</v>
      </c>
      <c r="F4">
        <v>4.0490693413506298</v>
      </c>
      <c r="G4">
        <v>68.966871861732301</v>
      </c>
      <c r="H4">
        <v>6.6907389126671601E-2</v>
      </c>
      <c r="I4">
        <v>0.69837084395744597</v>
      </c>
      <c r="J4">
        <v>23615635.996146299</v>
      </c>
      <c r="K4">
        <v>16.9774195928212</v>
      </c>
      <c r="L4">
        <v>0.94177713884027203</v>
      </c>
      <c r="M4" t="s">
        <v>18</v>
      </c>
      <c r="N4">
        <v>0.29023168999999999</v>
      </c>
      <c r="O4">
        <f>N4*$C$16</f>
        <v>9.8569253207547156E-2</v>
      </c>
      <c r="P4">
        <f t="shared" si="0"/>
        <v>1.369017405660377</v>
      </c>
    </row>
    <row r="5" spans="1:16" x14ac:dyDescent="0.2">
      <c r="A5">
        <v>1</v>
      </c>
      <c r="B5">
        <v>1.8480000000000001</v>
      </c>
      <c r="C5">
        <v>40.56</v>
      </c>
      <c r="D5">
        <v>63715000</v>
      </c>
      <c r="E5">
        <v>62610225.513686702</v>
      </c>
      <c r="F5">
        <v>1.8579566848353599</v>
      </c>
      <c r="G5">
        <v>40.507915928678699</v>
      </c>
      <c r="H5">
        <v>6.9419813640322098E-2</v>
      </c>
      <c r="I5">
        <v>0.55847068084608698</v>
      </c>
      <c r="J5">
        <v>15251373.5349869</v>
      </c>
      <c r="K5">
        <v>16.540180124829799</v>
      </c>
      <c r="L5">
        <v>0.98591784424353102</v>
      </c>
      <c r="M5" s="1" t="s">
        <v>19</v>
      </c>
      <c r="N5" s="1">
        <f>AVERAGE(N2:N4)</f>
        <v>0.28473194333333329</v>
      </c>
      <c r="O5" s="1">
        <f>AVERAGE(O2:O4)</f>
        <v>9.6701414716981127E-2</v>
      </c>
      <c r="P5" s="1">
        <f>AVERAGE(P2:P4)</f>
        <v>1.3430752044025154</v>
      </c>
    </row>
    <row r="6" spans="1:16" x14ac:dyDescent="0.2">
      <c r="A6">
        <v>2</v>
      </c>
      <c r="B6">
        <v>4.1368999999999998</v>
      </c>
      <c r="C6">
        <v>74.435000000000002</v>
      </c>
      <c r="D6">
        <v>28292000</v>
      </c>
      <c r="E6">
        <v>27042242.640981</v>
      </c>
      <c r="F6">
        <v>4.1333923263083703</v>
      </c>
      <c r="G6">
        <v>74.490107069078505</v>
      </c>
      <c r="H6">
        <v>6.0419854076492502E-2</v>
      </c>
      <c r="I6">
        <v>0.63174456501019605</v>
      </c>
      <c r="J6">
        <v>6485504.4247480296</v>
      </c>
      <c r="K6">
        <v>15.685080156014999</v>
      </c>
      <c r="L6">
        <v>0.95556981473142799</v>
      </c>
      <c r="M6" s="2"/>
      <c r="N6" s="2"/>
      <c r="O6" s="2"/>
      <c r="P6" s="2"/>
    </row>
    <row r="7" spans="1:16" x14ac:dyDescent="0.2">
      <c r="A7">
        <v>2</v>
      </c>
      <c r="B7">
        <v>4.484</v>
      </c>
      <c r="C7">
        <v>82.016999999999996</v>
      </c>
      <c r="D7">
        <v>41804000</v>
      </c>
      <c r="E7">
        <v>35478838.723838702</v>
      </c>
      <c r="F7">
        <v>4.4794494113236896</v>
      </c>
      <c r="G7">
        <v>82.042328242625004</v>
      </c>
      <c r="H7">
        <v>3.3626237725063401E-2</v>
      </c>
      <c r="I7">
        <v>0.58294228915089996</v>
      </c>
      <c r="J7">
        <v>7535382.6349541396</v>
      </c>
      <c r="K7">
        <v>15.835120169769199</v>
      </c>
      <c r="L7">
        <v>0.97777851836804497</v>
      </c>
    </row>
    <row r="8" spans="1:16" x14ac:dyDescent="0.2">
      <c r="A8">
        <v>2</v>
      </c>
      <c r="B8">
        <v>4.0468000000000002</v>
      </c>
      <c r="C8">
        <v>69.111999999999995</v>
      </c>
      <c r="D8">
        <v>27826000</v>
      </c>
      <c r="E8">
        <v>25037087.567852601</v>
      </c>
      <c r="F8">
        <v>4.0509686151969104</v>
      </c>
      <c r="G8">
        <v>68.950038763273994</v>
      </c>
      <c r="H8">
        <v>6.6970502404060397E-2</v>
      </c>
      <c r="I8">
        <v>0.69709385797277701</v>
      </c>
      <c r="J8">
        <v>7344098.4459076803</v>
      </c>
      <c r="K8">
        <v>15.809407616136401</v>
      </c>
      <c r="L8">
        <v>0.93601525447928502</v>
      </c>
    </row>
    <row r="9" spans="1:16" x14ac:dyDescent="0.2">
      <c r="A9">
        <v>2</v>
      </c>
      <c r="B9">
        <v>1.8480000000000001</v>
      </c>
      <c r="C9">
        <v>40.56</v>
      </c>
      <c r="D9">
        <v>17312000</v>
      </c>
      <c r="E9">
        <v>16997518.105534799</v>
      </c>
      <c r="F9">
        <v>1.8609820271640101</v>
      </c>
      <c r="G9">
        <v>40.517056456837203</v>
      </c>
      <c r="H9">
        <v>6.6689046170421498E-2</v>
      </c>
      <c r="I9">
        <v>0.54735684326290002</v>
      </c>
      <c r="J9">
        <v>3898436.26938581</v>
      </c>
      <c r="K9">
        <v>15.1760860741275</v>
      </c>
      <c r="L9">
        <v>0.97881585874575405</v>
      </c>
    </row>
    <row r="10" spans="1:16" x14ac:dyDescent="0.2">
      <c r="A10">
        <v>3</v>
      </c>
      <c r="B10">
        <v>4.1368999999999998</v>
      </c>
      <c r="C10">
        <v>74.435000000000002</v>
      </c>
      <c r="D10">
        <v>8946700</v>
      </c>
      <c r="E10">
        <v>8762973.8175599501</v>
      </c>
      <c r="F10">
        <v>4.1288425886989701</v>
      </c>
      <c r="G10">
        <v>74.487295173626194</v>
      </c>
      <c r="H10">
        <v>5.8752812377320697E-2</v>
      </c>
      <c r="I10">
        <v>0.63717195379073499</v>
      </c>
      <c r="J10">
        <v>2061183.67460631</v>
      </c>
      <c r="K10">
        <v>14.538790975070199</v>
      </c>
      <c r="L10">
        <v>0.94589265261926403</v>
      </c>
    </row>
    <row r="11" spans="1:16" x14ac:dyDescent="0.2">
      <c r="A11">
        <v>3</v>
      </c>
      <c r="B11">
        <v>4.484</v>
      </c>
      <c r="C11">
        <v>82.016999999999996</v>
      </c>
      <c r="D11">
        <v>14430000</v>
      </c>
      <c r="E11">
        <v>12373952.9514673</v>
      </c>
      <c r="F11">
        <v>4.4773006927193899</v>
      </c>
      <c r="G11">
        <v>82.085641267927898</v>
      </c>
      <c r="H11">
        <v>3.1183861285299201E-2</v>
      </c>
      <c r="I11">
        <v>0.57800398678078901</v>
      </c>
      <c r="J11">
        <v>2513212.5367116202</v>
      </c>
      <c r="K11">
        <v>14.7370723878446</v>
      </c>
      <c r="L11">
        <v>0.98852809927701801</v>
      </c>
    </row>
    <row r="12" spans="1:16" x14ac:dyDescent="0.2">
      <c r="A12">
        <v>3</v>
      </c>
      <c r="B12">
        <v>4.0468000000000002</v>
      </c>
      <c r="C12">
        <v>69.111999999999995</v>
      </c>
      <c r="D12">
        <v>9187300</v>
      </c>
      <c r="E12">
        <v>8449905.6033451203</v>
      </c>
      <c r="F12">
        <v>4.0491568482440403</v>
      </c>
      <c r="G12">
        <v>68.972981425799006</v>
      </c>
      <c r="H12">
        <v>6.1935138096063103E-2</v>
      </c>
      <c r="I12">
        <v>0.70800390005740499</v>
      </c>
      <c r="J12">
        <v>2328115.30546446</v>
      </c>
      <c r="K12">
        <v>14.6605696164455</v>
      </c>
      <c r="L12">
        <v>0.94525270300180797</v>
      </c>
    </row>
    <row r="13" spans="1:16" x14ac:dyDescent="0.2">
      <c r="A13">
        <v>3</v>
      </c>
      <c r="B13">
        <v>1.8480000000000001</v>
      </c>
      <c r="C13">
        <v>40.56</v>
      </c>
      <c r="D13">
        <v>5029600</v>
      </c>
      <c r="E13">
        <v>4872977.5105832797</v>
      </c>
      <c r="F13">
        <v>1.86246814503109</v>
      </c>
      <c r="G13">
        <v>40.560749275470599</v>
      </c>
      <c r="H13">
        <v>7.0197292558473401E-2</v>
      </c>
      <c r="I13">
        <v>0.56602890522415505</v>
      </c>
      <c r="J13">
        <v>1216559.1998485301</v>
      </c>
      <c r="K13">
        <v>14.0115371040977</v>
      </c>
      <c r="L13">
        <v>0.96689236065530404</v>
      </c>
    </row>
    <row r="15" spans="1:16" x14ac:dyDescent="0.2">
      <c r="B15" t="s">
        <v>22</v>
      </c>
      <c r="C15" t="s">
        <v>23</v>
      </c>
    </row>
    <row r="16" spans="1:16" x14ac:dyDescent="0.2">
      <c r="A16" t="s">
        <v>21</v>
      </c>
      <c r="B16">
        <v>72</v>
      </c>
      <c r="C16">
        <f>B16/212</f>
        <v>0.33962264150943394</v>
      </c>
    </row>
    <row r="17" spans="1:4" x14ac:dyDescent="0.2">
      <c r="A17" t="s">
        <v>20</v>
      </c>
      <c r="B17">
        <f>7.35</f>
        <v>7.35</v>
      </c>
      <c r="C17">
        <f>B17/104</f>
        <v>7.0673076923076922E-2</v>
      </c>
    </row>
    <row r="20" spans="1:4" x14ac:dyDescent="0.2">
      <c r="A20" s="3"/>
      <c r="B20" s="3"/>
      <c r="C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fitted_parameters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Bourmaud</dc:creator>
  <cp:lastModifiedBy>Claire Bourmaud</cp:lastModifiedBy>
  <dcterms:created xsi:type="dcterms:W3CDTF">2024-02-01T18:23:28Z</dcterms:created>
  <dcterms:modified xsi:type="dcterms:W3CDTF">2024-02-01T18:29:07Z</dcterms:modified>
</cp:coreProperties>
</file>