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\Project_PKN_Magang_Bidang_Data_Science\Analisis_dan_Prediksi_Tren_Sosial-Ekonomi_Kota_Batu\"/>
    </mc:Choice>
  </mc:AlternateContent>
  <xr:revisionPtr revIDLastSave="0" documentId="13_ncr:1_{3C1B00F5-75E3-4B10-808D-592DD75BEEC2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Sheet1" sheetId="1" r:id="rId1"/>
    <sheet name="RPJPD" sheetId="2" r:id="rId2"/>
    <sheet name="prod" sheetId="3" r:id="rId3"/>
    <sheet name="Angka Partisipasi Sekolah (APS)" sheetId="4" r:id="rId4"/>
    <sheet name="Angka Partisipasi Kasar (APK)" sheetId="5" r:id="rId5"/>
    <sheet name="Angka Partisipasi Murni (APM)" sheetId="6" r:id="rId6"/>
    <sheet name="Kemiskinan" sheetId="7" r:id="rId7"/>
  </sheets>
  <definedNames>
    <definedName name="Data_Provinsi">Sheet1!$E$2:$E$41</definedName>
    <definedName name="KATEGORI">Sheet1!$A$2:$A$12</definedName>
    <definedName name="KATEGORI_2010">Sheet1!$A$2:$A$62</definedName>
    <definedName name="KATEGORI_BESAR">Sheet1!$R$2:$R$26</definedName>
    <definedName name="PROVINSI_ADJ">Sheet1!$E$2:$E$41</definedName>
    <definedName name="X">#REF!</definedName>
    <definedName name="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B4CUPknI7UWI2h6qdx7LLHewCnnDRp/Kfkcp6IZdXJQ="/>
    </ext>
  </extLst>
</workbook>
</file>

<file path=xl/calcChain.xml><?xml version="1.0" encoding="utf-8"?>
<calcChain xmlns="http://schemas.openxmlformats.org/spreadsheetml/2006/main">
  <c r="D37" i="2" l="1"/>
  <c r="B40" i="2" s="1"/>
  <c r="C37" i="2"/>
  <c r="B37" i="2"/>
  <c r="H7" i="2"/>
  <c r="G7" i="2"/>
  <c r="I7" i="2" s="1"/>
  <c r="P270" i="1"/>
  <c r="O270" i="1"/>
  <c r="N270" i="1"/>
  <c r="M270" i="1"/>
  <c r="P266" i="1"/>
  <c r="O266" i="1"/>
  <c r="N266" i="1"/>
  <c r="M266" i="1"/>
  <c r="L247" i="1"/>
  <c r="K247" i="1"/>
  <c r="J247" i="1"/>
  <c r="I247" i="1"/>
  <c r="H247" i="1"/>
  <c r="L242" i="1"/>
  <c r="K242" i="1"/>
  <c r="J242" i="1"/>
  <c r="I242" i="1"/>
  <c r="H242" i="1"/>
  <c r="L237" i="1"/>
  <c r="K237" i="1"/>
  <c r="J237" i="1"/>
  <c r="I237" i="1"/>
  <c r="H237" i="1"/>
  <c r="K97" i="1"/>
  <c r="J97" i="1"/>
  <c r="L76" i="1"/>
  <c r="K76" i="1"/>
  <c r="J76" i="1"/>
  <c r="I76" i="1"/>
  <c r="H76" i="1"/>
  <c r="G76" i="1"/>
  <c r="F76" i="1"/>
  <c r="E76" i="1"/>
  <c r="D76" i="1"/>
  <c r="C76" i="1"/>
  <c r="L75" i="1"/>
  <c r="K75" i="1"/>
  <c r="J75" i="1"/>
  <c r="I75" i="1"/>
  <c r="H75" i="1"/>
  <c r="G75" i="1"/>
  <c r="F75" i="1"/>
  <c r="E75" i="1"/>
  <c r="D75" i="1"/>
  <c r="C75" i="1"/>
  <c r="J69" i="1"/>
  <c r="I20" i="1"/>
  <c r="H20" i="1"/>
  <c r="G20" i="1"/>
  <c r="F20" i="1"/>
  <c r="E20" i="1"/>
  <c r="D20" i="1"/>
  <c r="L18" i="1"/>
  <c r="K18" i="1"/>
  <c r="J18" i="1"/>
  <c r="I18" i="1"/>
  <c r="H18" i="1"/>
  <c r="G18" i="1"/>
  <c r="F18" i="1"/>
  <c r="E18" i="1"/>
  <c r="D18" i="1"/>
  <c r="C18" i="1"/>
  <c r="L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<sst xmlns="http://schemas.openxmlformats.org/spreadsheetml/2006/main" count="658" uniqueCount="325">
  <si>
    <t xml:space="preserve">  </t>
  </si>
  <si>
    <t>Data Strategis Kota Batu Tahun 2010-2023</t>
  </si>
  <si>
    <t>No</t>
  </si>
  <si>
    <t>Rincian</t>
  </si>
  <si>
    <t>KEPENDUDUKAN</t>
  </si>
  <si>
    <t>Jumlah Penduduk (2011-2019 Hasil Proyeksi Penduduk, 2020 Hasil SP2020)</t>
  </si>
  <si>
    <t>Laki-laki</t>
  </si>
  <si>
    <t>Perempuan</t>
  </si>
  <si>
    <t>Persentase Penduduk Perkotaan</t>
  </si>
  <si>
    <t>Persentase Penduduk Perdesaan</t>
  </si>
  <si>
    <t>Jumlah Penduduk per Kecamatan (sumber data: Dispenduk)</t>
  </si>
  <si>
    <t>Batu</t>
  </si>
  <si>
    <t>Junrejo</t>
  </si>
  <si>
    <t>Bumiaji</t>
  </si>
  <si>
    <t>Rasio Jenis Kelamin</t>
  </si>
  <si>
    <t>Rasio Ketergantungan (Dependency Ratio)</t>
  </si>
  <si>
    <t>Laju Pertumbuhan Penduduk</t>
  </si>
  <si>
    <t>Angka Harapan Hidup</t>
  </si>
  <si>
    <t>Indeks Kesehatan</t>
  </si>
  <si>
    <t>Rata-rata Lama Sekolah</t>
  </si>
  <si>
    <t xml:space="preserve">Harapan Lama Sekolah </t>
  </si>
  <si>
    <t>Indeks Pendidikan</t>
  </si>
  <si>
    <t>Pengeluaran perkapita yang disesuaikan (Ribu Rupiah)</t>
  </si>
  <si>
    <t>Indeks Pengeluaran</t>
  </si>
  <si>
    <t>Indeks Pembangunan Manusia (IPM)</t>
  </si>
  <si>
    <t>Ranking IPM</t>
  </si>
  <si>
    <t>IPM Perempuan</t>
  </si>
  <si>
    <t>-</t>
  </si>
  <si>
    <t>IPM Laki-laki</t>
  </si>
  <si>
    <t>IPG (Indeks Pembangunan Gender)</t>
  </si>
  <si>
    <t>Ranking IPG</t>
  </si>
  <si>
    <t>PENDIDIKAN</t>
  </si>
  <si>
    <t>Angka Partisipasi Sekolah (APS)</t>
  </si>
  <si>
    <t>11.a</t>
  </si>
  <si>
    <t>SD/MI (7-12 Tahun)</t>
  </si>
  <si>
    <t>11.b</t>
  </si>
  <si>
    <t>SMP/MTS (13-15 Tahun)</t>
  </si>
  <si>
    <t>11.c</t>
  </si>
  <si>
    <t>SMA/MA (16-18 Tahun)</t>
  </si>
  <si>
    <t>Angka Partisipasi Kasar (APK)</t>
  </si>
  <si>
    <t>12.a</t>
  </si>
  <si>
    <t>12.b</t>
  </si>
  <si>
    <t>12.c</t>
  </si>
  <si>
    <t>SM/MA (16-18 Tahun)</t>
  </si>
  <si>
    <t>Angka Partisipasi Murni (APM)</t>
  </si>
  <si>
    <t>13.a</t>
  </si>
  <si>
    <t>13.b</t>
  </si>
  <si>
    <t>13.c</t>
  </si>
  <si>
    <t>KETENAGAKERJAAN</t>
  </si>
  <si>
    <t>Jumlah Angkatan Kerja (Orang)</t>
  </si>
  <si>
    <t>Jumlah Pengangguran (Orang)</t>
  </si>
  <si>
    <t>Tingkat Partisipasi Angkatan Kerja (TPAK)</t>
  </si>
  <si>
    <t>Tingkat Pengangguran Terbuka (TPT)</t>
  </si>
  <si>
    <t>Persentase Penduduk dengan Tingkat Pendidikan SMA Ke atas</t>
  </si>
  <si>
    <t>Upah Minimum Regional (Rp)</t>
  </si>
  <si>
    <t>PEREKONOMIAN</t>
  </si>
  <si>
    <t>PDRB Atas Dasar Harga Berlaku (Miliar Rp)</t>
  </si>
  <si>
    <t>PDRB Atas Dasar Harga Konstan (Miliar Rp)</t>
  </si>
  <si>
    <t>PDRB ADHB Per Kapita ( Ribu Rupiah)</t>
  </si>
  <si>
    <t>PDRB ADHK Per Kapita ( Ribu Rupiah)</t>
  </si>
  <si>
    <t>Laju Pertumbuhan Ekonomi</t>
  </si>
  <si>
    <t>Distribusi Persentse PDRB menurut Lap Usaha</t>
  </si>
  <si>
    <t>A</t>
  </si>
  <si>
    <t>Pertanian, Kehutanan, dan Perikanan</t>
  </si>
  <si>
    <t>14,5</t>
  </si>
  <si>
    <t>B</t>
  </si>
  <si>
    <t>Pertambangan dan Penggalian</t>
  </si>
  <si>
    <t>C</t>
  </si>
  <si>
    <t>Industri Pengolahan</t>
  </si>
  <si>
    <t>D</t>
  </si>
  <si>
    <t>Pengadaan Listrik dan Gas</t>
  </si>
  <si>
    <t>E</t>
  </si>
  <si>
    <t>Pengadaan Air, Pengelolaan Sampah, Limbah dan Daur Ulang</t>
  </si>
  <si>
    <t>F</t>
  </si>
  <si>
    <t>Konstruksi</t>
  </si>
  <si>
    <t>G</t>
  </si>
  <si>
    <t>Perdagangan Besar dan Eceran; Reparasi Mobil dan Sepeda Motor</t>
  </si>
  <si>
    <t>H</t>
  </si>
  <si>
    <t>Transportasi dan Pergudangan</t>
  </si>
  <si>
    <t>I</t>
  </si>
  <si>
    <t>Penyediaan Akomodasi dan Makan Minum</t>
  </si>
  <si>
    <t>J</t>
  </si>
  <si>
    <t>Informasi dan Komunikasi</t>
  </si>
  <si>
    <t>K</t>
  </si>
  <si>
    <t>Jasa Keuangan dan Asuransi</t>
  </si>
  <si>
    <t>L</t>
  </si>
  <si>
    <t>Real Estat</t>
  </si>
  <si>
    <t>M,N</t>
  </si>
  <si>
    <t>Jasa Perusahaan</t>
  </si>
  <si>
    <t>O</t>
  </si>
  <si>
    <t>Administrasi Pemerintahan, Pertahanan dan Jaminan Sosial Wajib</t>
  </si>
  <si>
    <t>P</t>
  </si>
  <si>
    <t>Jasa Pendidikan</t>
  </si>
  <si>
    <t>Q</t>
  </si>
  <si>
    <t>Jasa Kesehatan dan Kegiatan Sosial</t>
  </si>
  <si>
    <t>R,S,T,U</t>
  </si>
  <si>
    <t>Jasa lainnya</t>
  </si>
  <si>
    <t>KEMISKINAN</t>
  </si>
  <si>
    <t>Rata-rata Pengeluaran Perkapita Per Bulan (Rp)</t>
  </si>
  <si>
    <t>Pengeluaran Makanan Perkapita Per Bulan (Rp)</t>
  </si>
  <si>
    <t>Pengeluaran Non Makanan Perkapita Per Bulan (Rp)</t>
  </si>
  <si>
    <t>Garis Kemiskinan (Rp/Kapita/Bln)</t>
  </si>
  <si>
    <t>Jumlah Penduduk Miskin (000)</t>
  </si>
  <si>
    <t>6,59</t>
  </si>
  <si>
    <t>Persentase Penduduk Miskin (P0)</t>
  </si>
  <si>
    <t>3,06</t>
  </si>
  <si>
    <t>Indeks Kedalaman Kemiskinan (P1)</t>
  </si>
  <si>
    <t>0,46</t>
  </si>
  <si>
    <t>Indeks Keparahan Kemiskinan (P2)</t>
  </si>
  <si>
    <t>0,09</t>
  </si>
  <si>
    <t>Gini Rasio</t>
  </si>
  <si>
    <t>Inflasi</t>
  </si>
  <si>
    <t>PERUMAHAN</t>
  </si>
  <si>
    <t>Persentase Rumah tangga (%)</t>
  </si>
  <si>
    <t>Status Rumah yang Ditempati</t>
  </si>
  <si>
    <t>Milik Sendiri</t>
  </si>
  <si>
    <t>Kontrak/Sewa</t>
  </si>
  <si>
    <t>Bebas Sewa</t>
  </si>
  <si>
    <t>Dinas</t>
  </si>
  <si>
    <t>Lainnya</t>
  </si>
  <si>
    <t>Jenis atap terluas</t>
  </si>
  <si>
    <t>Beton</t>
  </si>
  <si>
    <t>Genteng</t>
  </si>
  <si>
    <t>Asbes, Seng</t>
  </si>
  <si>
    <t>Bambu,kayu,sirap</t>
  </si>
  <si>
    <t>Jenis dinding terluas</t>
  </si>
  <si>
    <t>Tembok</t>
  </si>
  <si>
    <t xml:space="preserve">Plesteran </t>
  </si>
  <si>
    <t>Kayu/Batang kayu</t>
  </si>
  <si>
    <t>Bambu</t>
  </si>
  <si>
    <t>Jenis lantai terluas</t>
  </si>
  <si>
    <t>Bukan Tanah</t>
  </si>
  <si>
    <t>Tanah</t>
  </si>
  <si>
    <t>Luas Lantai Rumah</t>
  </si>
  <si>
    <t>&lt; 20 m2</t>
  </si>
  <si>
    <t>20 - 49 m2</t>
  </si>
  <si>
    <t>50 - 99 m2</t>
  </si>
  <si>
    <t>100 - 149 m2</t>
  </si>
  <si>
    <t>150+ m2</t>
  </si>
  <si>
    <t>Sumber Air Minum</t>
  </si>
  <si>
    <t>Air kemasan</t>
  </si>
  <si>
    <t>Air isi ulang</t>
  </si>
  <si>
    <t>Leding</t>
  </si>
  <si>
    <t>Sumur bor</t>
  </si>
  <si>
    <t>Sumur terlindung</t>
  </si>
  <si>
    <t>Sumur tak terlindung</t>
  </si>
  <si>
    <t>Mata air terlindung</t>
  </si>
  <si>
    <t>Mata air tak terlindung</t>
  </si>
  <si>
    <t>Air permukaan</t>
  </si>
  <si>
    <t>Air hujan</t>
  </si>
  <si>
    <t>Sumber Air Mandi/Cuci Muka/Mandi</t>
  </si>
  <si>
    <t>0.20</t>
  </si>
  <si>
    <t>0.00</t>
  </si>
  <si>
    <t>20.80</t>
  </si>
  <si>
    <t>28.20</t>
  </si>
  <si>
    <t>26.64</t>
  </si>
  <si>
    <t>9.84</t>
  </si>
  <si>
    <t>2.00</t>
  </si>
  <si>
    <t>2.60</t>
  </si>
  <si>
    <t>5.21</t>
  </si>
  <si>
    <t>7.40</t>
  </si>
  <si>
    <t>11.42</t>
  </si>
  <si>
    <t>0.40</t>
  </si>
  <si>
    <t>0.32</t>
  </si>
  <si>
    <t>62.66</t>
  </si>
  <si>
    <t>61.70</t>
  </si>
  <si>
    <t>59.02</t>
  </si>
  <si>
    <t>1.50</t>
  </si>
  <si>
    <t>Jarak Sumber Air Minum ke tempat penampungan kotoran</t>
  </si>
  <si>
    <t>&lt;=10 M</t>
  </si>
  <si>
    <t>&gt; 10 M</t>
  </si>
  <si>
    <t>Tidak tahu</t>
  </si>
  <si>
    <t>24.00</t>
  </si>
  <si>
    <t>Fasilitas tempat buang air besar</t>
  </si>
  <si>
    <t>Sendiri</t>
  </si>
  <si>
    <t>Bersama</t>
  </si>
  <si>
    <t xml:space="preserve">Umum </t>
  </si>
  <si>
    <t>Tidak Ada</t>
  </si>
  <si>
    <t>Jenis Kloset</t>
  </si>
  <si>
    <t>Leher angsa</t>
  </si>
  <si>
    <t>100.00</t>
  </si>
  <si>
    <t>99.90</t>
  </si>
  <si>
    <t>Plengsengan</t>
  </si>
  <si>
    <t>0.06</t>
  </si>
  <si>
    <t>Cemplung/Cubluk</t>
  </si>
  <si>
    <t>Tidak pakai</t>
  </si>
  <si>
    <t>0.03</t>
  </si>
  <si>
    <t>Tempat Pembuangan Akhir Tinja</t>
  </si>
  <si>
    <t>Tangki</t>
  </si>
  <si>
    <t>92.09</t>
  </si>
  <si>
    <t>IPAL</t>
  </si>
  <si>
    <t>3.90</t>
  </si>
  <si>
    <t>Kolam/Sawah/Sungai/Danau/Laut</t>
  </si>
  <si>
    <t>4.01</t>
  </si>
  <si>
    <t>Lobang Tanah</t>
  </si>
  <si>
    <t>Pantai/Tanah Lapang</t>
  </si>
  <si>
    <t>Penerangan</t>
  </si>
  <si>
    <t>Listrik PLN</t>
  </si>
  <si>
    <t>Listrik Bukan PLN</t>
  </si>
  <si>
    <t>Bukan Listrik</t>
  </si>
  <si>
    <t>Jenis Bahan Bakar Utama Untuk Memasak</t>
  </si>
  <si>
    <t>Listrik</t>
  </si>
  <si>
    <t>Elpiji 5,5 kg</t>
  </si>
  <si>
    <t>99.84</t>
  </si>
  <si>
    <t>Elpiji 12 kg</t>
  </si>
  <si>
    <t>Elpiji 3 kg</t>
  </si>
  <si>
    <t>Gas Kota/Biogas</t>
  </si>
  <si>
    <t>Minyak Tanah</t>
  </si>
  <si>
    <t>0.16</t>
  </si>
  <si>
    <t>Arang</t>
  </si>
  <si>
    <t>Kayu Bakar</t>
  </si>
  <si>
    <t>Tidak Memasak</t>
  </si>
  <si>
    <t>STATUS PERKAWINAN</t>
  </si>
  <si>
    <t>Persentase Penduduk 10 Tahun Ke Atas (%)</t>
  </si>
  <si>
    <t>Belum Kawin</t>
  </si>
  <si>
    <t>Kawin</t>
  </si>
  <si>
    <t>Cerai Hidup</t>
  </si>
  <si>
    <t>Cerai Mati</t>
  </si>
  <si>
    <t>Laki-laki+Perempuan</t>
  </si>
  <si>
    <t>KEPEMILIKAN AKTE KELAHIRAN</t>
  </si>
  <si>
    <t>Persentase Penduduk 0-4 Tahun (%)</t>
  </si>
  <si>
    <t>Ya, dapat ditunjukkan</t>
  </si>
  <si>
    <t>Ya, tidak dapat ditunjukkan</t>
  </si>
  <si>
    <t>Tidak Memiliki</t>
  </si>
  <si>
    <t>Tidak Tahu</t>
  </si>
  <si>
    <t>Persentase Penduduk 0-17 Tahun (%)</t>
  </si>
  <si>
    <t>96.60</t>
  </si>
  <si>
    <t>3.36</t>
  </si>
  <si>
    <t>0.04</t>
  </si>
  <si>
    <t>KESEHATAN</t>
  </si>
  <si>
    <t>Persentase Penduduk Yang Mempunyai Keluhan Kesehatan (yang menyebabkan terganggunya kegiatan sehari-hari)</t>
  </si>
  <si>
    <t>Angka morbiditas</t>
  </si>
  <si>
    <t>5,49</t>
  </si>
  <si>
    <t>7,90</t>
  </si>
  <si>
    <t>6,69</t>
  </si>
  <si>
    <t>Angka morbiditas menurut kuintil pengeluaran</t>
  </si>
  <si>
    <t>Kuintil 1</t>
  </si>
  <si>
    <t>Kuintil 2</t>
  </si>
  <si>
    <t>Kuintil 3</t>
  </si>
  <si>
    <t>Kuintil 4</t>
  </si>
  <si>
    <t>Kuintil 5</t>
  </si>
  <si>
    <t>Persentase penduduk yang mempunyai keluhan kesehatan yang pernah mengobati sendiri</t>
  </si>
  <si>
    <t>Persentase penduduk yang mempunyai keluhan kesehatan yang pernah berobat jalan</t>
  </si>
  <si>
    <t>Persentase penduduk yang pernah berobat jalan menurut tempat berobat jalan</t>
  </si>
  <si>
    <t>RS Pemerintah</t>
  </si>
  <si>
    <t>RS Swasta</t>
  </si>
  <si>
    <t>Puskesmas/Pustu</t>
  </si>
  <si>
    <t>Praktek Dokter/Nakes/Poliklinik</t>
  </si>
  <si>
    <t>Lainnya (Polindes, Posyandu,Praktik Tradisional dll)</t>
  </si>
  <si>
    <t>11,61</t>
  </si>
  <si>
    <t>44,8</t>
  </si>
  <si>
    <t>Persentase penduduk yang menggunakan jaminan kesehatan untuk berobat jalan</t>
  </si>
  <si>
    <t>Persentase penduduk yang mempunyai keluhan kesehatan yang pernah rawat inap</t>
  </si>
  <si>
    <t>Persentase penduduk yang pernah rawat inap menurut tempat rawat inap</t>
  </si>
  <si>
    <t>Persentase penduduk yang menggunakan jaminan kesehatan untuk rawat inap</t>
  </si>
  <si>
    <t>Persentase penduduk yang memiliki jaminan kesehatan menurut jenis kelamin</t>
  </si>
  <si>
    <t>Persentase penduduk yang memiliki jaminan kesehatan menurut kuintil pengeluaran</t>
  </si>
  <si>
    <t>Persentase penduduk yang memiliki jaminan kesehatan menurut jenis jaminan kesehatan</t>
  </si>
  <si>
    <t>PBI</t>
  </si>
  <si>
    <t>Non PBI</t>
  </si>
  <si>
    <t>Jamkesda</t>
  </si>
  <si>
    <t>Asuransi Swasta</t>
  </si>
  <si>
    <t>Perusahaan/Kantor</t>
  </si>
  <si>
    <t>Rata-rata lama rawat inap menurut jenis kelamin (hari)</t>
  </si>
  <si>
    <t>.5.85</t>
  </si>
  <si>
    <t>Persentase Penduduk 5 Tahun Ke atas Menurut Kebiasaan Merokok</t>
  </si>
  <si>
    <t>Ya, setiap hari</t>
  </si>
  <si>
    <t>Ya, tidak setiap hari</t>
  </si>
  <si>
    <t xml:space="preserve">Tidak </t>
  </si>
  <si>
    <t>Persentase Penduduk 5 Tahun Ke atas Menurut Rata-rata Jumlah Batang Rokok yang Dihisap per Minggu</t>
  </si>
  <si>
    <t>1-6</t>
  </si>
  <si>
    <t>7-14</t>
  </si>
  <si>
    <t>15-29</t>
  </si>
  <si>
    <t>30-59</t>
  </si>
  <si>
    <t>60+</t>
  </si>
  <si>
    <t>Rata-rata batang rokok yang dihisap per minggu</t>
  </si>
  <si>
    <t xml:space="preserve">Persentase Penduduk 5 Tahun Ke atas yang Merokok </t>
  </si>
  <si>
    <t>Menurut Kelompok Umur</t>
  </si>
  <si>
    <t>5-9</t>
  </si>
  <si>
    <t>10-19</t>
  </si>
  <si>
    <t>20-29</t>
  </si>
  <si>
    <t>30-39</t>
  </si>
  <si>
    <t>40-49</t>
  </si>
  <si>
    <t>50-59</t>
  </si>
  <si>
    <t>60-69</t>
  </si>
  <si>
    <t>70+</t>
  </si>
  <si>
    <t>Total</t>
  </si>
  <si>
    <t>Menurut Kuintil Pengeluaran</t>
  </si>
  <si>
    <t>Kelompok Umur</t>
  </si>
  <si>
    <t>Jumlah</t>
  </si>
  <si>
    <t>0-4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</si>
  <si>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</si>
  <si>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</si>
  <si>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</si>
  <si>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</si>
  <si>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</si>
  <si>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</si>
  <si>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</si>
  <si>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</si>
  <si>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</si>
  <si>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</si>
  <si>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</si>
  <si>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</si>
  <si>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</si>
  <si>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</si>
  <si>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Kota Batu</t>
  </si>
  <si>
    <t>Sumber : Dinas Kependudukan dan Catatan Sipil Kota Batu</t>
  </si>
  <si>
    <t>Angka Melek Huruf</t>
  </si>
  <si>
    <t>Pertumbuhan PDRB / tenaga kerja</t>
  </si>
  <si>
    <t>Penduduk bekerja menurut status</t>
  </si>
  <si>
    <t>Berusaha Sendiri</t>
  </si>
  <si>
    <t>Berusaha dibantu buruh tidak tetap/buruh tidak dibayar</t>
  </si>
  <si>
    <t>Berusaha dibantu buruh tetap/buruh dibayar</t>
  </si>
  <si>
    <t>Buruh/Karyawan/Pegawai</t>
  </si>
  <si>
    <t>Pekerja Bebas</t>
  </si>
  <si>
    <t>Pekerja Keluarga</t>
  </si>
  <si>
    <t>Proporsi berusaha sendiri, pekerja bebas, pekerja keluarga</t>
  </si>
  <si>
    <t>Distribusi Persentase PDRB atas dasar harga berlaku, 2010-2017</t>
  </si>
  <si>
    <t>Kategori</t>
  </si>
  <si>
    <t>2016*</t>
  </si>
  <si>
    <t>2017**</t>
  </si>
  <si>
    <t xml:space="preserve"> PRODUK DOMESTIK REGIONAL BRUTO</t>
  </si>
  <si>
    <t>* Angka Sementara</t>
  </si>
  <si>
    <t>** Angka Sangat Sementara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</si>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</sst>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\ ###\ ##0"/>
    <numFmt numFmtId="165" formatCode="#\ ###\ ##0.00"/>
    <numFmt numFmtId="166" formatCode="_(* #,##0_);_(* \(#,##0\);_(* &quot;-&quot;??_);_(@_)"/>
    <numFmt numFmtId="167" formatCode="#,##0.00;[Red]#,##0.00"/>
    <numFmt numFmtId="168" formatCode="#,##0;[Red]#,##0"/>
    <numFmt numFmtId="169" formatCode="0.000"/>
  </numFmts>
  <fonts count="23">
    <font>
      <sz val="11"/>
      <color theme="1"/>
      <name val="Calibri"/>
      <scheme val="minor"/>
    </font>
    <font>
      <sz val="13"/>
      <color theme="1"/>
      <name val="Arial Narrow"/>
    </font>
    <font>
      <sz val="11"/>
      <color theme="1"/>
      <name val="Arial Narrow"/>
    </font>
    <font>
      <b/>
      <sz val="18"/>
      <color theme="1"/>
      <name val="Arial Narrow"/>
    </font>
    <font>
      <sz val="12"/>
      <color theme="1"/>
      <name val="Arial Narrow"/>
    </font>
    <font>
      <sz val="11"/>
      <color theme="1"/>
      <name val="Calibri"/>
    </font>
    <font>
      <sz val="11"/>
      <color theme="1"/>
      <name val="Arial Narrow"/>
    </font>
    <font>
      <b/>
      <sz val="11"/>
      <color theme="1"/>
      <name val="Arial Narrow"/>
    </font>
    <font>
      <sz val="11"/>
      <name val="Calibri"/>
    </font>
    <font>
      <sz val="11"/>
      <color theme="1"/>
      <name val="Calibri"/>
      <scheme val="minor"/>
    </font>
    <font>
      <sz val="8"/>
      <color rgb="FF333333"/>
      <name val="Verdana"/>
    </font>
    <font>
      <sz val="10"/>
      <color theme="1"/>
      <name val="Bierstadt"/>
    </font>
    <font>
      <sz val="11"/>
      <color rgb="FF000000"/>
      <name val="Calibri"/>
    </font>
    <font>
      <sz val="11"/>
      <color rgb="FF000000"/>
      <name val="&quot;Arial Narrow&quot;"/>
    </font>
    <font>
      <sz val="11"/>
      <color rgb="FF000000"/>
      <name val="Arial Narrow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sz val="12"/>
      <color theme="1"/>
      <name val="Calibri"/>
      <scheme val="minor"/>
    </font>
    <font>
      <sz val="11"/>
      <color theme="1"/>
      <name val="Calibri"/>
    </font>
    <font>
      <b/>
      <i/>
      <sz val="11"/>
      <color theme="1"/>
      <name val="Calibri"/>
    </font>
    <font>
      <sz val="9"/>
      <color theme="1"/>
      <name val="Calibri"/>
    </font>
    <font>
      <b/>
      <sz val="9"/>
      <color theme="0"/>
      <name val="Calibri"/>
    </font>
    <font>
      <b/>
      <sz val="9"/>
      <color theme="1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D8D8D8"/>
        <bgColor rgb="FFD8D8D8"/>
      </patternFill>
    </fill>
    <fill>
      <patternFill patternType="solid">
        <fgColor rgb="FFF1C232"/>
        <bgColor rgb="FFF1C232"/>
      </patternFill>
    </fill>
    <fill>
      <patternFill patternType="solid">
        <fgColor rgb="FF8DB3E2"/>
        <bgColor rgb="FF8DB3E2"/>
      </patternFill>
    </fill>
    <fill>
      <patternFill patternType="solid">
        <fgColor rgb="FF00FF00"/>
        <bgColor rgb="FF00FF00"/>
      </patternFill>
    </fill>
    <fill>
      <patternFill patternType="solid">
        <fgColor rgb="FFF6F6F6"/>
        <bgColor rgb="FFF6F6F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9900"/>
        <bgColor rgb="FFFF9900"/>
      </patternFill>
    </fill>
    <fill>
      <patternFill patternType="solid">
        <fgColor rgb="FFEEEEEE"/>
        <bgColor rgb="FFEEEEEE"/>
      </patternFill>
    </fill>
    <fill>
      <patternFill patternType="solid">
        <fgColor rgb="FFB7B7B7"/>
        <bgColor rgb="FFB7B7B7"/>
      </patternFill>
    </fill>
    <fill>
      <patternFill patternType="solid">
        <fgColor rgb="FFC4BD97"/>
        <bgColor rgb="FFC4BD97"/>
      </patternFill>
    </fill>
    <fill>
      <patternFill patternType="solid">
        <fgColor rgb="FF494429"/>
        <bgColor rgb="FF494429"/>
      </patternFill>
    </fill>
    <fill>
      <patternFill patternType="solid">
        <fgColor rgb="FF938953"/>
        <bgColor rgb="FF938953"/>
      </patternFill>
    </fill>
    <fill>
      <patternFill patternType="solid">
        <fgColor rgb="FF7F7F7F"/>
        <bgColor rgb="FF7F7F7F"/>
      </patternFill>
    </fill>
    <fill>
      <patternFill patternType="solid">
        <fgColor rgb="FF0070C0"/>
        <bgColor rgb="FF0070C0"/>
      </patternFill>
    </fill>
  </fills>
  <borders count="2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1" xfId="0" applyFont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2" xfId="0" applyFont="1" applyFill="1" applyBorder="1" applyAlignment="1">
      <alignment horizontal="right"/>
    </xf>
    <xf numFmtId="0" fontId="6" fillId="0" borderId="6" xfId="0" applyFont="1" applyBorder="1" applyAlignment="1">
      <alignment horizontal="center"/>
    </xf>
    <xf numFmtId="3" fontId="6" fillId="0" borderId="6" xfId="0" applyNumberFormat="1" applyFont="1" applyBorder="1" applyAlignment="1">
      <alignment wrapText="1"/>
    </xf>
    <xf numFmtId="3" fontId="6" fillId="0" borderId="6" xfId="0" applyNumberFormat="1" applyFont="1" applyBorder="1"/>
    <xf numFmtId="3" fontId="6" fillId="0" borderId="6" xfId="0" applyNumberFormat="1" applyFont="1" applyBorder="1" applyAlignment="1">
      <alignment horizontal="right"/>
    </xf>
    <xf numFmtId="164" fontId="6" fillId="0" borderId="6" xfId="0" applyNumberFormat="1" applyFont="1" applyBorder="1"/>
    <xf numFmtId="164" fontId="5" fillId="0" borderId="0" xfId="0" applyNumberFormat="1" applyFont="1"/>
    <xf numFmtId="0" fontId="6" fillId="0" borderId="6" xfId="0" applyFont="1" applyBorder="1"/>
    <xf numFmtId="165" fontId="6" fillId="0" borderId="6" xfId="0" applyNumberFormat="1" applyFont="1" applyBorder="1"/>
    <xf numFmtId="165" fontId="5" fillId="0" borderId="0" xfId="0" applyNumberFormat="1" applyFont="1"/>
    <xf numFmtId="0" fontId="2" fillId="0" borderId="6" xfId="0" applyFont="1" applyBorder="1"/>
    <xf numFmtId="3" fontId="6" fillId="3" borderId="6" xfId="0" applyNumberFormat="1" applyFont="1" applyFill="1" applyBorder="1" applyAlignment="1">
      <alignment horizontal="center"/>
    </xf>
    <xf numFmtId="3" fontId="6" fillId="4" borderId="6" xfId="0" applyNumberFormat="1" applyFont="1" applyFill="1" applyBorder="1" applyAlignment="1">
      <alignment wrapText="1"/>
    </xf>
    <xf numFmtId="3" fontId="6" fillId="5" borderId="6" xfId="0" applyNumberFormat="1" applyFont="1" applyFill="1" applyBorder="1"/>
    <xf numFmtId="3" fontId="6" fillId="5" borderId="6" xfId="0" applyNumberFormat="1" applyFont="1" applyFill="1" applyBorder="1" applyAlignment="1">
      <alignment horizontal="right"/>
    </xf>
    <xf numFmtId="3" fontId="2" fillId="5" borderId="6" xfId="0" applyNumberFormat="1" applyFont="1" applyFill="1" applyBorder="1"/>
    <xf numFmtId="3" fontId="9" fillId="5" borderId="0" xfId="0" applyNumberFormat="1" applyFont="1" applyFill="1"/>
    <xf numFmtId="3" fontId="6" fillId="5" borderId="6" xfId="0" applyNumberFormat="1" applyFont="1" applyFill="1" applyBorder="1" applyAlignment="1">
      <alignment horizontal="center"/>
    </xf>
    <xf numFmtId="3" fontId="6" fillId="4" borderId="6" xfId="0" applyNumberFormat="1" applyFont="1" applyFill="1" applyBorder="1"/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/>
    <xf numFmtId="2" fontId="6" fillId="0" borderId="6" xfId="0" applyNumberFormat="1" applyFont="1" applyBorder="1"/>
    <xf numFmtId="0" fontId="2" fillId="0" borderId="6" xfId="0" applyFont="1" applyBorder="1" applyAlignment="1">
      <alignment horizontal="right"/>
    </xf>
    <xf numFmtId="4" fontId="6" fillId="0" borderId="6" xfId="0" applyNumberFormat="1" applyFont="1" applyBorder="1" applyAlignment="1">
      <alignment horizontal="right"/>
    </xf>
    <xf numFmtId="0" fontId="5" fillId="0" borderId="6" xfId="0" applyFont="1" applyBorder="1"/>
    <xf numFmtId="2" fontId="5" fillId="0" borderId="6" xfId="0" applyNumberFormat="1" applyFont="1" applyBorder="1"/>
    <xf numFmtId="0" fontId="6" fillId="4" borderId="6" xfId="0" applyFont="1" applyFill="1" applyBorder="1" applyAlignment="1">
      <alignment horizontal="center"/>
    </xf>
    <xf numFmtId="4" fontId="6" fillId="0" borderId="6" xfId="0" applyNumberFormat="1" applyFont="1" applyBorder="1"/>
    <xf numFmtId="4" fontId="2" fillId="0" borderId="6" xfId="0" applyNumberFormat="1" applyFont="1" applyBorder="1" applyAlignment="1">
      <alignment horizontal="right"/>
    </xf>
    <xf numFmtId="2" fontId="5" fillId="0" borderId="0" xfId="0" applyNumberFormat="1" applyFont="1"/>
    <xf numFmtId="1" fontId="6" fillId="0" borderId="6" xfId="0" applyNumberFormat="1" applyFont="1" applyBorder="1"/>
    <xf numFmtId="1" fontId="6" fillId="2" borderId="6" xfId="0" applyNumberFormat="1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1" fontId="6" fillId="7" borderId="6" xfId="0" applyNumberFormat="1" applyFont="1" applyFill="1" applyBorder="1"/>
    <xf numFmtId="0" fontId="6" fillId="7" borderId="6" xfId="0" applyFont="1" applyFill="1" applyBorder="1"/>
    <xf numFmtId="2" fontId="6" fillId="0" borderId="6" xfId="0" applyNumberFormat="1" applyFont="1" applyBorder="1" applyAlignment="1">
      <alignment horizontal="right"/>
    </xf>
    <xf numFmtId="2" fontId="6" fillId="4" borderId="6" xfId="0" applyNumberFormat="1" applyFont="1" applyFill="1" applyBorder="1"/>
    <xf numFmtId="2" fontId="2" fillId="0" borderId="6" xfId="0" applyNumberFormat="1" applyFont="1" applyBorder="1" applyAlignment="1">
      <alignment horizontal="right"/>
    </xf>
    <xf numFmtId="1" fontId="6" fillId="7" borderId="6" xfId="0" applyNumberFormat="1" applyFont="1" applyFill="1" applyBorder="1" applyAlignment="1">
      <alignment horizontal="right"/>
    </xf>
    <xf numFmtId="0" fontId="6" fillId="8" borderId="6" xfId="0" applyFont="1" applyFill="1" applyBorder="1" applyAlignment="1">
      <alignment horizontal="center"/>
    </xf>
    <xf numFmtId="4" fontId="6" fillId="9" borderId="6" xfId="0" applyNumberFormat="1" applyFont="1" applyFill="1" applyBorder="1" applyAlignment="1">
      <alignment horizontal="right"/>
    </xf>
    <xf numFmtId="166" fontId="6" fillId="0" borderId="6" xfId="0" applyNumberFormat="1" applyFont="1" applyBorder="1"/>
    <xf numFmtId="3" fontId="2" fillId="0" borderId="6" xfId="0" applyNumberFormat="1" applyFont="1" applyBorder="1" applyAlignment="1">
      <alignment horizontal="right"/>
    </xf>
    <xf numFmtId="43" fontId="6" fillId="0" borderId="6" xfId="0" applyNumberFormat="1" applyFont="1" applyBorder="1"/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wrapText="1"/>
    </xf>
    <xf numFmtId="4" fontId="6" fillId="0" borderId="6" xfId="0" applyNumberFormat="1" applyFont="1" applyBorder="1" applyAlignment="1">
      <alignment vertical="center"/>
    </xf>
    <xf numFmtId="4" fontId="6" fillId="0" borderId="6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167" fontId="6" fillId="0" borderId="6" xfId="0" applyNumberFormat="1" applyFont="1" applyBorder="1" applyAlignment="1">
      <alignment vertical="center"/>
    </xf>
    <xf numFmtId="0" fontId="6" fillId="10" borderId="6" xfId="0" applyFont="1" applyFill="1" applyBorder="1" applyAlignment="1">
      <alignment horizontal="center"/>
    </xf>
    <xf numFmtId="4" fontId="5" fillId="0" borderId="6" xfId="0" applyNumberFormat="1" applyFont="1" applyBorder="1"/>
    <xf numFmtId="0" fontId="10" fillId="11" borderId="0" xfId="0" applyFont="1" applyFill="1" applyAlignment="1">
      <alignment horizontal="right"/>
    </xf>
    <xf numFmtId="4" fontId="11" fillId="0" borderId="6" xfId="0" applyNumberFormat="1" applyFont="1" applyBorder="1" applyAlignment="1">
      <alignment horizontal="right" wrapText="1"/>
    </xf>
    <xf numFmtId="4" fontId="6" fillId="0" borderId="6" xfId="0" applyNumberFormat="1" applyFont="1" applyBorder="1" applyAlignment="1">
      <alignment horizontal="center"/>
    </xf>
    <xf numFmtId="4" fontId="12" fillId="0" borderId="6" xfId="0" applyNumberFormat="1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0" fontId="9" fillId="10" borderId="0" xfId="0" applyFont="1" applyFill="1" applyAlignment="1">
      <alignment horizontal="center"/>
    </xf>
    <xf numFmtId="0" fontId="7" fillId="0" borderId="7" xfId="0" applyFont="1" applyBorder="1" applyAlignment="1">
      <alignment horizontal="left"/>
    </xf>
    <xf numFmtId="4" fontId="6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3" fontId="6" fillId="0" borderId="6" xfId="0" applyNumberFormat="1" applyFont="1" applyBorder="1" applyAlignment="1">
      <alignment horizontal="center"/>
    </xf>
    <xf numFmtId="168" fontId="6" fillId="0" borderId="6" xfId="0" applyNumberFormat="1" applyFont="1" applyBorder="1"/>
    <xf numFmtId="3" fontId="6" fillId="0" borderId="6" xfId="0" applyNumberFormat="1" applyFont="1" applyBorder="1" applyAlignment="1">
      <alignment vertical="center"/>
    </xf>
    <xf numFmtId="3" fontId="2" fillId="0" borderId="6" xfId="0" applyNumberFormat="1" applyFont="1" applyBorder="1"/>
    <xf numFmtId="0" fontId="6" fillId="12" borderId="6" xfId="0" applyFont="1" applyFill="1" applyBorder="1" applyAlignment="1">
      <alignment horizontal="center"/>
    </xf>
    <xf numFmtId="4" fontId="6" fillId="0" borderId="11" xfId="0" applyNumberFormat="1" applyFont="1" applyBorder="1"/>
    <xf numFmtId="0" fontId="6" fillId="0" borderId="11" xfId="0" applyFont="1" applyBorder="1"/>
    <xf numFmtId="169" fontId="6" fillId="0" borderId="6" xfId="0" applyNumberFormat="1" applyFont="1" applyBorder="1" applyAlignment="1">
      <alignment vertical="center"/>
    </xf>
    <xf numFmtId="4" fontId="6" fillId="0" borderId="10" xfId="0" applyNumberFormat="1" applyFont="1" applyBorder="1"/>
    <xf numFmtId="0" fontId="6" fillId="0" borderId="10" xfId="0" applyFont="1" applyBorder="1"/>
    <xf numFmtId="0" fontId="7" fillId="13" borderId="6" xfId="0" applyFont="1" applyFill="1" applyBorder="1" applyAlignment="1">
      <alignment horizontal="center"/>
    </xf>
    <xf numFmtId="0" fontId="5" fillId="13" borderId="6" xfId="0" applyFont="1" applyFill="1" applyBorder="1"/>
    <xf numFmtId="0" fontId="6" fillId="13" borderId="6" xfId="0" applyFont="1" applyFill="1" applyBorder="1"/>
    <xf numFmtId="0" fontId="6" fillId="14" borderId="6" xfId="0" applyFont="1" applyFill="1" applyBorder="1" applyAlignment="1">
      <alignment horizontal="center"/>
    </xf>
    <xf numFmtId="3" fontId="6" fillId="13" borderId="6" xfId="0" applyNumberFormat="1" applyFont="1" applyFill="1" applyBorder="1" applyAlignment="1">
      <alignment horizontal="center"/>
    </xf>
    <xf numFmtId="3" fontId="6" fillId="13" borderId="6" xfId="0" applyNumberFormat="1" applyFont="1" applyFill="1" applyBorder="1"/>
    <xf numFmtId="168" fontId="6" fillId="13" borderId="6" xfId="0" applyNumberFormat="1" applyFont="1" applyFill="1" applyBorder="1"/>
    <xf numFmtId="4" fontId="6" fillId="13" borderId="6" xfId="0" applyNumberFormat="1" applyFont="1" applyFill="1" applyBorder="1" applyAlignment="1">
      <alignment vertical="center"/>
    </xf>
    <xf numFmtId="2" fontId="6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14" fillId="15" borderId="0" xfId="0" applyNumberFormat="1" applyFont="1" applyFill="1" applyAlignment="1">
      <alignment horizontal="center"/>
    </xf>
    <xf numFmtId="0" fontId="2" fillId="16" borderId="6" xfId="0" applyFont="1" applyFill="1" applyBorder="1" applyAlignment="1">
      <alignment horizontal="right"/>
    </xf>
    <xf numFmtId="4" fontId="14" fillId="4" borderId="0" xfId="0" applyNumberFormat="1" applyFont="1" applyFill="1" applyAlignment="1">
      <alignment horizontal="center"/>
    </xf>
    <xf numFmtId="4" fontId="14" fillId="4" borderId="6" xfId="0" applyNumberFormat="1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4" fontId="6" fillId="13" borderId="6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17" borderId="6" xfId="0" applyFont="1" applyFill="1" applyBorder="1" applyAlignment="1">
      <alignment horizontal="center"/>
    </xf>
    <xf numFmtId="4" fontId="6" fillId="17" borderId="6" xfId="0" applyNumberFormat="1" applyFont="1" applyFill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" fontId="6" fillId="12" borderId="6" xfId="0" applyNumberFormat="1" applyFont="1" applyFill="1" applyBorder="1" applyAlignment="1">
      <alignment horizontal="center"/>
    </xf>
    <xf numFmtId="49" fontId="2" fillId="12" borderId="6" xfId="0" applyNumberFormat="1" applyFont="1" applyFill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6" fillId="4" borderId="6" xfId="0" applyFont="1" applyFill="1" applyBorder="1" applyAlignment="1">
      <alignment wrapText="1"/>
    </xf>
    <xf numFmtId="0" fontId="2" fillId="13" borderId="6" xfId="0" applyFont="1" applyFill="1" applyBorder="1" applyAlignment="1">
      <alignment horizontal="right"/>
    </xf>
    <xf numFmtId="4" fontId="6" fillId="18" borderId="6" xfId="0" applyNumberFormat="1" applyFont="1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0" fontId="6" fillId="19" borderId="6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right"/>
    </xf>
    <xf numFmtId="4" fontId="6" fillId="19" borderId="6" xfId="0" applyNumberFormat="1" applyFont="1" applyFill="1" applyBorder="1" applyAlignment="1">
      <alignment horizontal="center"/>
    </xf>
    <xf numFmtId="4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6" xfId="0" applyFont="1" applyBorder="1"/>
    <xf numFmtId="2" fontId="6" fillId="19" borderId="6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4" fontId="6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2" fontId="6" fillId="0" borderId="6" xfId="0" applyNumberFormat="1" applyFont="1" applyBorder="1" applyAlignment="1">
      <alignment horizontal="right" vertical="center"/>
    </xf>
    <xf numFmtId="2" fontId="6" fillId="19" borderId="6" xfId="0" applyNumberFormat="1" applyFont="1" applyFill="1" applyBorder="1" applyAlignment="1">
      <alignment horizontal="center" vertical="center"/>
    </xf>
    <xf numFmtId="2" fontId="6" fillId="20" borderId="6" xfId="0" applyNumberFormat="1" applyFont="1" applyFill="1" applyBorder="1" applyAlignment="1">
      <alignment horizontal="center"/>
    </xf>
    <xf numFmtId="16" fontId="6" fillId="0" borderId="6" xfId="0" quotePrefix="1" applyNumberFormat="1" applyFont="1" applyBorder="1"/>
    <xf numFmtId="17" fontId="6" fillId="0" borderId="6" xfId="0" quotePrefix="1" applyNumberFormat="1" applyFont="1" applyBorder="1"/>
    <xf numFmtId="4" fontId="5" fillId="0" borderId="0" xfId="0" applyNumberFormat="1" applyFont="1"/>
    <xf numFmtId="0" fontId="15" fillId="0" borderId="0" xfId="0" applyFont="1"/>
    <xf numFmtId="0" fontId="0" fillId="0" borderId="6" xfId="0" applyBorder="1" applyAlignment="1">
      <alignment horizontal="center"/>
    </xf>
    <xf numFmtId="0" fontId="0" fillId="0" borderId="6" xfId="0" applyBorder="1"/>
    <xf numFmtId="0" fontId="9" fillId="0" borderId="0" xfId="0" applyFont="1"/>
    <xf numFmtId="3" fontId="0" fillId="0" borderId="6" xfId="0" applyNumberFormat="1" applyBorder="1"/>
    <xf numFmtId="0" fontId="9" fillId="0" borderId="6" xfId="0" applyFont="1" applyBorder="1"/>
    <xf numFmtId="2" fontId="9" fillId="0" borderId="6" xfId="0" applyNumberFormat="1" applyFont="1" applyBorder="1"/>
    <xf numFmtId="3" fontId="6" fillId="0" borderId="0" xfId="0" applyNumberFormat="1" applyFont="1"/>
    <xf numFmtId="3" fontId="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7" fillId="0" borderId="0" xfId="0" applyFont="1"/>
    <xf numFmtId="0" fontId="18" fillId="0" borderId="6" xfId="0" applyFont="1" applyBorder="1"/>
    <xf numFmtId="0" fontId="19" fillId="0" borderId="6" xfId="0" applyFont="1" applyBorder="1"/>
    <xf numFmtId="0" fontId="18" fillId="4" borderId="6" xfId="0" applyFont="1" applyFill="1" applyBorder="1" applyAlignment="1">
      <alignment horizontal="left" vertical="top" wrapText="1"/>
    </xf>
    <xf numFmtId="0" fontId="18" fillId="4" borderId="6" xfId="0" applyFont="1" applyFill="1" applyBorder="1" applyAlignment="1">
      <alignment horizontal="right" vertical="top"/>
    </xf>
    <xf numFmtId="0" fontId="18" fillId="11" borderId="6" xfId="0" applyFont="1" applyFill="1" applyBorder="1" applyAlignment="1">
      <alignment horizontal="left" vertical="top" wrapText="1"/>
    </xf>
    <xf numFmtId="0" fontId="18" fillId="11" borderId="6" xfId="0" applyFont="1" applyFill="1" applyBorder="1" applyAlignment="1">
      <alignment horizontal="right" vertical="top"/>
    </xf>
    <xf numFmtId="2" fontId="9" fillId="0" borderId="0" xfId="0" applyNumberFormat="1" applyFont="1"/>
    <xf numFmtId="0" fontId="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20" fillId="0" borderId="17" xfId="0" applyFont="1" applyBorder="1" applyAlignment="1">
      <alignment horizontal="left" vertical="center" wrapText="1"/>
    </xf>
    <xf numFmtId="2" fontId="20" fillId="0" borderId="18" xfId="0" applyNumberFormat="1" applyFont="1" applyBorder="1" applyAlignment="1">
      <alignment vertical="center"/>
    </xf>
    <xf numFmtId="2" fontId="20" fillId="0" borderId="1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0" fillId="0" borderId="19" xfId="0" applyFont="1" applyBorder="1" applyAlignment="1">
      <alignment horizontal="left" vertical="center" wrapText="1"/>
    </xf>
    <xf numFmtId="2" fontId="20" fillId="0" borderId="20" xfId="0" applyNumberFormat="1" applyFont="1" applyBorder="1" applyAlignment="1">
      <alignment vertical="center"/>
    </xf>
    <xf numFmtId="0" fontId="20" fillId="0" borderId="21" xfId="0" applyFont="1" applyBorder="1" applyAlignment="1">
      <alignment horizontal="center" vertical="center"/>
    </xf>
    <xf numFmtId="0" fontId="20" fillId="0" borderId="21" xfId="0" applyFont="1" applyBorder="1" applyAlignment="1">
      <alignment horizontal="left" vertical="center" wrapText="1"/>
    </xf>
    <xf numFmtId="2" fontId="20" fillId="0" borderId="22" xfId="0" applyNumberFormat="1" applyFont="1" applyBorder="1" applyAlignment="1">
      <alignment vertical="center"/>
    </xf>
    <xf numFmtId="2" fontId="20" fillId="0" borderId="12" xfId="0" applyNumberFormat="1" applyFont="1" applyBorder="1" applyAlignment="1">
      <alignment vertical="center"/>
    </xf>
    <xf numFmtId="0" fontId="21" fillId="21" borderId="23" xfId="0" applyFont="1" applyFill="1" applyBorder="1" applyAlignment="1">
      <alignment horizontal="left" vertical="center"/>
    </xf>
    <xf numFmtId="0" fontId="21" fillId="21" borderId="24" xfId="0" applyFont="1" applyFill="1" applyBorder="1" applyAlignment="1">
      <alignment horizontal="center" vertical="center"/>
    </xf>
    <xf numFmtId="2" fontId="21" fillId="21" borderId="3" xfId="0" applyNumberFormat="1" applyFont="1" applyFill="1" applyBorder="1" applyAlignment="1">
      <alignment vertical="center"/>
    </xf>
    <xf numFmtId="2" fontId="21" fillId="21" borderId="6" xfId="0" applyNumberFormat="1" applyFont="1" applyFill="1" applyBorder="1" applyAlignment="1">
      <alignment vertical="center"/>
    </xf>
    <xf numFmtId="0" fontId="6" fillId="0" borderId="0" xfId="0" applyFont="1"/>
    <xf numFmtId="2" fontId="6" fillId="0" borderId="0" xfId="0" applyNumberFormat="1" applyFont="1" applyAlignment="1">
      <alignment horizontal="right"/>
    </xf>
    <xf numFmtId="2" fontId="6" fillId="0" borderId="0" xfId="0" applyNumberFormat="1" applyFont="1"/>
    <xf numFmtId="2" fontId="2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9" fillId="0" borderId="0" xfId="0" applyNumberFormat="1" applyFont="1"/>
    <xf numFmtId="4" fontId="6" fillId="0" borderId="0" xfId="0" applyNumberFormat="1" applyFont="1"/>
    <xf numFmtId="0" fontId="9" fillId="0" borderId="0" xfId="0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9" fillId="0" borderId="0" xfId="0" applyNumberFormat="1" applyFont="1"/>
    <xf numFmtId="169" fontId="6" fillId="0" borderId="0" xfId="0" applyNumberFormat="1" applyFont="1" applyAlignment="1">
      <alignment vertical="center"/>
    </xf>
    <xf numFmtId="4" fontId="2" fillId="0" borderId="0" xfId="0" applyNumberFormat="1" applyFont="1" applyAlignment="1">
      <alignment horizontal="right"/>
    </xf>
    <xf numFmtId="169" fontId="9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/>
    <xf numFmtId="0" fontId="7" fillId="0" borderId="4" xfId="0" applyFont="1" applyBorder="1" applyAlignment="1">
      <alignment horizontal="center"/>
    </xf>
    <xf numFmtId="0" fontId="8" fillId="0" borderId="5" xfId="0" applyFont="1" applyBorder="1"/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49" fontId="2" fillId="0" borderId="11" xfId="0" applyNumberFormat="1" applyFont="1" applyBorder="1" applyAlignment="1">
      <alignment horizontal="center" vertical="center" wrapText="1"/>
    </xf>
    <xf numFmtId="0" fontId="8" fillId="0" borderId="12" xfId="0" applyFont="1" applyBorder="1"/>
    <xf numFmtId="0" fontId="8" fillId="0" borderId="10" xfId="0" applyFont="1" applyBorder="1"/>
    <xf numFmtId="49" fontId="2" fillId="0" borderId="11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left" wrapText="1"/>
    </xf>
    <xf numFmtId="0" fontId="16" fillId="4" borderId="7" xfId="0" applyFont="1" applyFill="1" applyBorder="1" applyAlignment="1">
      <alignment horizontal="center" wrapText="1"/>
    </xf>
    <xf numFmtId="49" fontId="5" fillId="0" borderId="7" xfId="0" applyNumberFormat="1" applyFont="1" applyBorder="1" applyAlignment="1">
      <alignment horizontal="center"/>
    </xf>
    <xf numFmtId="165" fontId="16" fillId="4" borderId="7" xfId="0" applyNumberFormat="1" applyFont="1" applyFill="1" applyBorder="1" applyAlignment="1">
      <alignment horizontal="center" wrapText="1"/>
    </xf>
    <xf numFmtId="0" fontId="21" fillId="21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1" fillId="21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B4" sqref="B4"/>
    </sheetView>
  </sheetViews>
  <sheetFormatPr defaultColWidth="14.44140625" defaultRowHeight="15" customHeight="1"/>
  <cols>
    <col min="1" max="1" width="6.33203125" customWidth="1"/>
    <col min="2" max="2" width="40.5546875" customWidth="1"/>
    <col min="3" max="5" width="10.6640625" customWidth="1"/>
    <col min="6" max="10" width="12.5546875" customWidth="1"/>
    <col min="11" max="11" width="12.33203125" customWidth="1"/>
    <col min="12" max="15" width="16.88671875" customWidth="1"/>
    <col min="16" max="16" width="13.6640625" customWidth="1"/>
    <col min="17" max="17" width="13" customWidth="1"/>
    <col min="18" max="26" width="8.6640625" customWidth="1"/>
  </cols>
  <sheetData>
    <row r="1" spans="1:26" ht="16.5" customHeight="1">
      <c r="A1" s="1" t="s">
        <v>0</v>
      </c>
      <c r="P1" s="2"/>
      <c r="Q1" s="3"/>
    </row>
    <row r="2" spans="1:26" ht="16.5" customHeight="1">
      <c r="A2" s="179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"/>
      <c r="Q2" s="3"/>
    </row>
    <row r="3" spans="1:26" ht="16.5" customHeight="1">
      <c r="A3" s="1"/>
      <c r="B3" s="4"/>
      <c r="C3" s="4"/>
      <c r="D3" s="4"/>
      <c r="E3" s="4"/>
      <c r="F3" s="4"/>
      <c r="G3" s="4"/>
      <c r="H3" s="4"/>
      <c r="I3" s="4"/>
      <c r="J3" s="5"/>
      <c r="K3" s="5"/>
      <c r="P3" s="2"/>
      <c r="Q3" s="3"/>
    </row>
    <row r="4" spans="1:26" ht="16.5" customHeight="1">
      <c r="A4" s="6" t="s">
        <v>2</v>
      </c>
      <c r="B4" s="205" t="s">
        <v>3</v>
      </c>
      <c r="C4" s="7">
        <v>2010</v>
      </c>
      <c r="D4" s="7">
        <v>2011</v>
      </c>
      <c r="E4" s="7">
        <v>2012</v>
      </c>
      <c r="F4" s="7">
        <v>2013</v>
      </c>
      <c r="G4" s="7">
        <v>2014</v>
      </c>
      <c r="H4" s="7">
        <v>2015</v>
      </c>
      <c r="I4" s="7">
        <v>2016</v>
      </c>
      <c r="J4" s="7">
        <v>2017</v>
      </c>
      <c r="K4" s="8">
        <v>2018</v>
      </c>
      <c r="L4" s="7">
        <v>2019</v>
      </c>
      <c r="M4" s="7">
        <v>2020</v>
      </c>
      <c r="N4" s="7">
        <v>2021</v>
      </c>
      <c r="O4" s="7">
        <v>2022</v>
      </c>
      <c r="P4" s="9">
        <v>2023</v>
      </c>
      <c r="Q4" s="9">
        <v>2024</v>
      </c>
    </row>
    <row r="5" spans="1:26" ht="16.5" customHeight="1">
      <c r="A5" s="181" t="s">
        <v>4</v>
      </c>
      <c r="B5" s="180"/>
      <c r="C5" s="180"/>
      <c r="D5" s="180"/>
      <c r="E5" s="180"/>
      <c r="F5" s="180"/>
      <c r="G5" s="180"/>
      <c r="H5" s="180"/>
      <c r="I5" s="180"/>
      <c r="J5" s="180"/>
      <c r="K5" s="182"/>
      <c r="P5" s="2"/>
      <c r="Q5" s="3"/>
    </row>
    <row r="6" spans="1:26" ht="16.5" customHeight="1">
      <c r="A6" s="10">
        <v>1</v>
      </c>
      <c r="B6" s="11" t="s">
        <v>5</v>
      </c>
      <c r="C6" s="12">
        <v>190806</v>
      </c>
      <c r="D6" s="12">
        <v>192813</v>
      </c>
      <c r="E6" s="12">
        <v>194700</v>
      </c>
      <c r="F6" s="12">
        <v>196189</v>
      </c>
      <c r="G6" s="12">
        <v>198608</v>
      </c>
      <c r="H6" s="12">
        <v>200485</v>
      </c>
      <c r="I6" s="12">
        <v>202319</v>
      </c>
      <c r="J6" s="12">
        <v>203997</v>
      </c>
      <c r="K6" s="12">
        <v>205788</v>
      </c>
      <c r="L6" s="12">
        <v>207490</v>
      </c>
      <c r="M6" s="12">
        <v>213046</v>
      </c>
      <c r="N6" s="12">
        <v>214653</v>
      </c>
      <c r="O6" s="12">
        <v>216735</v>
      </c>
      <c r="P6" s="13">
        <v>218802</v>
      </c>
      <c r="Q6" s="14"/>
      <c r="R6" s="15"/>
    </row>
    <row r="7" spans="1:26" ht="16.5" customHeight="1">
      <c r="A7" s="10"/>
      <c r="B7" s="16" t="s">
        <v>6</v>
      </c>
      <c r="C7" s="12">
        <v>95925</v>
      </c>
      <c r="D7" s="12">
        <v>96802</v>
      </c>
      <c r="E7" s="12">
        <v>97820</v>
      </c>
      <c r="F7" s="12">
        <v>98913</v>
      </c>
      <c r="G7" s="12">
        <v>99896</v>
      </c>
      <c r="H7" s="12">
        <v>100902</v>
      </c>
      <c r="I7" s="12">
        <v>101719</v>
      </c>
      <c r="J7" s="12">
        <v>102585</v>
      </c>
      <c r="K7" s="12">
        <v>103518</v>
      </c>
      <c r="L7" s="12">
        <v>104414</v>
      </c>
      <c r="M7" s="12">
        <v>107301</v>
      </c>
      <c r="N7" s="12">
        <v>108091</v>
      </c>
      <c r="O7" s="12">
        <v>109119</v>
      </c>
      <c r="P7" s="13">
        <v>110138</v>
      </c>
      <c r="Q7" s="17"/>
      <c r="R7" s="18"/>
    </row>
    <row r="8" spans="1:26" ht="16.5" customHeight="1">
      <c r="A8" s="10"/>
      <c r="B8" s="16" t="s">
        <v>7</v>
      </c>
      <c r="C8" s="12">
        <v>94881</v>
      </c>
      <c r="D8" s="12">
        <v>96011</v>
      </c>
      <c r="E8" s="12">
        <v>96880</v>
      </c>
      <c r="F8" s="12">
        <v>97276</v>
      </c>
      <c r="G8" s="12">
        <v>98712</v>
      </c>
      <c r="H8" s="12">
        <v>99583</v>
      </c>
      <c r="I8" s="12">
        <v>100600</v>
      </c>
      <c r="J8" s="12">
        <v>101412</v>
      </c>
      <c r="K8" s="12">
        <v>102270</v>
      </c>
      <c r="L8" s="12">
        <v>103076</v>
      </c>
      <c r="M8" s="12">
        <v>105745</v>
      </c>
      <c r="N8" s="12">
        <v>106562</v>
      </c>
      <c r="O8" s="12">
        <v>107616</v>
      </c>
      <c r="P8" s="13">
        <v>108664</v>
      </c>
      <c r="Q8" s="19"/>
    </row>
    <row r="9" spans="1:26" ht="16.5" customHeight="1">
      <c r="A9" s="20"/>
      <c r="B9" s="21" t="s">
        <v>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212300</v>
      </c>
      <c r="N9" s="22">
        <v>215000</v>
      </c>
      <c r="O9" s="22">
        <v>217620</v>
      </c>
      <c r="P9" s="23">
        <v>220200</v>
      </c>
      <c r="Q9" s="24">
        <v>222690</v>
      </c>
      <c r="R9" s="25"/>
      <c r="S9" s="25"/>
      <c r="T9" s="25"/>
      <c r="U9" s="25"/>
      <c r="V9" s="25"/>
      <c r="W9" s="25"/>
      <c r="X9" s="25"/>
      <c r="Y9" s="25"/>
      <c r="Z9" s="25"/>
    </row>
    <row r="10" spans="1:26" ht="16.5" customHeight="1">
      <c r="A10" s="26"/>
      <c r="B10" s="27" t="s">
        <v>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106920</v>
      </c>
      <c r="N10" s="22">
        <v>108260</v>
      </c>
      <c r="O10" s="22">
        <v>108260</v>
      </c>
      <c r="P10" s="23">
        <v>109560</v>
      </c>
      <c r="Q10" s="24">
        <v>110830</v>
      </c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6.5" customHeight="1">
      <c r="A11" s="26"/>
      <c r="B11" s="27" t="s">
        <v>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>
        <v>105370</v>
      </c>
      <c r="N11" s="22">
        <v>106740</v>
      </c>
      <c r="O11" s="22">
        <v>108060</v>
      </c>
      <c r="P11" s="23">
        <v>109370</v>
      </c>
      <c r="Q11" s="24">
        <v>110650</v>
      </c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6.5" customHeight="1">
      <c r="A12" s="28"/>
      <c r="B12" s="29" t="s">
        <v>8</v>
      </c>
      <c r="C12" s="30">
        <v>89.89</v>
      </c>
      <c r="D12" s="30">
        <v>90.58</v>
      </c>
      <c r="E12" s="30">
        <v>91.28</v>
      </c>
      <c r="F12" s="30">
        <v>91.97</v>
      </c>
      <c r="G12" s="30">
        <v>92.67</v>
      </c>
      <c r="H12" s="30">
        <v>93.36</v>
      </c>
      <c r="I12" s="30">
        <v>94.09</v>
      </c>
      <c r="J12" s="30">
        <v>94.83</v>
      </c>
      <c r="K12" s="30">
        <v>95.57</v>
      </c>
      <c r="L12" s="30">
        <v>96.31</v>
      </c>
      <c r="M12" s="30"/>
      <c r="N12" s="30"/>
      <c r="O12" s="30"/>
      <c r="P12" s="13"/>
      <c r="Q12" s="19"/>
    </row>
    <row r="13" spans="1:26" ht="16.5" customHeight="1">
      <c r="A13" s="28"/>
      <c r="B13" s="29" t="s">
        <v>9</v>
      </c>
      <c r="C13" s="30">
        <f t="shared" ref="C13:L13" si="0">100-C12</f>
        <v>10.11</v>
      </c>
      <c r="D13" s="30">
        <f t="shared" si="0"/>
        <v>9.4200000000000017</v>
      </c>
      <c r="E13" s="30">
        <f t="shared" si="0"/>
        <v>8.7199999999999989</v>
      </c>
      <c r="F13" s="30">
        <f t="shared" si="0"/>
        <v>8.0300000000000011</v>
      </c>
      <c r="G13" s="30">
        <f t="shared" si="0"/>
        <v>7.3299999999999983</v>
      </c>
      <c r="H13" s="30">
        <f t="shared" si="0"/>
        <v>6.6400000000000006</v>
      </c>
      <c r="I13" s="30">
        <f t="shared" si="0"/>
        <v>5.9099999999999966</v>
      </c>
      <c r="J13" s="30">
        <f t="shared" si="0"/>
        <v>5.1700000000000017</v>
      </c>
      <c r="K13" s="30">
        <f t="shared" si="0"/>
        <v>4.4300000000000068</v>
      </c>
      <c r="L13" s="30">
        <f t="shared" si="0"/>
        <v>3.6899999999999977</v>
      </c>
      <c r="M13" s="30"/>
      <c r="N13" s="30"/>
      <c r="O13" s="30"/>
      <c r="P13" s="31"/>
      <c r="Q13" s="19"/>
    </row>
    <row r="14" spans="1:26" ht="16.5" customHeight="1">
      <c r="A14" s="10"/>
      <c r="B14" s="29" t="s">
        <v>10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13"/>
      <c r="Q14" s="19"/>
    </row>
    <row r="15" spans="1:26" ht="16.5" customHeight="1">
      <c r="A15" s="10"/>
      <c r="B15" s="29" t="s">
        <v>11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3">
        <v>101181</v>
      </c>
      <c r="Q15" s="19"/>
    </row>
    <row r="16" spans="1:26" ht="16.5" customHeight="1">
      <c r="A16" s="10"/>
      <c r="B16" s="29" t="s">
        <v>12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3">
        <v>56774</v>
      </c>
      <c r="Q16" s="19"/>
    </row>
    <row r="17" spans="1:22" ht="16.5" customHeight="1">
      <c r="A17" s="10"/>
      <c r="B17" s="29" t="s">
        <v>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3">
        <v>63759</v>
      </c>
      <c r="Q17" s="19"/>
    </row>
    <row r="18" spans="1:22" ht="16.5" customHeight="1">
      <c r="A18" s="28">
        <v>2</v>
      </c>
      <c r="B18" s="29" t="s">
        <v>14</v>
      </c>
      <c r="C18" s="12">
        <f t="shared" ref="C18:L18" si="1">C7/C8*100</f>
        <v>101.1003256711038</v>
      </c>
      <c r="D18" s="12">
        <f t="shared" si="1"/>
        <v>100.82386393225775</v>
      </c>
      <c r="E18" s="12">
        <f t="shared" si="1"/>
        <v>100.9702725020644</v>
      </c>
      <c r="F18" s="12">
        <f t="shared" si="1"/>
        <v>101.68284057732637</v>
      </c>
      <c r="G18" s="12">
        <f t="shared" si="1"/>
        <v>101.1994489018559</v>
      </c>
      <c r="H18" s="12">
        <f t="shared" si="1"/>
        <v>101.32452326200254</v>
      </c>
      <c r="I18" s="12">
        <f t="shared" si="1"/>
        <v>101.11232604373757</v>
      </c>
      <c r="J18" s="12">
        <f t="shared" si="1"/>
        <v>101.15666784995858</v>
      </c>
      <c r="K18" s="12">
        <f t="shared" si="1"/>
        <v>101.22029920797888</v>
      </c>
      <c r="L18" s="12">
        <f t="shared" si="1"/>
        <v>101.29807132601188</v>
      </c>
      <c r="M18" s="12">
        <v>101</v>
      </c>
      <c r="N18" s="12">
        <v>101</v>
      </c>
      <c r="O18" s="13">
        <v>101</v>
      </c>
      <c r="P18" s="13">
        <v>101</v>
      </c>
      <c r="Q18" s="19"/>
    </row>
    <row r="19" spans="1:22" ht="16.5" customHeight="1">
      <c r="A19" s="10"/>
      <c r="B19" s="29" t="s">
        <v>15</v>
      </c>
      <c r="C19" s="30">
        <v>45.82</v>
      </c>
      <c r="D19" s="30">
        <v>45.44</v>
      </c>
      <c r="E19" s="30">
        <v>45.04</v>
      </c>
      <c r="F19" s="30">
        <v>44.66</v>
      </c>
      <c r="G19" s="30">
        <v>44.33</v>
      </c>
      <c r="H19" s="30">
        <v>44.06</v>
      </c>
      <c r="I19" s="30">
        <v>43.84</v>
      </c>
      <c r="J19" s="30">
        <v>43.66</v>
      </c>
      <c r="K19" s="30">
        <v>43.57</v>
      </c>
      <c r="L19" s="30">
        <v>43.56</v>
      </c>
      <c r="M19" s="30">
        <v>41.59</v>
      </c>
      <c r="N19" s="30">
        <v>41.39</v>
      </c>
      <c r="O19" s="30">
        <v>41.84</v>
      </c>
      <c r="P19" s="32">
        <v>43.78</v>
      </c>
      <c r="Q19" s="19"/>
    </row>
    <row r="20" spans="1:22" ht="16.5" customHeight="1">
      <c r="A20" s="28">
        <v>3</v>
      </c>
      <c r="B20" s="29" t="s">
        <v>16</v>
      </c>
      <c r="C20" s="16"/>
      <c r="D20" s="30">
        <f t="shared" ref="D20:I20" si="2">(D6-C6)/C6*100</f>
        <v>1.051853715291972</v>
      </c>
      <c r="E20" s="30">
        <f t="shared" si="2"/>
        <v>0.97866845077873388</v>
      </c>
      <c r="F20" s="30">
        <f t="shared" si="2"/>
        <v>0.76476630713918858</v>
      </c>
      <c r="G20" s="30">
        <f t="shared" si="2"/>
        <v>1.2329947142806172</v>
      </c>
      <c r="H20" s="30">
        <f t="shared" si="2"/>
        <v>0.94507774107790221</v>
      </c>
      <c r="I20" s="30">
        <f t="shared" si="2"/>
        <v>0.91478165448786697</v>
      </c>
      <c r="J20" s="33">
        <v>0.83</v>
      </c>
      <c r="K20" s="16">
        <v>0.88</v>
      </c>
      <c r="L20" s="30">
        <v>0.83</v>
      </c>
      <c r="M20" s="30">
        <v>2.67</v>
      </c>
      <c r="N20" s="30"/>
      <c r="O20" s="30"/>
      <c r="P20" s="32"/>
      <c r="Q20" s="19"/>
    </row>
    <row r="21" spans="1:22" ht="16.5" customHeight="1">
      <c r="A21" s="10"/>
      <c r="B21" s="29" t="s">
        <v>17</v>
      </c>
      <c r="C21" s="30">
        <v>71.945381030755598</v>
      </c>
      <c r="D21" s="30">
        <v>71.985381030755605</v>
      </c>
      <c r="E21" s="30">
        <v>72.015381030755606</v>
      </c>
      <c r="F21" s="30">
        <v>72.045381030755593</v>
      </c>
      <c r="G21" s="30">
        <v>72.060381030755593</v>
      </c>
      <c r="H21" s="30">
        <v>72.160381030755588</v>
      </c>
      <c r="I21" s="30">
        <v>72.2</v>
      </c>
      <c r="J21" s="30">
        <v>72.25</v>
      </c>
      <c r="K21" s="16">
        <v>72.37</v>
      </c>
      <c r="L21" s="30">
        <v>72.540000000000006</v>
      </c>
      <c r="M21" s="30">
        <v>72.61</v>
      </c>
      <c r="N21" s="30">
        <v>72.650000000000006</v>
      </c>
      <c r="O21" s="30">
        <v>72.97</v>
      </c>
      <c r="P21" s="32">
        <v>73.290000000000006</v>
      </c>
      <c r="Q21" s="19"/>
    </row>
    <row r="22" spans="1:22" ht="16.5" customHeight="1">
      <c r="A22" s="10">
        <v>4</v>
      </c>
      <c r="B22" s="29" t="s">
        <v>18</v>
      </c>
      <c r="C22" s="30">
        <v>0.8</v>
      </c>
      <c r="D22" s="30">
        <v>0.8</v>
      </c>
      <c r="E22" s="30">
        <v>0.8</v>
      </c>
      <c r="F22" s="30">
        <v>0.8</v>
      </c>
      <c r="G22" s="30">
        <v>0.8</v>
      </c>
      <c r="H22" s="30">
        <v>0.8</v>
      </c>
      <c r="I22" s="30">
        <v>0.8</v>
      </c>
      <c r="J22" s="30">
        <v>0.80400000000000005</v>
      </c>
      <c r="K22" s="16">
        <v>0.81</v>
      </c>
      <c r="L22" s="34">
        <v>0.81</v>
      </c>
      <c r="M22" s="34">
        <v>0.81</v>
      </c>
      <c r="N22" s="34">
        <v>0.81</v>
      </c>
      <c r="O22" s="34">
        <v>0.81</v>
      </c>
      <c r="P22" s="31"/>
      <c r="Q22" s="19"/>
    </row>
    <row r="23" spans="1:22" ht="16.5" customHeight="1">
      <c r="A23" s="10"/>
      <c r="B23" s="29" t="s">
        <v>19</v>
      </c>
      <c r="C23" s="30">
        <v>7.3099281458290957</v>
      </c>
      <c r="D23" s="30">
        <v>7.6380568830780495</v>
      </c>
      <c r="E23" s="30">
        <v>7.7531312447140799</v>
      </c>
      <c r="F23" s="30">
        <v>8.3391627377981923</v>
      </c>
      <c r="G23" s="30">
        <v>8.4127194312438824</v>
      </c>
      <c r="H23" s="30">
        <v>8.4367529904925878</v>
      </c>
      <c r="I23" s="30">
        <v>8.4499999999999993</v>
      </c>
      <c r="J23" s="30">
        <v>8.4600000000000009</v>
      </c>
      <c r="K23" s="16">
        <v>8.77</v>
      </c>
      <c r="L23" s="30">
        <v>9.06</v>
      </c>
      <c r="M23" s="30">
        <v>9.07</v>
      </c>
      <c r="N23" s="30">
        <v>9.31</v>
      </c>
      <c r="O23" s="30">
        <v>9.6300000000000008</v>
      </c>
      <c r="P23" s="31">
        <v>9.85</v>
      </c>
      <c r="Q23" s="19"/>
    </row>
    <row r="24" spans="1:22" ht="16.5" customHeight="1">
      <c r="A24" s="10"/>
      <c r="B24" s="29" t="s">
        <v>20</v>
      </c>
      <c r="C24" s="30">
        <v>12.6</v>
      </c>
      <c r="D24" s="30">
        <v>12.64</v>
      </c>
      <c r="E24" s="30">
        <v>12.67</v>
      </c>
      <c r="F24" s="30">
        <v>12.71</v>
      </c>
      <c r="G24" s="30">
        <v>12.9</v>
      </c>
      <c r="H24" s="30">
        <v>13.16</v>
      </c>
      <c r="I24" s="30">
        <v>13.62</v>
      </c>
      <c r="J24" s="30">
        <v>14.03</v>
      </c>
      <c r="K24" s="16">
        <v>14.04</v>
      </c>
      <c r="L24" s="30">
        <v>14.12</v>
      </c>
      <c r="M24" s="30">
        <v>14.13</v>
      </c>
      <c r="N24" s="30">
        <v>14.16</v>
      </c>
      <c r="O24" s="30">
        <v>14.4</v>
      </c>
      <c r="P24" s="31">
        <v>14.56</v>
      </c>
      <c r="Q24" s="19"/>
    </row>
    <row r="25" spans="1:22" ht="16.5" customHeight="1">
      <c r="A25" s="35">
        <v>5</v>
      </c>
      <c r="B25" s="29" t="s">
        <v>21</v>
      </c>
      <c r="C25" s="30">
        <v>0.59</v>
      </c>
      <c r="D25" s="30">
        <v>0.61</v>
      </c>
      <c r="E25" s="30">
        <v>0.61</v>
      </c>
      <c r="F25" s="30">
        <v>0.63</v>
      </c>
      <c r="G25" s="30">
        <v>0.64</v>
      </c>
      <c r="H25" s="30">
        <v>0.65</v>
      </c>
      <c r="I25" s="30">
        <v>0.66</v>
      </c>
      <c r="J25" s="30">
        <v>0.67200000000000004</v>
      </c>
      <c r="K25" s="16">
        <v>0.68</v>
      </c>
      <c r="L25" s="34">
        <v>0.69</v>
      </c>
      <c r="M25" s="34">
        <v>0.69</v>
      </c>
      <c r="N25" s="34">
        <v>0.7</v>
      </c>
      <c r="O25" s="34">
        <v>0.7</v>
      </c>
      <c r="P25" s="31"/>
      <c r="Q25" s="19"/>
    </row>
    <row r="26" spans="1:22" ht="16.5" customHeight="1">
      <c r="A26" s="10"/>
      <c r="B26" s="29" t="s">
        <v>22</v>
      </c>
      <c r="C26" s="36">
        <v>9394.89</v>
      </c>
      <c r="D26" s="36">
        <v>9979.8799999999992</v>
      </c>
      <c r="E26" s="36">
        <v>10666.53</v>
      </c>
      <c r="F26" s="36">
        <v>10802.98</v>
      </c>
      <c r="G26" s="36">
        <v>10853.23</v>
      </c>
      <c r="H26" s="36">
        <v>11274.41</v>
      </c>
      <c r="I26" s="36">
        <v>11772</v>
      </c>
      <c r="J26" s="36">
        <v>12057</v>
      </c>
      <c r="K26" s="36">
        <v>12466</v>
      </c>
      <c r="L26" s="36">
        <v>12870</v>
      </c>
      <c r="M26" s="36">
        <v>12824</v>
      </c>
      <c r="N26" s="36">
        <v>12887</v>
      </c>
      <c r="O26" s="36">
        <v>13094</v>
      </c>
      <c r="P26" s="37">
        <v>13603</v>
      </c>
      <c r="Q26" s="19"/>
      <c r="U26" s="38"/>
      <c r="V26" s="38"/>
    </row>
    <row r="27" spans="1:22" ht="16.5" customHeight="1">
      <c r="A27" s="10">
        <v>6</v>
      </c>
      <c r="B27" s="29" t="s">
        <v>23</v>
      </c>
      <c r="C27" s="30">
        <v>0.68</v>
      </c>
      <c r="D27" s="30">
        <v>0.7</v>
      </c>
      <c r="E27" s="30">
        <v>0.72</v>
      </c>
      <c r="F27" s="30">
        <v>0.72</v>
      </c>
      <c r="G27" s="30">
        <v>0.73</v>
      </c>
      <c r="H27" s="30">
        <v>0.74</v>
      </c>
      <c r="I27" s="30">
        <v>0.75</v>
      </c>
      <c r="J27" s="30">
        <v>0.75900000000000001</v>
      </c>
      <c r="K27" s="16">
        <v>0.77</v>
      </c>
      <c r="L27" s="34">
        <v>0.78</v>
      </c>
      <c r="M27" s="34">
        <v>0.78</v>
      </c>
      <c r="N27" s="34"/>
      <c r="O27" s="34"/>
      <c r="P27" s="31"/>
      <c r="Q27" s="19"/>
    </row>
    <row r="28" spans="1:22" ht="16.5" customHeight="1">
      <c r="A28" s="28">
        <v>7</v>
      </c>
      <c r="B28" s="29" t="s">
        <v>24</v>
      </c>
      <c r="C28" s="30">
        <v>68.664125119870192</v>
      </c>
      <c r="D28" s="30">
        <v>69.75506338959724</v>
      </c>
      <c r="E28" s="30">
        <v>70.622089033737751</v>
      </c>
      <c r="F28" s="30">
        <v>71.545307144255048</v>
      </c>
      <c r="G28" s="30">
        <v>71.891041188261383</v>
      </c>
      <c r="H28" s="30">
        <v>72.620919465465789</v>
      </c>
      <c r="I28" s="30">
        <v>73.569999999999993</v>
      </c>
      <c r="J28" s="30">
        <v>74.260000000000005</v>
      </c>
      <c r="K28" s="16">
        <v>75.040000000000006</v>
      </c>
      <c r="L28" s="16">
        <v>75.88</v>
      </c>
      <c r="M28" s="16">
        <v>75.900000000000006</v>
      </c>
      <c r="N28" s="16">
        <v>77.209999999999994</v>
      </c>
      <c r="O28" s="16">
        <v>78.13</v>
      </c>
      <c r="P28" s="31">
        <v>79.069999999999993</v>
      </c>
      <c r="Q28" s="19">
        <v>79.69</v>
      </c>
    </row>
    <row r="29" spans="1:22" ht="16.5" customHeight="1">
      <c r="A29" s="28">
        <v>8</v>
      </c>
      <c r="B29" s="29" t="s">
        <v>25</v>
      </c>
      <c r="C29" s="39">
        <v>10</v>
      </c>
      <c r="D29" s="39">
        <v>10</v>
      </c>
      <c r="E29" s="39">
        <v>10</v>
      </c>
      <c r="F29" s="39">
        <v>10</v>
      </c>
      <c r="G29" s="39">
        <v>10</v>
      </c>
      <c r="H29" s="39">
        <v>10</v>
      </c>
      <c r="I29" s="39">
        <v>10</v>
      </c>
      <c r="J29" s="39">
        <v>10</v>
      </c>
      <c r="K29" s="16">
        <v>9</v>
      </c>
      <c r="L29" s="16">
        <v>9</v>
      </c>
      <c r="M29" s="16">
        <v>9</v>
      </c>
      <c r="N29" s="16"/>
      <c r="O29" s="16"/>
      <c r="P29" s="31"/>
      <c r="Q29" s="19"/>
    </row>
    <row r="30" spans="1:22" ht="16.5" customHeight="1">
      <c r="A30" s="10"/>
      <c r="B30" s="29" t="s">
        <v>26</v>
      </c>
      <c r="C30" s="40" t="s">
        <v>27</v>
      </c>
      <c r="D30" s="40" t="s">
        <v>27</v>
      </c>
      <c r="E30" s="40" t="s">
        <v>27</v>
      </c>
      <c r="F30" s="30">
        <v>66.069999999999993</v>
      </c>
      <c r="G30" s="30">
        <v>67.88</v>
      </c>
      <c r="H30" s="30">
        <v>68.67</v>
      </c>
      <c r="I30" s="30">
        <v>69.73</v>
      </c>
      <c r="J30" s="30">
        <v>70.38</v>
      </c>
      <c r="K30" s="30">
        <v>71.14</v>
      </c>
      <c r="L30" s="30">
        <v>72.08</v>
      </c>
      <c r="M30" s="30">
        <v>72.099999999999994</v>
      </c>
      <c r="N30" s="30">
        <v>72.53</v>
      </c>
      <c r="O30" s="30">
        <v>73.47</v>
      </c>
      <c r="P30" s="31"/>
      <c r="Q30" s="19"/>
    </row>
    <row r="31" spans="1:22" ht="16.5" customHeight="1">
      <c r="A31" s="10"/>
      <c r="B31" s="29" t="s">
        <v>28</v>
      </c>
      <c r="C31" s="40" t="s">
        <v>27</v>
      </c>
      <c r="D31" s="40" t="s">
        <v>27</v>
      </c>
      <c r="E31" s="40" t="s">
        <v>27</v>
      </c>
      <c r="F31" s="30">
        <v>75.72</v>
      </c>
      <c r="G31" s="30">
        <v>76.08</v>
      </c>
      <c r="H31" s="30">
        <v>76.760000000000005</v>
      </c>
      <c r="I31" s="30">
        <v>77.989999999999995</v>
      </c>
      <c r="J31" s="30">
        <v>78.8</v>
      </c>
      <c r="K31" s="30">
        <v>79.69</v>
      </c>
      <c r="L31" s="30">
        <v>80.349999999999994</v>
      </c>
      <c r="M31" s="30">
        <v>80.36</v>
      </c>
      <c r="N31" s="30">
        <v>80.69</v>
      </c>
      <c r="O31" s="30">
        <v>81.540000000000006</v>
      </c>
      <c r="P31" s="31"/>
      <c r="Q31" s="19"/>
    </row>
    <row r="32" spans="1:22" ht="16.5" customHeight="1">
      <c r="A32" s="28">
        <v>9</v>
      </c>
      <c r="B32" s="29" t="s">
        <v>29</v>
      </c>
      <c r="C32" s="40" t="s">
        <v>27</v>
      </c>
      <c r="D32" s="40" t="s">
        <v>27</v>
      </c>
      <c r="E32" s="40" t="s">
        <v>27</v>
      </c>
      <c r="F32" s="30">
        <v>87.25</v>
      </c>
      <c r="G32" s="30">
        <v>89.22</v>
      </c>
      <c r="H32" s="30">
        <v>89.47</v>
      </c>
      <c r="I32" s="30">
        <v>89.41</v>
      </c>
      <c r="J32" s="30">
        <v>89.31</v>
      </c>
      <c r="K32" s="30">
        <v>89.27</v>
      </c>
      <c r="L32" s="30">
        <v>89.71</v>
      </c>
      <c r="M32" s="30">
        <v>89.72</v>
      </c>
      <c r="N32" s="30">
        <v>89.89</v>
      </c>
      <c r="O32" s="30">
        <v>90.1</v>
      </c>
      <c r="P32" s="31"/>
      <c r="Q32" s="19"/>
    </row>
    <row r="33" spans="1:17" ht="16.5" customHeight="1">
      <c r="A33" s="28">
        <v>10</v>
      </c>
      <c r="B33" s="29" t="s">
        <v>30</v>
      </c>
      <c r="C33" s="40" t="s">
        <v>27</v>
      </c>
      <c r="D33" s="40" t="s">
        <v>27</v>
      </c>
      <c r="E33" s="40" t="s">
        <v>27</v>
      </c>
      <c r="F33" s="39">
        <v>27</v>
      </c>
      <c r="G33" s="39">
        <v>23</v>
      </c>
      <c r="H33" s="39">
        <v>22</v>
      </c>
      <c r="I33" s="39">
        <v>23</v>
      </c>
      <c r="J33" s="39">
        <v>25</v>
      </c>
      <c r="K33" s="16">
        <v>14</v>
      </c>
      <c r="L33" s="16">
        <v>26</v>
      </c>
      <c r="M33" s="16">
        <v>25</v>
      </c>
      <c r="N33" s="16"/>
      <c r="O33" s="16"/>
      <c r="P33" s="31"/>
      <c r="Q33" s="19"/>
    </row>
    <row r="34" spans="1:17" ht="16.5" customHeight="1">
      <c r="A34" s="183" t="s">
        <v>31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5"/>
      <c r="L34" s="33"/>
      <c r="M34" s="33"/>
      <c r="N34" s="33"/>
      <c r="O34" s="33"/>
      <c r="P34" s="31"/>
      <c r="Q34" s="19"/>
    </row>
    <row r="35" spans="1:17" ht="16.5" customHeight="1">
      <c r="A35" s="41">
        <v>11</v>
      </c>
      <c r="B35" s="16" t="s">
        <v>32</v>
      </c>
      <c r="C35" s="42"/>
      <c r="D35" s="42"/>
      <c r="E35" s="42"/>
      <c r="F35" s="43"/>
      <c r="G35" s="43"/>
      <c r="H35" s="43"/>
      <c r="I35" s="43"/>
      <c r="J35" s="43"/>
      <c r="K35" s="44"/>
      <c r="L35" s="44"/>
      <c r="M35" s="44"/>
      <c r="N35" s="44"/>
      <c r="O35" s="44"/>
      <c r="P35" s="31"/>
      <c r="Q35" s="19"/>
    </row>
    <row r="36" spans="1:17" ht="16.5" customHeight="1">
      <c r="A36" s="41" t="s">
        <v>33</v>
      </c>
      <c r="B36" s="16" t="s">
        <v>34</v>
      </c>
      <c r="C36" s="45">
        <v>99.51</v>
      </c>
      <c r="D36" s="45">
        <v>97.69</v>
      </c>
      <c r="E36" s="45">
        <v>98.65</v>
      </c>
      <c r="F36" s="30">
        <v>99.74</v>
      </c>
      <c r="G36" s="30">
        <v>100</v>
      </c>
      <c r="H36" s="30">
        <v>100</v>
      </c>
      <c r="I36" s="30">
        <v>100</v>
      </c>
      <c r="J36" s="30">
        <v>100</v>
      </c>
      <c r="K36" s="46">
        <v>99.6</v>
      </c>
      <c r="L36" s="30">
        <v>99.72</v>
      </c>
      <c r="M36" s="30">
        <v>99.5</v>
      </c>
      <c r="N36" s="30">
        <v>99.25</v>
      </c>
      <c r="O36" s="30">
        <v>99.94</v>
      </c>
      <c r="P36" s="47">
        <v>99.23</v>
      </c>
      <c r="Q36" s="19"/>
    </row>
    <row r="37" spans="1:17" ht="16.5" customHeight="1">
      <c r="A37" s="10"/>
      <c r="B37" s="16" t="s">
        <v>6</v>
      </c>
      <c r="C37" s="45">
        <v>99</v>
      </c>
      <c r="D37" s="45">
        <v>95.81</v>
      </c>
      <c r="E37" s="45">
        <v>98.61</v>
      </c>
      <c r="F37" s="30">
        <v>99.47</v>
      </c>
      <c r="G37" s="30">
        <v>100</v>
      </c>
      <c r="H37" s="30">
        <v>100</v>
      </c>
      <c r="I37" s="30">
        <v>100</v>
      </c>
      <c r="J37" s="30">
        <v>100</v>
      </c>
      <c r="K37" s="30">
        <v>100</v>
      </c>
      <c r="L37" s="30">
        <v>99.41</v>
      </c>
      <c r="M37" s="30">
        <v>100</v>
      </c>
      <c r="N37" s="30">
        <v>100</v>
      </c>
      <c r="O37" s="30">
        <v>99.89</v>
      </c>
      <c r="P37" s="47">
        <v>98.63</v>
      </c>
      <c r="Q37" s="19"/>
    </row>
    <row r="38" spans="1:17" ht="16.5" customHeight="1">
      <c r="A38" s="10"/>
      <c r="B38" s="16" t="s">
        <v>7</v>
      </c>
      <c r="C38" s="45">
        <v>100</v>
      </c>
      <c r="D38" s="45">
        <v>100</v>
      </c>
      <c r="E38" s="45">
        <v>98.69</v>
      </c>
      <c r="F38" s="30">
        <v>99.99</v>
      </c>
      <c r="G38" s="30">
        <v>100</v>
      </c>
      <c r="H38" s="30">
        <v>100</v>
      </c>
      <c r="I38" s="30">
        <v>100</v>
      </c>
      <c r="J38" s="30">
        <v>100</v>
      </c>
      <c r="K38" s="30">
        <v>99.22</v>
      </c>
      <c r="L38" s="30">
        <v>100</v>
      </c>
      <c r="M38" s="30">
        <v>98.62</v>
      </c>
      <c r="N38" s="30">
        <v>98.56</v>
      </c>
      <c r="O38" s="30">
        <v>100</v>
      </c>
      <c r="P38" s="47">
        <v>100</v>
      </c>
      <c r="Q38" s="19"/>
    </row>
    <row r="39" spans="1:17" ht="16.5" customHeight="1">
      <c r="A39" s="41" t="s">
        <v>35</v>
      </c>
      <c r="B39" s="16" t="s">
        <v>36</v>
      </c>
      <c r="C39" s="45">
        <v>92.97</v>
      </c>
      <c r="D39" s="45">
        <v>96.99</v>
      </c>
      <c r="E39" s="45">
        <v>96.02</v>
      </c>
      <c r="F39" s="30">
        <v>97.69</v>
      </c>
      <c r="G39" s="30">
        <v>98.66</v>
      </c>
      <c r="H39" s="30">
        <v>98.11</v>
      </c>
      <c r="I39" s="30">
        <v>98.43</v>
      </c>
      <c r="J39" s="30">
        <v>98.51</v>
      </c>
      <c r="K39" s="30">
        <v>98.51</v>
      </c>
      <c r="L39" s="30">
        <v>98.83</v>
      </c>
      <c r="M39" s="30">
        <v>98.37</v>
      </c>
      <c r="N39" s="30">
        <v>97.32</v>
      </c>
      <c r="O39" s="30">
        <v>99.25</v>
      </c>
      <c r="P39" s="47">
        <v>98.5</v>
      </c>
      <c r="Q39" s="19"/>
    </row>
    <row r="40" spans="1:17" ht="16.5" customHeight="1">
      <c r="A40" s="10"/>
      <c r="B40" s="16" t="s">
        <v>6</v>
      </c>
      <c r="C40" s="45">
        <v>91.42</v>
      </c>
      <c r="D40" s="45">
        <v>95.01</v>
      </c>
      <c r="E40" s="45">
        <v>92.55</v>
      </c>
      <c r="F40" s="30">
        <v>96.54</v>
      </c>
      <c r="G40" s="30">
        <v>98.63</v>
      </c>
      <c r="H40" s="30">
        <v>96.62</v>
      </c>
      <c r="I40" s="30">
        <v>100</v>
      </c>
      <c r="J40" s="30">
        <v>98.45</v>
      </c>
      <c r="K40" s="30">
        <v>97.14</v>
      </c>
      <c r="L40" s="30">
        <v>99.98</v>
      </c>
      <c r="M40" s="30">
        <v>96.99</v>
      </c>
      <c r="N40" s="30">
        <v>97.35</v>
      </c>
      <c r="O40" s="30">
        <v>98.26</v>
      </c>
      <c r="P40" s="47">
        <v>95.88</v>
      </c>
      <c r="Q40" s="19"/>
    </row>
    <row r="41" spans="1:17" ht="16.5" customHeight="1">
      <c r="A41" s="10"/>
      <c r="B41" s="16" t="s">
        <v>7</v>
      </c>
      <c r="C41" s="45">
        <v>94.59</v>
      </c>
      <c r="D41" s="45">
        <v>99.01</v>
      </c>
      <c r="E41" s="45">
        <v>99.99</v>
      </c>
      <c r="F41" s="30">
        <v>98.7</v>
      </c>
      <c r="G41" s="30">
        <v>98.69</v>
      </c>
      <c r="H41" s="30">
        <v>100</v>
      </c>
      <c r="I41" s="30">
        <v>96.82</v>
      </c>
      <c r="J41" s="30">
        <v>98.57</v>
      </c>
      <c r="K41" s="30">
        <v>100</v>
      </c>
      <c r="L41" s="30">
        <v>97.56</v>
      </c>
      <c r="M41" s="30">
        <v>100</v>
      </c>
      <c r="N41" s="30">
        <v>97.28</v>
      </c>
      <c r="O41" s="30">
        <v>100</v>
      </c>
      <c r="P41" s="47">
        <v>100</v>
      </c>
      <c r="Q41" s="19"/>
    </row>
    <row r="42" spans="1:17" ht="16.5" customHeight="1">
      <c r="A42" s="41" t="s">
        <v>37</v>
      </c>
      <c r="B42" s="16" t="s">
        <v>38</v>
      </c>
      <c r="C42" s="45">
        <v>73.67</v>
      </c>
      <c r="D42" s="45">
        <v>63.11</v>
      </c>
      <c r="E42" s="45">
        <v>71.97</v>
      </c>
      <c r="F42" s="30">
        <v>64.14</v>
      </c>
      <c r="G42" s="30">
        <v>73.34</v>
      </c>
      <c r="H42" s="30">
        <v>76.67</v>
      </c>
      <c r="I42" s="30">
        <v>86.68</v>
      </c>
      <c r="J42" s="30">
        <v>83.43</v>
      </c>
      <c r="K42" s="30">
        <v>77.41</v>
      </c>
      <c r="L42" s="30">
        <v>77.67</v>
      </c>
      <c r="M42" s="30">
        <v>75.239999999999995</v>
      </c>
      <c r="N42" s="30">
        <v>76.98</v>
      </c>
      <c r="O42" s="30">
        <v>80.28</v>
      </c>
      <c r="P42" s="47">
        <v>79.989999999999995</v>
      </c>
      <c r="Q42" s="19"/>
    </row>
    <row r="43" spans="1:17" ht="16.5" customHeight="1">
      <c r="A43" s="10"/>
      <c r="B43" s="16" t="s">
        <v>6</v>
      </c>
      <c r="C43" s="45">
        <v>70.08</v>
      </c>
      <c r="D43" s="45">
        <v>55.75</v>
      </c>
      <c r="E43" s="45">
        <v>73.5</v>
      </c>
      <c r="F43" s="30">
        <v>68.760000000000005</v>
      </c>
      <c r="G43" s="30">
        <v>74.739999999999995</v>
      </c>
      <c r="H43" s="30">
        <v>72.52</v>
      </c>
      <c r="I43" s="30">
        <v>82.16</v>
      </c>
      <c r="J43" s="30">
        <v>82.85</v>
      </c>
      <c r="K43" s="30">
        <v>70.55</v>
      </c>
      <c r="L43" s="30">
        <v>75.87</v>
      </c>
      <c r="M43" s="30">
        <v>66.430000000000007</v>
      </c>
      <c r="N43" s="30">
        <v>68.599999999999994</v>
      </c>
      <c r="O43" s="30">
        <v>74.33</v>
      </c>
      <c r="P43" s="47">
        <v>78.23</v>
      </c>
      <c r="Q43" s="19"/>
    </row>
    <row r="44" spans="1:17" ht="16.5" customHeight="1">
      <c r="A44" s="10"/>
      <c r="B44" s="16" t="s">
        <v>7</v>
      </c>
      <c r="C44" s="45">
        <v>77.239999999999995</v>
      </c>
      <c r="D44" s="45">
        <v>70.790000000000006</v>
      </c>
      <c r="E44" s="45">
        <v>70.66</v>
      </c>
      <c r="F44" s="30">
        <v>60.12</v>
      </c>
      <c r="G44" s="30">
        <v>69.709999999999994</v>
      </c>
      <c r="H44" s="30">
        <v>80.150000000000006</v>
      </c>
      <c r="I44" s="30">
        <v>91.27</v>
      </c>
      <c r="J44" s="30">
        <v>84.17</v>
      </c>
      <c r="K44" s="30">
        <v>86.95</v>
      </c>
      <c r="L44" s="30">
        <v>80.05</v>
      </c>
      <c r="M44" s="30">
        <v>81.98</v>
      </c>
      <c r="N44" s="30">
        <v>86.13</v>
      </c>
      <c r="O44" s="30">
        <v>87.06</v>
      </c>
      <c r="P44" s="47">
        <v>81.73</v>
      </c>
      <c r="Q44" s="19"/>
    </row>
    <row r="45" spans="1:17" ht="16.5" customHeight="1">
      <c r="A45" s="41">
        <v>12</v>
      </c>
      <c r="B45" s="16" t="s">
        <v>39</v>
      </c>
      <c r="C45" s="48"/>
      <c r="D45" s="48"/>
      <c r="E45" s="48"/>
      <c r="F45" s="43"/>
      <c r="G45" s="43"/>
      <c r="H45" s="43"/>
      <c r="I45" s="43"/>
      <c r="J45" s="43"/>
      <c r="K45" s="44"/>
      <c r="L45" s="44"/>
      <c r="M45" s="44"/>
      <c r="N45" s="44"/>
      <c r="O45" s="44"/>
      <c r="P45" s="47"/>
      <c r="Q45" s="19"/>
    </row>
    <row r="46" spans="1:17" ht="16.5" customHeight="1">
      <c r="A46" s="41" t="s">
        <v>40</v>
      </c>
      <c r="B46" s="16" t="s">
        <v>34</v>
      </c>
      <c r="C46" s="45">
        <v>114.14</v>
      </c>
      <c r="D46" s="45">
        <v>108.29</v>
      </c>
      <c r="E46" s="45">
        <v>101.01</v>
      </c>
      <c r="F46" s="30">
        <v>104.81</v>
      </c>
      <c r="G46" s="30">
        <v>103.84</v>
      </c>
      <c r="H46" s="30">
        <v>105.87</v>
      </c>
      <c r="I46" s="30">
        <v>106.44</v>
      </c>
      <c r="J46" s="30">
        <v>106.44</v>
      </c>
      <c r="K46" s="30">
        <v>106.42</v>
      </c>
      <c r="L46" s="30">
        <v>102.64</v>
      </c>
      <c r="M46" s="30">
        <v>102.85</v>
      </c>
      <c r="N46" s="16">
        <v>100.95</v>
      </c>
      <c r="O46" s="30">
        <v>102.38</v>
      </c>
      <c r="P46" s="47">
        <v>105.93</v>
      </c>
      <c r="Q46" s="19"/>
    </row>
    <row r="47" spans="1:17" ht="16.5" customHeight="1">
      <c r="A47" s="10"/>
      <c r="B47" s="16" t="s">
        <v>6</v>
      </c>
      <c r="C47" s="45">
        <v>117.24</v>
      </c>
      <c r="D47" s="45">
        <v>111.63</v>
      </c>
      <c r="E47" s="45">
        <v>104.5</v>
      </c>
      <c r="F47" s="30">
        <v>104.47</v>
      </c>
      <c r="G47" s="30">
        <v>105.68</v>
      </c>
      <c r="H47" s="30">
        <v>119.16</v>
      </c>
      <c r="I47" s="30">
        <v>105.31</v>
      </c>
      <c r="J47" s="30">
        <v>105.31</v>
      </c>
      <c r="K47" s="30">
        <v>106.08</v>
      </c>
      <c r="L47" s="30">
        <v>99.22</v>
      </c>
      <c r="M47" s="30">
        <v>103.5</v>
      </c>
      <c r="N47" s="30">
        <v>106.12</v>
      </c>
      <c r="O47" s="30">
        <v>101.26</v>
      </c>
      <c r="P47" s="47">
        <v>104.42</v>
      </c>
      <c r="Q47" s="19"/>
    </row>
    <row r="48" spans="1:17" ht="16.5" customHeight="1">
      <c r="A48" s="10"/>
      <c r="B48" s="16" t="s">
        <v>7</v>
      </c>
      <c r="C48" s="45">
        <v>111.23</v>
      </c>
      <c r="D48" s="45">
        <v>104.18</v>
      </c>
      <c r="E48" s="45">
        <v>97.27</v>
      </c>
      <c r="F48" s="30">
        <v>105.18</v>
      </c>
      <c r="G48" s="30">
        <v>102.17</v>
      </c>
      <c r="H48" s="30">
        <v>94.33</v>
      </c>
      <c r="I48" s="30">
        <v>107.33</v>
      </c>
      <c r="J48" s="30">
        <v>107.33</v>
      </c>
      <c r="K48" s="30">
        <v>106.75</v>
      </c>
      <c r="L48" s="30">
        <v>105.8</v>
      </c>
      <c r="M48" s="30">
        <v>102.09</v>
      </c>
      <c r="N48" s="30">
        <v>96.16</v>
      </c>
      <c r="O48" s="30">
        <v>103.79</v>
      </c>
      <c r="P48" s="47">
        <v>107.88</v>
      </c>
      <c r="Q48" s="19"/>
    </row>
    <row r="49" spans="1:17" ht="16.5" customHeight="1">
      <c r="A49" s="41" t="s">
        <v>41</v>
      </c>
      <c r="B49" s="16" t="s">
        <v>36</v>
      </c>
      <c r="C49" s="45">
        <v>88.53</v>
      </c>
      <c r="D49" s="45">
        <v>92.45</v>
      </c>
      <c r="E49" s="45">
        <v>96.05</v>
      </c>
      <c r="F49" s="30">
        <v>100.59</v>
      </c>
      <c r="G49" s="30">
        <v>98.28</v>
      </c>
      <c r="H49" s="30">
        <v>92.3</v>
      </c>
      <c r="I49" s="30">
        <v>94.27</v>
      </c>
      <c r="J49" s="30">
        <v>94.27</v>
      </c>
      <c r="K49" s="30">
        <v>91.76</v>
      </c>
      <c r="L49" s="30">
        <v>97.78</v>
      </c>
      <c r="M49" s="30">
        <v>98.22</v>
      </c>
      <c r="N49" s="30">
        <v>99.23</v>
      </c>
      <c r="O49" s="30">
        <v>96.37</v>
      </c>
      <c r="P49" s="47">
        <v>94.07</v>
      </c>
      <c r="Q49" s="19"/>
    </row>
    <row r="50" spans="1:17" ht="16.5" customHeight="1">
      <c r="A50" s="10"/>
      <c r="B50" s="16" t="s">
        <v>6</v>
      </c>
      <c r="C50" s="45">
        <v>81.180000000000007</v>
      </c>
      <c r="D50" s="45">
        <v>81.540000000000006</v>
      </c>
      <c r="E50" s="45">
        <v>85.67</v>
      </c>
      <c r="F50" s="30">
        <v>95.93</v>
      </c>
      <c r="G50" s="30">
        <v>93.93</v>
      </c>
      <c r="H50" s="30">
        <v>75.95</v>
      </c>
      <c r="I50" s="30">
        <v>106.33</v>
      </c>
      <c r="J50" s="30">
        <v>106.33</v>
      </c>
      <c r="K50" s="30">
        <v>99.31</v>
      </c>
      <c r="L50" s="30">
        <v>112.17</v>
      </c>
      <c r="M50" s="30">
        <v>104.86</v>
      </c>
      <c r="N50" s="30">
        <v>103.76</v>
      </c>
      <c r="O50" s="30">
        <v>106.26</v>
      </c>
      <c r="P50" s="47">
        <v>91.58</v>
      </c>
      <c r="Q50" s="19"/>
    </row>
    <row r="51" spans="1:17" ht="16.5" customHeight="1">
      <c r="A51" s="10"/>
      <c r="B51" s="16" t="s">
        <v>7</v>
      </c>
      <c r="C51" s="45">
        <v>96.16</v>
      </c>
      <c r="D51" s="45">
        <v>103.63</v>
      </c>
      <c r="E51" s="45">
        <v>107.91</v>
      </c>
      <c r="F51" s="30">
        <v>104.69</v>
      </c>
      <c r="G51" s="30">
        <v>103.54</v>
      </c>
      <c r="H51" s="30">
        <v>112.92</v>
      </c>
      <c r="I51" s="30">
        <v>81.97</v>
      </c>
      <c r="J51" s="30">
        <v>81.97</v>
      </c>
      <c r="K51" s="30">
        <v>85.08</v>
      </c>
      <c r="L51" s="30">
        <v>81.819999999999993</v>
      </c>
      <c r="M51" s="30">
        <v>90.45</v>
      </c>
      <c r="N51" s="30">
        <v>94.58</v>
      </c>
      <c r="O51" s="30">
        <v>88.88</v>
      </c>
      <c r="P51" s="47">
        <v>95.49</v>
      </c>
      <c r="Q51" s="19"/>
    </row>
    <row r="52" spans="1:17" ht="16.5" customHeight="1">
      <c r="A52" s="41" t="s">
        <v>42</v>
      </c>
      <c r="B52" s="16" t="s">
        <v>43</v>
      </c>
      <c r="C52" s="45">
        <v>87.21</v>
      </c>
      <c r="D52" s="45">
        <v>67.599999999999994</v>
      </c>
      <c r="E52" s="45">
        <v>77.209999999999994</v>
      </c>
      <c r="F52" s="30">
        <v>57.41</v>
      </c>
      <c r="G52" s="30">
        <v>64.400000000000006</v>
      </c>
      <c r="H52" s="30">
        <v>95.4</v>
      </c>
      <c r="I52" s="30">
        <v>131.06</v>
      </c>
      <c r="J52" s="30">
        <v>131.06</v>
      </c>
      <c r="K52" s="30">
        <v>113.47</v>
      </c>
      <c r="L52" s="30">
        <v>107.37</v>
      </c>
      <c r="M52" s="30">
        <v>105.33</v>
      </c>
      <c r="N52" s="30">
        <v>107.83</v>
      </c>
      <c r="O52" s="30">
        <v>118.71</v>
      </c>
      <c r="P52" s="47">
        <v>118.3</v>
      </c>
      <c r="Q52" s="19"/>
    </row>
    <row r="53" spans="1:17" ht="16.5" customHeight="1">
      <c r="A53" s="10"/>
      <c r="B53" s="16" t="s">
        <v>6</v>
      </c>
      <c r="C53" s="45">
        <v>96.8</v>
      </c>
      <c r="D53" s="45">
        <v>61.24</v>
      </c>
      <c r="E53" s="45">
        <v>87.45</v>
      </c>
      <c r="F53" s="30">
        <v>66.930000000000007</v>
      </c>
      <c r="G53" s="30">
        <v>65.930000000000007</v>
      </c>
      <c r="H53" s="30">
        <v>98.14</v>
      </c>
      <c r="I53" s="30">
        <v>123.16</v>
      </c>
      <c r="J53" s="30">
        <v>123.16</v>
      </c>
      <c r="K53" s="30">
        <v>115.79</v>
      </c>
      <c r="L53" s="30">
        <v>97.86</v>
      </c>
      <c r="M53" s="30">
        <v>107.31</v>
      </c>
      <c r="N53" s="30">
        <v>101.4</v>
      </c>
      <c r="O53" s="30">
        <v>106.27</v>
      </c>
      <c r="P53" s="47">
        <v>117.2</v>
      </c>
      <c r="Q53" s="19"/>
    </row>
    <row r="54" spans="1:17" ht="16.5" customHeight="1">
      <c r="A54" s="10"/>
      <c r="B54" s="16" t="s">
        <v>7</v>
      </c>
      <c r="C54" s="45">
        <v>77.69</v>
      </c>
      <c r="D54" s="45">
        <v>74.239999999999995</v>
      </c>
      <c r="E54" s="45">
        <v>68.45</v>
      </c>
      <c r="F54" s="30">
        <v>49.12</v>
      </c>
      <c r="G54" s="30">
        <v>62.9</v>
      </c>
      <c r="H54" s="30">
        <v>93.11</v>
      </c>
      <c r="I54" s="30">
        <v>139.09</v>
      </c>
      <c r="J54" s="30">
        <v>139.09</v>
      </c>
      <c r="K54" s="30">
        <v>110.49</v>
      </c>
      <c r="L54" s="30">
        <v>119.87</v>
      </c>
      <c r="M54" s="30">
        <v>103.83</v>
      </c>
      <c r="N54" s="30">
        <v>114.85</v>
      </c>
      <c r="O54" s="30">
        <v>132.88</v>
      </c>
      <c r="P54" s="47">
        <v>119.39</v>
      </c>
      <c r="Q54" s="19"/>
    </row>
    <row r="55" spans="1:17" ht="16.5" customHeight="1">
      <c r="A55" s="41">
        <v>13</v>
      </c>
      <c r="B55" s="16" t="s">
        <v>44</v>
      </c>
      <c r="C55" s="48"/>
      <c r="D55" s="48"/>
      <c r="E55" s="48"/>
      <c r="F55" s="43"/>
      <c r="G55" s="43"/>
      <c r="H55" s="43"/>
      <c r="I55" s="43"/>
      <c r="J55" s="43"/>
      <c r="K55" s="44"/>
      <c r="L55" s="44"/>
      <c r="M55" s="44"/>
      <c r="N55" s="44"/>
      <c r="O55" s="44"/>
      <c r="P55" s="47"/>
      <c r="Q55" s="19"/>
    </row>
    <row r="56" spans="1:17" ht="16.5" customHeight="1">
      <c r="A56" s="41" t="s">
        <v>45</v>
      </c>
      <c r="B56" s="16" t="s">
        <v>34</v>
      </c>
      <c r="C56" s="45">
        <v>97.8</v>
      </c>
      <c r="D56" s="45">
        <v>93.15</v>
      </c>
      <c r="E56" s="45">
        <v>91.73</v>
      </c>
      <c r="F56" s="45">
        <v>97.7</v>
      </c>
      <c r="G56" s="30">
        <v>97.82</v>
      </c>
      <c r="H56" s="30">
        <v>95.14</v>
      </c>
      <c r="I56" s="30">
        <v>100</v>
      </c>
      <c r="J56" s="30">
        <v>100</v>
      </c>
      <c r="K56" s="30">
        <v>98.17</v>
      </c>
      <c r="L56" s="30">
        <v>95.99</v>
      </c>
      <c r="M56" s="30">
        <v>96.43</v>
      </c>
      <c r="N56" s="30">
        <v>96.48</v>
      </c>
      <c r="O56" s="30">
        <v>99.94</v>
      </c>
      <c r="P56" s="47">
        <v>99.23</v>
      </c>
      <c r="Q56" s="19"/>
    </row>
    <row r="57" spans="1:17" ht="16.5" customHeight="1">
      <c r="A57" s="10"/>
      <c r="B57" s="16" t="s">
        <v>6</v>
      </c>
      <c r="C57" s="45">
        <v>98.24</v>
      </c>
      <c r="D57" s="45">
        <v>92.9</v>
      </c>
      <c r="E57" s="45">
        <v>94.44</v>
      </c>
      <c r="F57" s="45">
        <v>98.5</v>
      </c>
      <c r="G57" s="30">
        <v>98.94</v>
      </c>
      <c r="H57" s="30">
        <v>100</v>
      </c>
      <c r="I57" s="30">
        <v>100</v>
      </c>
      <c r="J57" s="30">
        <v>100</v>
      </c>
      <c r="K57" s="30">
        <v>99.47</v>
      </c>
      <c r="L57" s="30">
        <v>93.97</v>
      </c>
      <c r="M57" s="30">
        <v>97.44</v>
      </c>
      <c r="N57" s="30">
        <v>97.99</v>
      </c>
      <c r="O57" s="30">
        <v>99.89</v>
      </c>
      <c r="P57" s="47">
        <v>98.63</v>
      </c>
      <c r="Q57" s="19"/>
    </row>
    <row r="58" spans="1:17" ht="16.5" customHeight="1">
      <c r="A58" s="10"/>
      <c r="B58" s="16" t="s">
        <v>7</v>
      </c>
      <c r="C58" s="45">
        <v>97.38</v>
      </c>
      <c r="D58" s="45">
        <v>93.47</v>
      </c>
      <c r="E58" s="45">
        <v>88.81</v>
      </c>
      <c r="F58" s="45">
        <v>96.82</v>
      </c>
      <c r="G58" s="30">
        <v>96.81</v>
      </c>
      <c r="H58" s="30">
        <v>90.92</v>
      </c>
      <c r="I58" s="30">
        <v>100</v>
      </c>
      <c r="J58" s="30">
        <v>100</v>
      </c>
      <c r="K58" s="30">
        <v>96.92</v>
      </c>
      <c r="L58" s="30">
        <v>97.86</v>
      </c>
      <c r="M58" s="30">
        <v>95.24</v>
      </c>
      <c r="N58" s="30">
        <v>95.08</v>
      </c>
      <c r="O58" s="30">
        <v>100</v>
      </c>
      <c r="P58" s="47">
        <v>100</v>
      </c>
      <c r="Q58" s="19"/>
    </row>
    <row r="59" spans="1:17" ht="16.5" customHeight="1">
      <c r="A59" s="41" t="s">
        <v>46</v>
      </c>
      <c r="B59" s="16" t="s">
        <v>36</v>
      </c>
      <c r="C59" s="45">
        <v>75.7</v>
      </c>
      <c r="D59" s="45">
        <v>78.77</v>
      </c>
      <c r="E59" s="45">
        <v>76.83</v>
      </c>
      <c r="F59" s="45">
        <v>91.18</v>
      </c>
      <c r="G59" s="30">
        <v>91.1</v>
      </c>
      <c r="H59" s="30">
        <v>79.8</v>
      </c>
      <c r="I59" s="30">
        <v>79.06</v>
      </c>
      <c r="J59" s="30">
        <v>79.06</v>
      </c>
      <c r="K59" s="30">
        <v>80.72</v>
      </c>
      <c r="L59" s="30">
        <v>84.5</v>
      </c>
      <c r="M59" s="30">
        <v>85.42</v>
      </c>
      <c r="N59" s="30">
        <v>86.11</v>
      </c>
      <c r="O59" s="30">
        <v>86.85</v>
      </c>
      <c r="P59" s="47">
        <v>89.66</v>
      </c>
      <c r="Q59" s="19"/>
    </row>
    <row r="60" spans="1:17" ht="16.5" customHeight="1">
      <c r="A60" s="10"/>
      <c r="B60" s="16" t="s">
        <v>6</v>
      </c>
      <c r="C60" s="45">
        <v>72.599999999999994</v>
      </c>
      <c r="D60" s="45">
        <v>67.92</v>
      </c>
      <c r="E60" s="45">
        <v>74.349999999999994</v>
      </c>
      <c r="F60" s="45">
        <v>88.15</v>
      </c>
      <c r="G60" s="30">
        <v>88.51</v>
      </c>
      <c r="H60" s="30">
        <v>71.72</v>
      </c>
      <c r="I60" s="30">
        <v>86.09</v>
      </c>
      <c r="J60" s="30">
        <v>86.09</v>
      </c>
      <c r="K60" s="30">
        <v>84.52</v>
      </c>
      <c r="L60" s="30">
        <v>92.33</v>
      </c>
      <c r="M60" s="30">
        <v>89.16</v>
      </c>
      <c r="N60" s="30">
        <v>92.05</v>
      </c>
      <c r="O60" s="30">
        <v>89.72</v>
      </c>
      <c r="P60" s="47">
        <v>84.58</v>
      </c>
      <c r="Q60" s="19"/>
    </row>
    <row r="61" spans="1:17" ht="16.5" customHeight="1">
      <c r="A61" s="10"/>
      <c r="B61" s="16" t="s">
        <v>7</v>
      </c>
      <c r="C61" s="45">
        <v>78.92</v>
      </c>
      <c r="D61" s="45">
        <v>89.89</v>
      </c>
      <c r="E61" s="45">
        <v>79.650000000000006</v>
      </c>
      <c r="F61" s="45">
        <v>93.84</v>
      </c>
      <c r="G61" s="30">
        <v>94.23</v>
      </c>
      <c r="H61" s="30">
        <v>90</v>
      </c>
      <c r="I61" s="30">
        <v>71.89</v>
      </c>
      <c r="J61" s="30">
        <v>71.89</v>
      </c>
      <c r="K61" s="30">
        <v>77.36</v>
      </c>
      <c r="L61" s="30">
        <v>75.819999999999993</v>
      </c>
      <c r="M61" s="30">
        <v>81.040000000000006</v>
      </c>
      <c r="N61" s="30">
        <v>80.03</v>
      </c>
      <c r="O61" s="30">
        <v>84.67</v>
      </c>
      <c r="P61" s="47">
        <v>92.56</v>
      </c>
      <c r="Q61" s="19"/>
    </row>
    <row r="62" spans="1:17" ht="16.5" customHeight="1">
      <c r="A62" s="41" t="s">
        <v>47</v>
      </c>
      <c r="B62" s="16" t="s">
        <v>38</v>
      </c>
      <c r="C62" s="45">
        <v>61.16</v>
      </c>
      <c r="D62" s="45">
        <v>52</v>
      </c>
      <c r="E62" s="45">
        <v>57.66</v>
      </c>
      <c r="F62" s="45">
        <v>53.79</v>
      </c>
      <c r="G62" s="30">
        <v>59.86</v>
      </c>
      <c r="H62" s="30">
        <v>65.7</v>
      </c>
      <c r="I62" s="30">
        <v>68.75</v>
      </c>
      <c r="J62" s="30">
        <v>68.75</v>
      </c>
      <c r="K62" s="30">
        <v>71.040000000000006</v>
      </c>
      <c r="L62" s="30">
        <v>73.89</v>
      </c>
      <c r="M62" s="30">
        <v>72.930000000000007</v>
      </c>
      <c r="N62" s="30">
        <v>73.31</v>
      </c>
      <c r="O62" s="30">
        <v>73.91</v>
      </c>
      <c r="P62" s="47">
        <v>71.08</v>
      </c>
      <c r="Q62" s="19"/>
    </row>
    <row r="63" spans="1:17" ht="16.5" customHeight="1">
      <c r="A63" s="10"/>
      <c r="B63" s="16" t="s">
        <v>6</v>
      </c>
      <c r="C63" s="45">
        <v>61.92</v>
      </c>
      <c r="D63" s="45">
        <v>41.76</v>
      </c>
      <c r="E63" s="45">
        <v>70.040000000000006</v>
      </c>
      <c r="F63" s="45">
        <v>60.87</v>
      </c>
      <c r="G63" s="30">
        <v>60.68</v>
      </c>
      <c r="H63" s="30">
        <v>55.68</v>
      </c>
      <c r="I63" s="30">
        <v>59.97</v>
      </c>
      <c r="J63" s="30">
        <v>59.97</v>
      </c>
      <c r="K63" s="30">
        <v>70.55</v>
      </c>
      <c r="L63" s="30">
        <v>70.36</v>
      </c>
      <c r="M63" s="30">
        <v>66.430000000000007</v>
      </c>
      <c r="N63" s="30">
        <v>64.75</v>
      </c>
      <c r="O63" s="30">
        <v>70.39</v>
      </c>
      <c r="P63" s="47">
        <v>68</v>
      </c>
      <c r="Q63" s="19"/>
    </row>
    <row r="64" spans="1:17" ht="16.5" customHeight="1">
      <c r="A64" s="10"/>
      <c r="B64" s="16" t="s">
        <v>7</v>
      </c>
      <c r="C64" s="45">
        <v>60.39</v>
      </c>
      <c r="D64" s="45">
        <v>62.7</v>
      </c>
      <c r="E64" s="45">
        <v>47.06</v>
      </c>
      <c r="F64" s="45">
        <v>47.62</v>
      </c>
      <c r="G64" s="30">
        <v>59.06</v>
      </c>
      <c r="H64" s="30">
        <v>74.08</v>
      </c>
      <c r="I64" s="30">
        <v>77.680000000000007</v>
      </c>
      <c r="J64" s="30">
        <v>77.680000000000007</v>
      </c>
      <c r="K64" s="30">
        <v>71.67</v>
      </c>
      <c r="L64" s="30">
        <v>78.510000000000005</v>
      </c>
      <c r="M64" s="30">
        <v>77.900000000000006</v>
      </c>
      <c r="N64" s="30">
        <v>82.65</v>
      </c>
      <c r="O64" s="30">
        <v>77.930000000000007</v>
      </c>
      <c r="P64" s="47">
        <v>74.14</v>
      </c>
      <c r="Q64" s="19"/>
    </row>
    <row r="65" spans="1:19" ht="16.5" customHeight="1">
      <c r="A65" s="183" t="s">
        <v>48</v>
      </c>
      <c r="B65" s="184"/>
      <c r="C65" s="184"/>
      <c r="D65" s="184"/>
      <c r="E65" s="184"/>
      <c r="F65" s="184"/>
      <c r="G65" s="184"/>
      <c r="H65" s="184"/>
      <c r="I65" s="184"/>
      <c r="J65" s="184"/>
      <c r="K65" s="185"/>
      <c r="L65" s="33"/>
      <c r="M65" s="33"/>
      <c r="N65" s="33"/>
      <c r="O65" s="33"/>
      <c r="P65" s="31"/>
      <c r="Q65" s="19"/>
    </row>
    <row r="66" spans="1:19" ht="16.5" customHeight="1">
      <c r="A66" s="49">
        <v>14</v>
      </c>
      <c r="B66" s="16" t="s">
        <v>49</v>
      </c>
      <c r="C66" s="12">
        <v>97692</v>
      </c>
      <c r="D66" s="12">
        <v>99081</v>
      </c>
      <c r="E66" s="12">
        <v>101733</v>
      </c>
      <c r="F66" s="12">
        <v>105445</v>
      </c>
      <c r="G66" s="12">
        <v>106777</v>
      </c>
      <c r="H66" s="12">
        <v>105496</v>
      </c>
      <c r="I66" s="50" t="s">
        <v>27</v>
      </c>
      <c r="J66" s="12">
        <v>115591</v>
      </c>
      <c r="K66" s="51">
        <v>112502</v>
      </c>
      <c r="L66" s="12">
        <v>114572</v>
      </c>
      <c r="M66" s="12">
        <v>119720</v>
      </c>
      <c r="N66" s="12">
        <v>123327</v>
      </c>
      <c r="O66" s="12">
        <v>120771</v>
      </c>
      <c r="P66" s="52">
        <v>136299</v>
      </c>
      <c r="Q66" s="19">
        <v>128470</v>
      </c>
    </row>
    <row r="67" spans="1:19" ht="16.5" customHeight="1">
      <c r="A67" s="49">
        <v>15</v>
      </c>
      <c r="B67" s="16" t="s">
        <v>50</v>
      </c>
      <c r="C67" s="12">
        <v>5418</v>
      </c>
      <c r="D67" s="12">
        <v>4526</v>
      </c>
      <c r="E67" s="12">
        <v>3472</v>
      </c>
      <c r="F67" s="12">
        <v>2421</v>
      </c>
      <c r="G67" s="12">
        <v>2600</v>
      </c>
      <c r="H67" s="12">
        <v>4526</v>
      </c>
      <c r="I67" s="50" t="s">
        <v>27</v>
      </c>
      <c r="J67" s="12">
        <v>2607</v>
      </c>
      <c r="K67" s="51">
        <v>3512</v>
      </c>
      <c r="L67" s="12">
        <v>2839</v>
      </c>
      <c r="M67" s="12">
        <v>7097</v>
      </c>
      <c r="N67" s="12">
        <v>8101</v>
      </c>
      <c r="O67" s="12">
        <v>10175</v>
      </c>
      <c r="P67" s="52">
        <v>6151</v>
      </c>
      <c r="Q67" s="19">
        <v>4667</v>
      </c>
    </row>
    <row r="68" spans="1:19" ht="16.5" customHeight="1">
      <c r="A68" s="49">
        <v>16</v>
      </c>
      <c r="B68" s="16" t="s">
        <v>51</v>
      </c>
      <c r="C68" s="36">
        <v>68.239999999999995</v>
      </c>
      <c r="D68" s="36">
        <v>72.64</v>
      </c>
      <c r="E68" s="36">
        <v>70.25</v>
      </c>
      <c r="F68" s="36">
        <v>70.58</v>
      </c>
      <c r="G68" s="36">
        <v>70.38</v>
      </c>
      <c r="H68" s="36">
        <v>68.599999999999994</v>
      </c>
      <c r="I68" s="50" t="s">
        <v>27</v>
      </c>
      <c r="J68" s="30">
        <v>73.349999999999994</v>
      </c>
      <c r="K68" s="53">
        <v>70.523115499138072</v>
      </c>
      <c r="L68" s="33">
        <v>71.010000000000005</v>
      </c>
      <c r="M68" s="33">
        <v>72.33</v>
      </c>
      <c r="N68" s="33">
        <v>73.739999999999995</v>
      </c>
      <c r="O68" s="33">
        <v>71.510000000000005</v>
      </c>
      <c r="P68" s="31">
        <v>78.989999999999995</v>
      </c>
      <c r="Q68" s="19">
        <v>75.53</v>
      </c>
    </row>
    <row r="69" spans="1:19" ht="16.5" customHeight="1">
      <c r="A69" s="49">
        <v>17</v>
      </c>
      <c r="B69" s="16" t="s">
        <v>52</v>
      </c>
      <c r="C69" s="36">
        <v>5.55</v>
      </c>
      <c r="D69" s="36">
        <v>4.82</v>
      </c>
      <c r="E69" s="36">
        <v>3.51</v>
      </c>
      <c r="F69" s="36">
        <v>2.2999999999999998</v>
      </c>
      <c r="G69" s="36">
        <v>2.4300000000000002</v>
      </c>
      <c r="H69" s="36">
        <v>4.29</v>
      </c>
      <c r="I69" s="50" t="s">
        <v>27</v>
      </c>
      <c r="J69" s="30">
        <f>+J67/J66*100</f>
        <v>2.2553659021896171</v>
      </c>
      <c r="K69" s="53">
        <v>3.12</v>
      </c>
      <c r="L69" s="33">
        <v>2.48</v>
      </c>
      <c r="M69" s="33">
        <v>5.93</v>
      </c>
      <c r="N69" s="33">
        <v>6.57</v>
      </c>
      <c r="O69" s="33">
        <v>8.43</v>
      </c>
      <c r="P69" s="45">
        <v>4.5199999999999996</v>
      </c>
      <c r="Q69" s="19">
        <v>3.63</v>
      </c>
    </row>
    <row r="70" spans="1:19" ht="16.5" customHeight="1">
      <c r="A70" s="54">
        <v>18</v>
      </c>
      <c r="B70" s="55" t="s">
        <v>53</v>
      </c>
      <c r="C70" s="36"/>
      <c r="D70" s="56">
        <v>27.76</v>
      </c>
      <c r="E70" s="56">
        <v>30.46</v>
      </c>
      <c r="F70" s="56">
        <v>33.4</v>
      </c>
      <c r="G70" s="56">
        <v>31.39</v>
      </c>
      <c r="H70" s="57">
        <v>36.42</v>
      </c>
      <c r="I70" s="57">
        <v>32.75</v>
      </c>
      <c r="J70" s="58">
        <v>38.11</v>
      </c>
      <c r="K70" s="59">
        <v>41</v>
      </c>
      <c r="L70" s="33">
        <v>43.35</v>
      </c>
      <c r="M70" s="33">
        <v>37.04</v>
      </c>
      <c r="N70" s="33"/>
      <c r="O70" s="33"/>
      <c r="P70" s="45"/>
      <c r="Q70" s="19"/>
    </row>
    <row r="71" spans="1:19" ht="16.5" customHeight="1">
      <c r="A71" s="10">
        <v>19</v>
      </c>
      <c r="B71" s="16" t="s">
        <v>54</v>
      </c>
      <c r="C71" s="12">
        <v>989000</v>
      </c>
      <c r="D71" s="12">
        <v>1050000</v>
      </c>
      <c r="E71" s="12">
        <v>1100251</v>
      </c>
      <c r="F71" s="12">
        <v>1268000</v>
      </c>
      <c r="G71" s="12">
        <v>1580037</v>
      </c>
      <c r="H71" s="12">
        <v>1817000</v>
      </c>
      <c r="I71" s="12">
        <v>2026000</v>
      </c>
      <c r="J71" s="12">
        <v>2193145</v>
      </c>
      <c r="K71" s="12">
        <v>2384167</v>
      </c>
      <c r="L71" s="12">
        <v>2575616</v>
      </c>
      <c r="M71" s="12">
        <v>2794801</v>
      </c>
      <c r="N71" s="12"/>
      <c r="O71" s="12"/>
      <c r="P71" s="45"/>
      <c r="Q71" s="19"/>
    </row>
    <row r="72" spans="1:19" ht="16.5" customHeight="1">
      <c r="A72" s="183" t="s">
        <v>55</v>
      </c>
      <c r="B72" s="184"/>
      <c r="C72" s="184"/>
      <c r="D72" s="184"/>
      <c r="E72" s="184"/>
      <c r="F72" s="184"/>
      <c r="G72" s="184"/>
      <c r="H72" s="184"/>
      <c r="I72" s="184"/>
      <c r="J72" s="184"/>
      <c r="K72" s="185"/>
      <c r="L72" s="33"/>
      <c r="M72" s="33"/>
      <c r="N72" s="33"/>
      <c r="O72" s="33"/>
      <c r="P72" s="45"/>
      <c r="Q72" s="19"/>
    </row>
    <row r="73" spans="1:19" ht="16.5" customHeight="1">
      <c r="A73" s="60">
        <v>19</v>
      </c>
      <c r="B73" s="16" t="s">
        <v>56</v>
      </c>
      <c r="C73" s="36">
        <v>6504.39</v>
      </c>
      <c r="D73" s="36">
        <v>7314.98</v>
      </c>
      <c r="E73" s="36">
        <v>8079.64</v>
      </c>
      <c r="F73" s="36">
        <v>9078.6200000000008</v>
      </c>
      <c r="G73" s="36">
        <v>10259.709999999999</v>
      </c>
      <c r="H73" s="36">
        <v>11510.38</v>
      </c>
      <c r="I73" s="36">
        <v>12901.68</v>
      </c>
      <c r="J73" s="36">
        <v>14241.47</v>
      </c>
      <c r="K73" s="36">
        <v>15640.89</v>
      </c>
      <c r="L73" s="61">
        <v>16924.990000000002</v>
      </c>
      <c r="M73" s="61">
        <v>15916.8</v>
      </c>
      <c r="N73" s="61">
        <v>16841.14</v>
      </c>
      <c r="O73" s="61">
        <v>18587.599999999999</v>
      </c>
      <c r="P73" s="61">
        <v>20525.419999999998</v>
      </c>
      <c r="Q73" s="36">
        <v>22154.31</v>
      </c>
    </row>
    <row r="74" spans="1:19" ht="16.5" customHeight="1">
      <c r="A74" s="60">
        <v>20</v>
      </c>
      <c r="B74" s="16" t="s">
        <v>57</v>
      </c>
      <c r="C74" s="36">
        <v>6504.39</v>
      </c>
      <c r="D74" s="36">
        <v>6967.98</v>
      </c>
      <c r="E74" s="36">
        <v>7473.63</v>
      </c>
      <c r="F74" s="36">
        <v>8018.62</v>
      </c>
      <c r="G74" s="36">
        <v>8572.1299999999992</v>
      </c>
      <c r="H74" s="36">
        <v>9145.9500000000007</v>
      </c>
      <c r="I74" s="36">
        <v>9750.91</v>
      </c>
      <c r="J74" s="36">
        <v>10390.84</v>
      </c>
      <c r="K74" s="36">
        <v>11065.99</v>
      </c>
      <c r="L74" s="61">
        <v>11786.65</v>
      </c>
      <c r="M74" s="61">
        <v>11025.81</v>
      </c>
      <c r="N74" s="61">
        <v>11471.43</v>
      </c>
      <c r="O74" s="61">
        <v>12180.93</v>
      </c>
      <c r="P74" s="61">
        <v>12936.6</v>
      </c>
      <c r="Q74" s="17">
        <v>13588.14</v>
      </c>
      <c r="S74" s="62"/>
    </row>
    <row r="75" spans="1:19" ht="16.5" customHeight="1">
      <c r="A75" s="60">
        <v>25</v>
      </c>
      <c r="B75" s="16" t="s">
        <v>58</v>
      </c>
      <c r="C75" s="12">
        <f t="shared" ref="C75:E75" si="3">C73/C6*1000000000</f>
        <v>34089022.35778749</v>
      </c>
      <c r="D75" s="12">
        <f t="shared" si="3"/>
        <v>37938209.560558677</v>
      </c>
      <c r="E75" s="12">
        <f t="shared" si="3"/>
        <v>41497894.196199283</v>
      </c>
      <c r="F75" s="12">
        <f t="shared" ref="F75:L75" si="4">F73/F6*1000000</f>
        <v>46274.867602159145</v>
      </c>
      <c r="G75" s="12">
        <f t="shared" si="4"/>
        <v>51658.090308547486</v>
      </c>
      <c r="H75" s="12">
        <f t="shared" si="4"/>
        <v>57412.67426490759</v>
      </c>
      <c r="I75" s="12">
        <f t="shared" si="4"/>
        <v>63768.998462823562</v>
      </c>
      <c r="J75" s="12">
        <f t="shared" si="4"/>
        <v>69812.154100305386</v>
      </c>
      <c r="K75" s="12">
        <f t="shared" si="4"/>
        <v>76004.869088576597</v>
      </c>
      <c r="L75" s="12">
        <f t="shared" si="4"/>
        <v>81570.147958937785</v>
      </c>
      <c r="M75" s="63">
        <v>74883.55316080169</v>
      </c>
      <c r="N75" s="63">
        <v>78330.902223800105</v>
      </c>
      <c r="O75" s="63">
        <v>85413.506879050896</v>
      </c>
      <c r="P75" s="63">
        <v>93214.316066102445</v>
      </c>
      <c r="Q75" s="63">
        <v>99487.201903058463</v>
      </c>
    </row>
    <row r="76" spans="1:19" ht="16.5" customHeight="1">
      <c r="A76" s="60">
        <v>26</v>
      </c>
      <c r="B76" s="16" t="s">
        <v>59</v>
      </c>
      <c r="C76" s="12">
        <f t="shared" ref="C76:L76" si="5">C74/C6*1000000</f>
        <v>34089.022357787493</v>
      </c>
      <c r="D76" s="12">
        <f t="shared" si="5"/>
        <v>36138.538376561744</v>
      </c>
      <c r="E76" s="12">
        <f t="shared" si="5"/>
        <v>38385.362095531586</v>
      </c>
      <c r="F76" s="12">
        <f t="shared" si="5"/>
        <v>40871.914327510713</v>
      </c>
      <c r="G76" s="12">
        <f t="shared" si="5"/>
        <v>43161.050914363965</v>
      </c>
      <c r="H76" s="12">
        <f t="shared" si="5"/>
        <v>45619.123625208878</v>
      </c>
      <c r="I76" s="12">
        <f t="shared" si="5"/>
        <v>48195.720619417851</v>
      </c>
      <c r="J76" s="12">
        <f t="shared" si="5"/>
        <v>50936.239258420464</v>
      </c>
      <c r="K76" s="12">
        <f t="shared" si="5"/>
        <v>53773.738021653357</v>
      </c>
      <c r="L76" s="12">
        <f t="shared" si="5"/>
        <v>56805.870162417465</v>
      </c>
      <c r="M76" s="63">
        <v>51873.001547811553</v>
      </c>
      <c r="N76" s="63">
        <v>53355.509365184371</v>
      </c>
      <c r="O76" s="63">
        <v>55973.64122798176</v>
      </c>
      <c r="P76" s="63">
        <v>58750.365210052296</v>
      </c>
      <c r="Q76" s="63">
        <v>61019.565233100759</v>
      </c>
    </row>
    <row r="77" spans="1:19" ht="16.5" customHeight="1">
      <c r="A77" s="60">
        <v>27</v>
      </c>
      <c r="B77" s="16" t="s">
        <v>60</v>
      </c>
      <c r="C77" s="64" t="s">
        <v>27</v>
      </c>
      <c r="D77" s="65">
        <v>7.13</v>
      </c>
      <c r="E77" s="65">
        <v>7.26</v>
      </c>
      <c r="F77" s="65">
        <v>7.29</v>
      </c>
      <c r="G77" s="65">
        <v>6.9</v>
      </c>
      <c r="H77" s="65">
        <v>6.69</v>
      </c>
      <c r="I77" s="65">
        <v>6.61</v>
      </c>
      <c r="J77" s="65">
        <v>6.56</v>
      </c>
      <c r="K77" s="66">
        <v>6.5</v>
      </c>
      <c r="L77" s="65">
        <v>6.51</v>
      </c>
      <c r="M77" s="65">
        <v>-6.46</v>
      </c>
      <c r="N77" s="65">
        <v>4.04</v>
      </c>
      <c r="O77" s="65">
        <v>6.18</v>
      </c>
      <c r="P77" s="66">
        <v>6.2</v>
      </c>
      <c r="Q77" s="66">
        <v>5.04</v>
      </c>
    </row>
    <row r="78" spans="1:19" ht="16.5" customHeight="1">
      <c r="A78" s="67">
        <v>28</v>
      </c>
      <c r="B78" s="68" t="s">
        <v>61</v>
      </c>
      <c r="C78" s="64"/>
      <c r="D78" s="36"/>
      <c r="E78" s="36"/>
      <c r="F78" s="36"/>
      <c r="G78" s="36"/>
      <c r="H78" s="36"/>
      <c r="I78" s="36"/>
      <c r="J78" s="36"/>
      <c r="K78" s="16"/>
      <c r="L78" s="33"/>
      <c r="M78" s="33"/>
      <c r="N78" s="33"/>
      <c r="O78" s="33"/>
      <c r="P78" s="31"/>
      <c r="Q78" s="19"/>
    </row>
    <row r="79" spans="1:19" ht="16.5" customHeight="1">
      <c r="A79" s="54" t="s">
        <v>62</v>
      </c>
      <c r="B79" s="16" t="s">
        <v>63</v>
      </c>
      <c r="C79" s="69">
        <v>17.7</v>
      </c>
      <c r="D79" s="56">
        <v>17.68</v>
      </c>
      <c r="E79" s="56">
        <v>17.14</v>
      </c>
      <c r="F79" s="56">
        <v>16.46</v>
      </c>
      <c r="G79" s="56">
        <v>16.41</v>
      </c>
      <c r="H79" s="56">
        <v>16.296384006478561</v>
      </c>
      <c r="I79" s="56">
        <v>16.204091571844948</v>
      </c>
      <c r="J79" s="56">
        <v>15.522073348029132</v>
      </c>
      <c r="K79" s="16">
        <v>14.95</v>
      </c>
      <c r="L79" s="56">
        <v>14.49</v>
      </c>
      <c r="M79" s="56">
        <v>15.878297722776619</v>
      </c>
      <c r="N79" s="56">
        <v>15.5</v>
      </c>
      <c r="O79" s="56">
        <v>15.18</v>
      </c>
      <c r="P79" s="70">
        <v>15.14</v>
      </c>
      <c r="Q79" s="19" t="s">
        <v>64</v>
      </c>
    </row>
    <row r="80" spans="1:19" ht="16.5" customHeight="1">
      <c r="A80" s="54" t="s">
        <v>65</v>
      </c>
      <c r="B80" s="16" t="s">
        <v>66</v>
      </c>
      <c r="C80" s="69">
        <v>0.21</v>
      </c>
      <c r="D80" s="56">
        <v>0.2</v>
      </c>
      <c r="E80" s="56">
        <v>0.2</v>
      </c>
      <c r="F80" s="56">
        <v>0.19</v>
      </c>
      <c r="G80" s="56">
        <v>0.2</v>
      </c>
      <c r="H80" s="56">
        <v>0.19272956659593432</v>
      </c>
      <c r="I80" s="56">
        <v>0.18312234912070585</v>
      </c>
      <c r="J80" s="56">
        <v>0.17351293888403849</v>
      </c>
      <c r="K80" s="16">
        <v>0.17</v>
      </c>
      <c r="L80" s="56">
        <v>0.16</v>
      </c>
      <c r="M80" s="56">
        <v>0.16098057986093109</v>
      </c>
      <c r="N80" s="56">
        <v>0.16</v>
      </c>
      <c r="O80" s="56">
        <v>0.16</v>
      </c>
      <c r="P80" s="71">
        <v>0.15</v>
      </c>
      <c r="Q80" s="19"/>
    </row>
    <row r="81" spans="1:17" ht="16.5" customHeight="1">
      <c r="A81" s="54" t="s">
        <v>67</v>
      </c>
      <c r="B81" s="16" t="s">
        <v>68</v>
      </c>
      <c r="C81" s="69">
        <v>4.51</v>
      </c>
      <c r="D81" s="56">
        <v>4.58</v>
      </c>
      <c r="E81" s="56">
        <v>4.5199999999999996</v>
      </c>
      <c r="F81" s="56">
        <v>4.5</v>
      </c>
      <c r="G81" s="56">
        <v>4.5599999999999996</v>
      </c>
      <c r="H81" s="56">
        <v>4.6602085185348248</v>
      </c>
      <c r="I81" s="56">
        <v>4.6494953270896682</v>
      </c>
      <c r="J81" s="56">
        <v>4.7777453141058341</v>
      </c>
      <c r="K81" s="16">
        <v>4.75</v>
      </c>
      <c r="L81" s="56">
        <v>4.96</v>
      </c>
      <c r="M81" s="56">
        <v>5.4232734785557977</v>
      </c>
      <c r="N81" s="56">
        <v>5.8</v>
      </c>
      <c r="O81" s="56">
        <v>5.96</v>
      </c>
      <c r="P81" s="71">
        <v>5.99</v>
      </c>
      <c r="Q81" s="19"/>
    </row>
    <row r="82" spans="1:17" ht="16.5" customHeight="1">
      <c r="A82" s="54" t="s">
        <v>69</v>
      </c>
      <c r="B82" s="16" t="s">
        <v>70</v>
      </c>
      <c r="C82" s="69">
        <v>0.05</v>
      </c>
      <c r="D82" s="56">
        <v>0.05</v>
      </c>
      <c r="E82" s="56">
        <v>0.05</v>
      </c>
      <c r="F82" s="56">
        <v>0.04</v>
      </c>
      <c r="G82" s="56">
        <v>0.04</v>
      </c>
      <c r="H82" s="56">
        <v>3.8966577206716785E-2</v>
      </c>
      <c r="I82" s="56">
        <v>3.8801192322494911E-2</v>
      </c>
      <c r="J82" s="56">
        <v>4.2565659818415473E-2</v>
      </c>
      <c r="K82" s="16">
        <v>0.04</v>
      </c>
      <c r="L82" s="56">
        <v>0.04</v>
      </c>
      <c r="M82" s="56">
        <v>4.4767072421032388E-2</v>
      </c>
      <c r="N82" s="56">
        <v>0.04</v>
      </c>
      <c r="O82" s="56">
        <v>0.04</v>
      </c>
      <c r="P82" s="71">
        <v>0.04</v>
      </c>
      <c r="Q82" s="19"/>
    </row>
    <row r="83" spans="1:17" ht="16.5" customHeight="1">
      <c r="A83" s="54" t="s">
        <v>71</v>
      </c>
      <c r="B83" s="55" t="s">
        <v>72</v>
      </c>
      <c r="C83" s="69">
        <v>0.2</v>
      </c>
      <c r="D83" s="56">
        <v>0.2</v>
      </c>
      <c r="E83" s="56">
        <v>0.19</v>
      </c>
      <c r="F83" s="56">
        <v>0.19</v>
      </c>
      <c r="G83" s="56">
        <v>0.18</v>
      </c>
      <c r="H83" s="56">
        <v>0.18073740866721533</v>
      </c>
      <c r="I83" s="56">
        <v>0.17043800297386205</v>
      </c>
      <c r="J83" s="56">
        <v>0.16604821371404263</v>
      </c>
      <c r="K83" s="16">
        <v>0.16</v>
      </c>
      <c r="L83" s="56">
        <v>0.16</v>
      </c>
      <c r="M83" s="56">
        <v>0.17339128599309822</v>
      </c>
      <c r="N83" s="56">
        <v>0.17</v>
      </c>
      <c r="O83" s="56">
        <v>0.17</v>
      </c>
      <c r="P83" s="71">
        <v>0.16</v>
      </c>
      <c r="Q83" s="19"/>
    </row>
    <row r="84" spans="1:17" ht="16.5" customHeight="1">
      <c r="A84" s="54" t="s">
        <v>73</v>
      </c>
      <c r="B84" s="16" t="s">
        <v>74</v>
      </c>
      <c r="C84" s="69">
        <v>9.1199999999999992</v>
      </c>
      <c r="D84" s="56">
        <v>9.2200000000000006</v>
      </c>
      <c r="E84" s="56">
        <v>9.81</v>
      </c>
      <c r="F84" s="56">
        <v>10.19</v>
      </c>
      <c r="G84" s="56">
        <v>10.82</v>
      </c>
      <c r="H84" s="56">
        <v>11.278100267586938</v>
      </c>
      <c r="I84" s="56">
        <v>11.537463092131043</v>
      </c>
      <c r="J84" s="56">
        <v>11.774419522528429</v>
      </c>
      <c r="K84" s="16">
        <v>11.9</v>
      </c>
      <c r="L84" s="56">
        <v>12.21</v>
      </c>
      <c r="M84" s="56">
        <v>12.17876628494305</v>
      </c>
      <c r="N84" s="56">
        <v>11.95</v>
      </c>
      <c r="O84" s="56">
        <v>12.49</v>
      </c>
      <c r="P84" s="71">
        <v>12.77</v>
      </c>
      <c r="Q84" s="19"/>
    </row>
    <row r="85" spans="1:17" ht="16.5" customHeight="1">
      <c r="A85" s="54" t="s">
        <v>75</v>
      </c>
      <c r="B85" s="55" t="s">
        <v>76</v>
      </c>
      <c r="C85" s="69">
        <v>18.329999999999998</v>
      </c>
      <c r="D85" s="56">
        <v>18.72</v>
      </c>
      <c r="E85" s="56">
        <v>18.87</v>
      </c>
      <c r="F85" s="56">
        <v>19.170000000000002</v>
      </c>
      <c r="G85" s="56">
        <v>18.39</v>
      </c>
      <c r="H85" s="56">
        <v>18.023965081330971</v>
      </c>
      <c r="I85" s="56">
        <v>18.078845110518916</v>
      </c>
      <c r="J85" s="56">
        <v>18.408861491878451</v>
      </c>
      <c r="K85" s="16">
        <v>18.829999999999998</v>
      </c>
      <c r="L85" s="56">
        <v>18.71</v>
      </c>
      <c r="M85" s="56">
        <v>18.634728578675173</v>
      </c>
      <c r="N85" s="56">
        <v>18.95</v>
      </c>
      <c r="O85" s="56">
        <v>19</v>
      </c>
      <c r="P85" s="71">
        <v>18.84</v>
      </c>
      <c r="Q85" s="19"/>
    </row>
    <row r="86" spans="1:17" ht="16.5" customHeight="1">
      <c r="A86" s="54" t="s">
        <v>77</v>
      </c>
      <c r="B86" s="16" t="s">
        <v>78</v>
      </c>
      <c r="C86" s="69">
        <v>1.29</v>
      </c>
      <c r="D86" s="56">
        <v>1.26</v>
      </c>
      <c r="E86" s="56">
        <v>1.25</v>
      </c>
      <c r="F86" s="56">
        <v>1.25</v>
      </c>
      <c r="G86" s="56">
        <v>1.31</v>
      </c>
      <c r="H86" s="56">
        <v>1.3067599177852243</v>
      </c>
      <c r="I86" s="56">
        <v>1.2822498134860476</v>
      </c>
      <c r="J86" s="56">
        <v>1.2793993179493273</v>
      </c>
      <c r="K86" s="16">
        <v>1.27</v>
      </c>
      <c r="L86" s="56">
        <v>1.31</v>
      </c>
      <c r="M86" s="56">
        <v>1.3301876431472452</v>
      </c>
      <c r="N86" s="56">
        <v>1.33</v>
      </c>
      <c r="O86" s="56">
        <v>1.44</v>
      </c>
      <c r="P86" s="71">
        <v>1.53</v>
      </c>
      <c r="Q86" s="19"/>
    </row>
    <row r="87" spans="1:17" ht="16.5" customHeight="1">
      <c r="A87" s="54" t="s">
        <v>79</v>
      </c>
      <c r="B87" s="16" t="s">
        <v>80</v>
      </c>
      <c r="C87" s="69">
        <v>9.74</v>
      </c>
      <c r="D87" s="56">
        <v>9.91</v>
      </c>
      <c r="E87" s="56">
        <v>10.14</v>
      </c>
      <c r="F87" s="56">
        <v>10.63</v>
      </c>
      <c r="G87" s="56">
        <v>11.38</v>
      </c>
      <c r="H87" s="56">
        <v>11.639789061296312</v>
      </c>
      <c r="I87" s="56">
        <v>12.057043267447099</v>
      </c>
      <c r="J87" s="56">
        <v>12.367180665093162</v>
      </c>
      <c r="K87" s="16">
        <v>12.54</v>
      </c>
      <c r="L87" s="56">
        <v>12.33</v>
      </c>
      <c r="M87" s="56">
        <v>10.079681400159284</v>
      </c>
      <c r="N87" s="56">
        <v>10.23</v>
      </c>
      <c r="O87" s="56">
        <v>10.44</v>
      </c>
      <c r="P87" s="71">
        <v>10.53</v>
      </c>
      <c r="Q87" s="19"/>
    </row>
    <row r="88" spans="1:17" ht="16.5" customHeight="1">
      <c r="A88" s="54" t="s">
        <v>81</v>
      </c>
      <c r="B88" s="16" t="s">
        <v>82</v>
      </c>
      <c r="C88" s="69">
        <v>7.13</v>
      </c>
      <c r="D88" s="56">
        <v>6.86</v>
      </c>
      <c r="E88" s="56">
        <v>6.87</v>
      </c>
      <c r="F88" s="56">
        <v>6.76</v>
      </c>
      <c r="G88" s="56">
        <v>6.48</v>
      </c>
      <c r="H88" s="56">
        <v>6.3487504353984479</v>
      </c>
      <c r="I88" s="56">
        <v>6.1872954129306157</v>
      </c>
      <c r="J88" s="56">
        <v>5.9607252533696196</v>
      </c>
      <c r="K88" s="16">
        <v>5.8</v>
      </c>
      <c r="L88" s="56">
        <v>5.71</v>
      </c>
      <c r="M88" s="56">
        <v>6.6625566439261448</v>
      </c>
      <c r="N88" s="56">
        <v>6.68</v>
      </c>
      <c r="O88" s="56">
        <v>6.44</v>
      </c>
      <c r="P88" s="71">
        <v>6.17</v>
      </c>
      <c r="Q88" s="19"/>
    </row>
    <row r="89" spans="1:17" ht="16.5" customHeight="1">
      <c r="A89" s="54" t="s">
        <v>83</v>
      </c>
      <c r="B89" s="16" t="s">
        <v>84</v>
      </c>
      <c r="C89" s="69">
        <v>3.55</v>
      </c>
      <c r="D89" s="56">
        <v>3.57</v>
      </c>
      <c r="E89" s="56">
        <v>3.74</v>
      </c>
      <c r="F89" s="56">
        <v>3.88</v>
      </c>
      <c r="G89" s="56">
        <v>3.97</v>
      </c>
      <c r="H89" s="56">
        <v>4.0605958654043297</v>
      </c>
      <c r="I89" s="56">
        <v>3.9891801315773403</v>
      </c>
      <c r="J89" s="56">
        <v>3.8431310835508192</v>
      </c>
      <c r="K89" s="16">
        <v>3.7</v>
      </c>
      <c r="L89" s="56">
        <v>3.61</v>
      </c>
      <c r="M89" s="56">
        <v>3.8074152113971742</v>
      </c>
      <c r="N89" s="56">
        <v>3.67</v>
      </c>
      <c r="O89" s="56">
        <v>3.62</v>
      </c>
      <c r="P89" s="71">
        <v>3.46</v>
      </c>
      <c r="Q89" s="19"/>
    </row>
    <row r="90" spans="1:17" ht="16.5" customHeight="1">
      <c r="A90" s="54" t="s">
        <v>85</v>
      </c>
      <c r="B90" s="16" t="s">
        <v>86</v>
      </c>
      <c r="C90" s="69">
        <v>2.81</v>
      </c>
      <c r="D90" s="56">
        <v>2.85</v>
      </c>
      <c r="E90" s="56">
        <v>2.89</v>
      </c>
      <c r="F90" s="56">
        <v>3.03</v>
      </c>
      <c r="G90" s="56">
        <v>2.92</v>
      </c>
      <c r="H90" s="56">
        <v>2.933902733942642</v>
      </c>
      <c r="I90" s="56">
        <v>2.8187583676144143</v>
      </c>
      <c r="J90" s="56">
        <v>2.8110518955054289</v>
      </c>
      <c r="K90" s="16">
        <v>2.83</v>
      </c>
      <c r="L90" s="56">
        <v>2.85</v>
      </c>
      <c r="M90" s="56">
        <v>3.1369271052254599</v>
      </c>
      <c r="N90" s="56">
        <v>3.05</v>
      </c>
      <c r="O90" s="56">
        <v>2.88</v>
      </c>
      <c r="P90" s="71">
        <v>2.77</v>
      </c>
      <c r="Q90" s="19"/>
    </row>
    <row r="91" spans="1:17" ht="16.5" customHeight="1">
      <c r="A91" s="54" t="s">
        <v>87</v>
      </c>
      <c r="B91" s="16" t="s">
        <v>88</v>
      </c>
      <c r="C91" s="69">
        <v>0.51</v>
      </c>
      <c r="D91" s="56">
        <v>0.49</v>
      </c>
      <c r="E91" s="56">
        <v>0.5</v>
      </c>
      <c r="F91" s="56">
        <v>0.5</v>
      </c>
      <c r="G91" s="56">
        <v>0.49</v>
      </c>
      <c r="H91" s="56">
        <v>0.48453932714629666</v>
      </c>
      <c r="I91" s="56">
        <v>0.4637214777196576</v>
      </c>
      <c r="J91" s="56">
        <v>0.45439507233467458</v>
      </c>
      <c r="K91" s="16">
        <v>0.44</v>
      </c>
      <c r="L91" s="56">
        <v>0.43</v>
      </c>
      <c r="M91" s="56">
        <v>0.44692538469335824</v>
      </c>
      <c r="N91" s="56">
        <v>0.44</v>
      </c>
      <c r="O91" s="56">
        <v>0.43</v>
      </c>
      <c r="P91" s="71">
        <v>0.41</v>
      </c>
      <c r="Q91" s="19"/>
    </row>
    <row r="92" spans="1:17" ht="16.5" customHeight="1">
      <c r="A92" s="54" t="s">
        <v>89</v>
      </c>
      <c r="B92" s="55" t="s">
        <v>90</v>
      </c>
      <c r="C92" s="69">
        <v>2.99</v>
      </c>
      <c r="D92" s="56">
        <v>2.96</v>
      </c>
      <c r="E92" s="56">
        <v>2.91</v>
      </c>
      <c r="F92" s="56">
        <v>2.75</v>
      </c>
      <c r="G92" s="56">
        <v>2.4900000000000002</v>
      </c>
      <c r="H92" s="56">
        <v>2.4560407900049133</v>
      </c>
      <c r="I92" s="56">
        <v>2.3988240717811635</v>
      </c>
      <c r="J92" s="56">
        <v>2.3980215934245401</v>
      </c>
      <c r="K92" s="16">
        <v>2.3199999999999998</v>
      </c>
      <c r="L92" s="56">
        <v>2.38</v>
      </c>
      <c r="M92" s="56">
        <v>2.5269017524289885</v>
      </c>
      <c r="N92" s="56">
        <v>2.36</v>
      </c>
      <c r="O92" s="56">
        <v>2.16</v>
      </c>
      <c r="P92" s="71">
        <v>2.04</v>
      </c>
      <c r="Q92" s="19"/>
    </row>
    <row r="93" spans="1:17" ht="16.5" customHeight="1">
      <c r="A93" s="54" t="s">
        <v>91</v>
      </c>
      <c r="B93" s="16" t="s">
        <v>92</v>
      </c>
      <c r="C93" s="69">
        <v>3.84</v>
      </c>
      <c r="D93" s="56">
        <v>3.82</v>
      </c>
      <c r="E93" s="56">
        <v>3.99</v>
      </c>
      <c r="F93" s="56">
        <v>4.09</v>
      </c>
      <c r="G93" s="56">
        <v>4.09</v>
      </c>
      <c r="H93" s="56">
        <v>3.9540718299251423</v>
      </c>
      <c r="I93" s="56">
        <v>3.8268263686444577</v>
      </c>
      <c r="J93" s="56">
        <v>3.7454413795790558</v>
      </c>
      <c r="K93" s="16">
        <v>3.64</v>
      </c>
      <c r="L93" s="56">
        <v>3.67</v>
      </c>
      <c r="M93" s="56">
        <v>4.0576532598272017</v>
      </c>
      <c r="N93" s="56">
        <v>3.85</v>
      </c>
      <c r="O93" s="56">
        <v>3.54</v>
      </c>
      <c r="P93" s="71">
        <v>3.47</v>
      </c>
      <c r="Q93" s="19"/>
    </row>
    <row r="94" spans="1:17" ht="16.5" customHeight="1">
      <c r="A94" s="54" t="s">
        <v>93</v>
      </c>
      <c r="B94" s="16" t="s">
        <v>94</v>
      </c>
      <c r="C94" s="69">
        <v>0.75</v>
      </c>
      <c r="D94" s="56">
        <v>0.78</v>
      </c>
      <c r="E94" s="56">
        <v>0.8</v>
      </c>
      <c r="F94" s="56">
        <v>0.81</v>
      </c>
      <c r="G94" s="56">
        <v>0.81</v>
      </c>
      <c r="H94" s="56">
        <v>0.80031845864394524</v>
      </c>
      <c r="I94" s="56">
        <v>0.76519676081688004</v>
      </c>
      <c r="J94" s="56">
        <v>0.75943760855099929</v>
      </c>
      <c r="K94" s="16">
        <v>0.74</v>
      </c>
      <c r="L94" s="56">
        <v>0.73</v>
      </c>
      <c r="M94" s="56">
        <v>0.86414660382861785</v>
      </c>
      <c r="N94" s="56">
        <v>0.87</v>
      </c>
      <c r="O94" s="56">
        <v>0.84</v>
      </c>
      <c r="P94" s="71">
        <v>0.83</v>
      </c>
      <c r="Q94" s="19"/>
    </row>
    <row r="95" spans="1:17" ht="16.5" customHeight="1">
      <c r="A95" s="54" t="s">
        <v>95</v>
      </c>
      <c r="B95" s="16" t="s">
        <v>96</v>
      </c>
      <c r="C95" s="69">
        <v>17.260000000000002</v>
      </c>
      <c r="D95" s="56">
        <v>16.829999999999998</v>
      </c>
      <c r="E95" s="56">
        <v>16.149999999999999</v>
      </c>
      <c r="F95" s="56">
        <v>15.58</v>
      </c>
      <c r="G95" s="56">
        <v>15.47</v>
      </c>
      <c r="H95" s="56">
        <v>15.344140154051578</v>
      </c>
      <c r="I95" s="56">
        <v>15.348647681980687</v>
      </c>
      <c r="J95" s="56">
        <v>15.515989641684028</v>
      </c>
      <c r="K95" s="16">
        <v>15.94</v>
      </c>
      <c r="L95" s="56">
        <v>16.27</v>
      </c>
      <c r="M95" s="56">
        <v>14.593399992140832</v>
      </c>
      <c r="N95" s="56">
        <v>14.94</v>
      </c>
      <c r="O95" s="56">
        <v>15.21</v>
      </c>
      <c r="P95" s="71">
        <v>15.7</v>
      </c>
      <c r="Q95" s="19"/>
    </row>
    <row r="96" spans="1:17" ht="18" customHeight="1">
      <c r="A96" s="183" t="s">
        <v>97</v>
      </c>
      <c r="B96" s="184"/>
      <c r="C96" s="184"/>
      <c r="D96" s="184"/>
      <c r="E96" s="184"/>
      <c r="F96" s="184"/>
      <c r="G96" s="184"/>
      <c r="H96" s="184"/>
      <c r="I96" s="184"/>
      <c r="J96" s="184"/>
      <c r="K96" s="185"/>
      <c r="L96" s="33"/>
      <c r="M96" s="33"/>
      <c r="N96" s="33"/>
      <c r="O96" s="33"/>
      <c r="P96" s="31"/>
      <c r="Q96" s="19"/>
    </row>
    <row r="97" spans="1:17" ht="18" customHeight="1">
      <c r="A97" s="10">
        <v>27</v>
      </c>
      <c r="B97" s="16" t="s">
        <v>98</v>
      </c>
      <c r="C97" s="72"/>
      <c r="D97" s="12">
        <v>581037</v>
      </c>
      <c r="E97" s="12">
        <v>614834</v>
      </c>
      <c r="F97" s="12">
        <v>730267</v>
      </c>
      <c r="G97" s="12">
        <v>839926</v>
      </c>
      <c r="H97" s="12">
        <v>1165837</v>
      </c>
      <c r="I97" s="12">
        <v>1212319</v>
      </c>
      <c r="J97" s="12">
        <f>+J98+J99</f>
        <v>1208096</v>
      </c>
      <c r="K97" s="73">
        <f>SUM(K98:K99)</f>
        <v>1408527</v>
      </c>
      <c r="L97" s="56">
        <v>1250019</v>
      </c>
      <c r="M97" s="56">
        <v>1369206</v>
      </c>
      <c r="N97" s="74">
        <v>1375931</v>
      </c>
      <c r="O97" s="74">
        <v>1424119</v>
      </c>
      <c r="P97" s="52">
        <v>1596463</v>
      </c>
      <c r="Q97" s="75">
        <v>1735817</v>
      </c>
    </row>
    <row r="98" spans="1:17" ht="18" customHeight="1">
      <c r="A98" s="10"/>
      <c r="B98" s="16" t="s">
        <v>99</v>
      </c>
      <c r="C98" s="72"/>
      <c r="D98" s="12">
        <v>275744</v>
      </c>
      <c r="E98" s="12">
        <v>299167</v>
      </c>
      <c r="F98" s="12">
        <v>348641</v>
      </c>
      <c r="G98" s="12">
        <v>392388</v>
      </c>
      <c r="H98" s="12">
        <v>466120</v>
      </c>
      <c r="I98" s="12">
        <v>545855</v>
      </c>
      <c r="J98" s="12">
        <v>601888</v>
      </c>
      <c r="K98" s="73">
        <v>636350</v>
      </c>
      <c r="L98" s="56">
        <v>561428</v>
      </c>
      <c r="M98" s="56">
        <v>598323</v>
      </c>
      <c r="N98" s="74">
        <v>621753</v>
      </c>
      <c r="O98" s="74">
        <v>672455</v>
      </c>
      <c r="P98" s="52">
        <v>722176</v>
      </c>
      <c r="Q98" s="19"/>
    </row>
    <row r="99" spans="1:17" ht="18" customHeight="1">
      <c r="A99" s="10"/>
      <c r="B99" s="16" t="s">
        <v>100</v>
      </c>
      <c r="C99" s="72"/>
      <c r="D99" s="12">
        <v>305292</v>
      </c>
      <c r="E99" s="12">
        <v>315667</v>
      </c>
      <c r="F99" s="12">
        <v>381625</v>
      </c>
      <c r="G99" s="12">
        <v>447538</v>
      </c>
      <c r="H99" s="12">
        <v>699717</v>
      </c>
      <c r="I99" s="12">
        <v>666464</v>
      </c>
      <c r="J99" s="12">
        <v>606208</v>
      </c>
      <c r="K99" s="73">
        <v>772177</v>
      </c>
      <c r="L99" s="56">
        <v>688591</v>
      </c>
      <c r="M99" s="56">
        <v>770884</v>
      </c>
      <c r="N99" s="74">
        <v>754178</v>
      </c>
      <c r="O99" s="74">
        <v>751664</v>
      </c>
      <c r="P99" s="52">
        <v>874287</v>
      </c>
      <c r="Q99" s="19"/>
    </row>
    <row r="100" spans="1:17" ht="18" customHeight="1">
      <c r="A100" s="76">
        <v>28</v>
      </c>
      <c r="B100" s="16" t="s">
        <v>101</v>
      </c>
      <c r="C100" s="12">
        <v>252890</v>
      </c>
      <c r="D100" s="12">
        <v>280330</v>
      </c>
      <c r="E100" s="12">
        <v>306780</v>
      </c>
      <c r="F100" s="12">
        <v>336844</v>
      </c>
      <c r="G100" s="12">
        <v>355317</v>
      </c>
      <c r="H100" s="12">
        <v>380393</v>
      </c>
      <c r="I100" s="12">
        <v>398401</v>
      </c>
      <c r="J100" s="12">
        <v>424354</v>
      </c>
      <c r="K100" s="12">
        <v>467073</v>
      </c>
      <c r="L100" s="12">
        <v>501016</v>
      </c>
      <c r="M100" s="12">
        <v>509886</v>
      </c>
      <c r="N100" s="13">
        <v>522819</v>
      </c>
      <c r="O100" s="13">
        <v>564010</v>
      </c>
      <c r="P100" s="52">
        <v>613985</v>
      </c>
      <c r="Q100" s="75">
        <v>642778</v>
      </c>
    </row>
    <row r="101" spans="1:17" ht="18" customHeight="1">
      <c r="A101" s="10">
        <v>29</v>
      </c>
      <c r="B101" s="16" t="s">
        <v>102</v>
      </c>
      <c r="C101" s="16">
        <v>9.6999999999999993</v>
      </c>
      <c r="D101" s="36">
        <v>9.09</v>
      </c>
      <c r="E101" s="36">
        <v>8.6999999999999993</v>
      </c>
      <c r="F101" s="36">
        <v>9.34</v>
      </c>
      <c r="G101" s="36">
        <v>9.1</v>
      </c>
      <c r="H101" s="36">
        <v>9.43</v>
      </c>
      <c r="I101" s="36">
        <v>9.0500000000000007</v>
      </c>
      <c r="J101" s="36">
        <v>8.77</v>
      </c>
      <c r="K101" s="16">
        <v>7.98</v>
      </c>
      <c r="L101" s="36">
        <v>7.89</v>
      </c>
      <c r="M101" s="36">
        <v>8.1199999999999992</v>
      </c>
      <c r="N101" s="36">
        <v>8.6300000000000008</v>
      </c>
      <c r="O101" s="32">
        <v>8.0500000000000007</v>
      </c>
      <c r="P101" s="31">
        <v>7.1</v>
      </c>
      <c r="Q101" s="31" t="s">
        <v>103</v>
      </c>
    </row>
    <row r="102" spans="1:17" ht="18" customHeight="1">
      <c r="A102" s="76">
        <v>30</v>
      </c>
      <c r="B102" s="16" t="s">
        <v>104</v>
      </c>
      <c r="C102" s="16">
        <v>5.08</v>
      </c>
      <c r="D102" s="36">
        <v>4.74</v>
      </c>
      <c r="E102" s="36">
        <v>4.47</v>
      </c>
      <c r="F102" s="36">
        <v>4.7699999999999996</v>
      </c>
      <c r="G102" s="36">
        <v>4.59</v>
      </c>
      <c r="H102" s="36">
        <v>4.71</v>
      </c>
      <c r="I102" s="36">
        <v>4.4800000000000004</v>
      </c>
      <c r="J102" s="36">
        <v>4.3099999999999996</v>
      </c>
      <c r="K102" s="16">
        <v>3.89</v>
      </c>
      <c r="L102" s="36">
        <v>3.81</v>
      </c>
      <c r="M102" s="36">
        <v>3.89</v>
      </c>
      <c r="N102" s="36">
        <v>4.09</v>
      </c>
      <c r="O102" s="36">
        <v>3.79</v>
      </c>
      <c r="P102" s="31">
        <v>3.31</v>
      </c>
      <c r="Q102" s="31" t="s">
        <v>105</v>
      </c>
    </row>
    <row r="103" spans="1:17" ht="18" customHeight="1">
      <c r="A103" s="76">
        <v>31</v>
      </c>
      <c r="B103" s="16" t="s">
        <v>106</v>
      </c>
      <c r="C103" s="16">
        <v>0.7</v>
      </c>
      <c r="D103" s="36">
        <v>0.52</v>
      </c>
      <c r="E103" s="36">
        <v>0.65</v>
      </c>
      <c r="F103" s="36">
        <v>0.48</v>
      </c>
      <c r="G103" s="36">
        <v>0.35</v>
      </c>
      <c r="H103" s="36">
        <v>0.62</v>
      </c>
      <c r="I103" s="36">
        <v>0.55000000000000004</v>
      </c>
      <c r="J103" s="36">
        <v>0.59</v>
      </c>
      <c r="K103" s="16">
        <v>0.55000000000000004</v>
      </c>
      <c r="L103" s="36">
        <v>0.3</v>
      </c>
      <c r="M103" s="36">
        <v>0.59</v>
      </c>
      <c r="N103" s="36">
        <v>0.39</v>
      </c>
      <c r="O103" s="36">
        <v>0.64</v>
      </c>
      <c r="P103" s="31">
        <v>0.35</v>
      </c>
      <c r="Q103" s="31" t="s">
        <v>107</v>
      </c>
    </row>
    <row r="104" spans="1:17" ht="18" customHeight="1">
      <c r="A104" s="76">
        <v>32</v>
      </c>
      <c r="B104" s="16" t="s">
        <v>108</v>
      </c>
      <c r="C104" s="16">
        <v>0.18</v>
      </c>
      <c r="D104" s="36">
        <v>0.1</v>
      </c>
      <c r="E104" s="36">
        <v>0.13</v>
      </c>
      <c r="F104" s="77">
        <v>7.0000000000000007E-2</v>
      </c>
      <c r="G104" s="77">
        <v>0.05</v>
      </c>
      <c r="H104" s="77">
        <v>0.13</v>
      </c>
      <c r="I104" s="77">
        <v>0.11</v>
      </c>
      <c r="J104" s="77">
        <v>0.12</v>
      </c>
      <c r="K104" s="78">
        <v>0.12</v>
      </c>
      <c r="L104" s="77">
        <v>0.05</v>
      </c>
      <c r="M104" s="77">
        <v>0.14000000000000001</v>
      </c>
      <c r="N104" s="77">
        <v>0.06</v>
      </c>
      <c r="O104" s="77">
        <v>0.16</v>
      </c>
      <c r="P104" s="31">
        <v>0.06</v>
      </c>
      <c r="Q104" s="31" t="s">
        <v>109</v>
      </c>
    </row>
    <row r="105" spans="1:17" ht="18" customHeight="1">
      <c r="A105" s="76">
        <v>33</v>
      </c>
      <c r="B105" s="16" t="s">
        <v>110</v>
      </c>
      <c r="C105" s="16">
        <v>0.31</v>
      </c>
      <c r="D105" s="36">
        <v>0.32</v>
      </c>
      <c r="E105" s="36">
        <v>0.32</v>
      </c>
      <c r="F105" s="36">
        <v>0.31</v>
      </c>
      <c r="G105" s="36">
        <v>0.28999999999999998</v>
      </c>
      <c r="H105" s="36">
        <v>0.36</v>
      </c>
      <c r="I105" s="36">
        <v>0.34399999999999997</v>
      </c>
      <c r="J105" s="36">
        <v>0.3</v>
      </c>
      <c r="K105" s="79">
        <v>0.32762000000000002</v>
      </c>
      <c r="L105" s="79">
        <v>0.31839000000000001</v>
      </c>
      <c r="M105" s="79">
        <v>0.33300000000000002</v>
      </c>
      <c r="N105" s="79">
        <v>0.312</v>
      </c>
      <c r="O105" s="79">
        <v>0.308</v>
      </c>
      <c r="P105" s="37">
        <v>0.33</v>
      </c>
      <c r="Q105" s="19">
        <v>0.32</v>
      </c>
    </row>
    <row r="106" spans="1:17" ht="18" customHeight="1">
      <c r="A106" s="10">
        <v>34</v>
      </c>
      <c r="B106" s="16" t="s">
        <v>111</v>
      </c>
      <c r="C106" s="16"/>
      <c r="D106" s="36"/>
      <c r="E106" s="36"/>
      <c r="F106" s="80"/>
      <c r="G106" s="80">
        <v>8.14</v>
      </c>
      <c r="H106" s="80">
        <v>3.32</v>
      </c>
      <c r="I106" s="80">
        <v>2.63</v>
      </c>
      <c r="J106" s="80">
        <v>3.75</v>
      </c>
      <c r="K106" s="81">
        <v>2.98</v>
      </c>
      <c r="L106" s="80">
        <v>1.93</v>
      </c>
      <c r="M106" s="80">
        <v>1.42</v>
      </c>
      <c r="N106" s="80"/>
      <c r="O106" s="80"/>
      <c r="P106" s="31"/>
      <c r="Q106" s="19"/>
    </row>
    <row r="107" spans="1:17" ht="18" customHeight="1">
      <c r="A107" s="183" t="s">
        <v>112</v>
      </c>
      <c r="B107" s="184"/>
      <c r="C107" s="184"/>
      <c r="D107" s="184"/>
      <c r="E107" s="184"/>
      <c r="F107" s="184"/>
      <c r="G107" s="184"/>
      <c r="H107" s="184"/>
      <c r="I107" s="184"/>
      <c r="J107" s="184"/>
      <c r="K107" s="185"/>
      <c r="L107" s="33"/>
      <c r="M107" s="33"/>
      <c r="N107" s="33"/>
      <c r="O107" s="33"/>
      <c r="P107" s="31"/>
      <c r="Q107" s="19"/>
    </row>
    <row r="108" spans="1:17" ht="18" customHeight="1">
      <c r="A108" s="183" t="s">
        <v>113</v>
      </c>
      <c r="B108" s="185"/>
      <c r="C108" s="82"/>
      <c r="D108" s="82"/>
      <c r="E108" s="82"/>
      <c r="F108" s="82"/>
      <c r="G108" s="82"/>
      <c r="H108" s="82"/>
      <c r="I108" s="82"/>
      <c r="J108" s="82"/>
      <c r="K108" s="82"/>
      <c r="L108" s="83"/>
      <c r="M108" s="83"/>
      <c r="N108" s="83"/>
      <c r="O108" s="83"/>
      <c r="P108" s="84"/>
      <c r="Q108" s="19"/>
    </row>
    <row r="109" spans="1:17" ht="18" customHeight="1">
      <c r="A109" s="85">
        <v>35</v>
      </c>
      <c r="B109" s="29" t="s">
        <v>114</v>
      </c>
      <c r="C109" s="86"/>
      <c r="D109" s="87"/>
      <c r="E109" s="87"/>
      <c r="F109" s="87"/>
      <c r="G109" s="87"/>
      <c r="H109" s="87"/>
      <c r="I109" s="87"/>
      <c r="J109" s="87"/>
      <c r="K109" s="88"/>
      <c r="L109" s="89"/>
      <c r="M109" s="89"/>
      <c r="N109" s="89"/>
      <c r="O109" s="89"/>
      <c r="P109" s="89"/>
      <c r="Q109" s="19"/>
    </row>
    <row r="110" spans="1:17" ht="18" customHeight="1">
      <c r="A110" s="10"/>
      <c r="B110" s="29" t="s">
        <v>115</v>
      </c>
      <c r="C110" s="90">
        <v>86.05</v>
      </c>
      <c r="D110" s="90">
        <v>79.849999999999994</v>
      </c>
      <c r="E110" s="90">
        <v>83.81</v>
      </c>
      <c r="F110" s="90">
        <v>90.08</v>
      </c>
      <c r="G110" s="90">
        <v>83.11</v>
      </c>
      <c r="H110" s="90">
        <v>91.13</v>
      </c>
      <c r="I110" s="90">
        <v>91.11</v>
      </c>
      <c r="J110" s="90">
        <v>88.83</v>
      </c>
      <c r="K110" s="90">
        <v>84.36</v>
      </c>
      <c r="L110" s="91">
        <v>87.04</v>
      </c>
      <c r="M110" s="92">
        <v>87.38</v>
      </c>
      <c r="N110" s="91">
        <v>90.52</v>
      </c>
      <c r="O110" s="91">
        <v>91.55</v>
      </c>
      <c r="P110" s="10">
        <v>90.88</v>
      </c>
      <c r="Q110" s="19"/>
    </row>
    <row r="111" spans="1:17" ht="18" customHeight="1">
      <c r="A111" s="10"/>
      <c r="B111" s="29" t="s">
        <v>116</v>
      </c>
      <c r="C111" s="90">
        <v>6.75</v>
      </c>
      <c r="D111" s="90">
        <v>7.66</v>
      </c>
      <c r="E111" s="90">
        <v>6.29</v>
      </c>
      <c r="F111" s="90">
        <v>3.71</v>
      </c>
      <c r="G111" s="90">
        <v>5.16</v>
      </c>
      <c r="H111" s="90">
        <v>4.63</v>
      </c>
      <c r="I111" s="90">
        <v>5.78</v>
      </c>
      <c r="J111" s="90">
        <v>6.43</v>
      </c>
      <c r="K111" s="90">
        <v>10.14</v>
      </c>
      <c r="L111" s="91">
        <v>6.6</v>
      </c>
      <c r="M111" s="91">
        <v>6.39</v>
      </c>
      <c r="N111" s="91">
        <v>5.52</v>
      </c>
      <c r="O111" s="91">
        <v>4.25</v>
      </c>
      <c r="P111" s="10">
        <v>2.16</v>
      </c>
      <c r="Q111" s="19"/>
    </row>
    <row r="112" spans="1:17" ht="18" customHeight="1">
      <c r="A112" s="10"/>
      <c r="B112" s="29" t="s">
        <v>117</v>
      </c>
      <c r="C112" s="90">
        <v>1.26</v>
      </c>
      <c r="D112" s="90">
        <v>1.46</v>
      </c>
      <c r="E112" s="90">
        <v>1.1100000000000001</v>
      </c>
      <c r="F112" s="90">
        <v>0.26</v>
      </c>
      <c r="G112" s="90">
        <v>1.1299999999999999</v>
      </c>
      <c r="H112" s="90">
        <v>3.88</v>
      </c>
      <c r="I112" s="90">
        <v>2.0499999999999998</v>
      </c>
      <c r="J112" s="90">
        <v>4.74</v>
      </c>
      <c r="K112" s="90">
        <v>5.5</v>
      </c>
      <c r="L112" s="90">
        <v>6.04</v>
      </c>
      <c r="M112" s="90">
        <v>6.05</v>
      </c>
      <c r="N112" s="90">
        <v>3.96</v>
      </c>
      <c r="O112" s="90">
        <v>4.21</v>
      </c>
      <c r="P112" s="10">
        <v>6.96</v>
      </c>
      <c r="Q112" s="19"/>
    </row>
    <row r="113" spans="1:26" ht="18" customHeight="1">
      <c r="A113" s="10"/>
      <c r="B113" s="29" t="s">
        <v>118</v>
      </c>
      <c r="C113" s="90">
        <v>0.78</v>
      </c>
      <c r="D113" s="90">
        <v>9.91</v>
      </c>
      <c r="E113" s="90">
        <v>8.35</v>
      </c>
      <c r="F113" s="90">
        <v>1.9</v>
      </c>
      <c r="G113" s="90">
        <v>1.28</v>
      </c>
      <c r="H113" s="90">
        <v>0.36</v>
      </c>
      <c r="I113" s="90">
        <v>0.49</v>
      </c>
      <c r="J113" s="90">
        <v>0</v>
      </c>
      <c r="K113" s="90">
        <v>0</v>
      </c>
      <c r="L113" s="90">
        <v>0.32</v>
      </c>
      <c r="M113" s="90">
        <v>0.18</v>
      </c>
      <c r="N113" s="90">
        <v>0</v>
      </c>
      <c r="O113" s="90">
        <v>0</v>
      </c>
      <c r="P113" s="90">
        <v>0</v>
      </c>
      <c r="Q113" s="19"/>
    </row>
    <row r="114" spans="1:26" ht="18" customHeight="1">
      <c r="A114" s="10"/>
      <c r="B114" s="29" t="s">
        <v>119</v>
      </c>
      <c r="C114" s="90">
        <v>5.16</v>
      </c>
      <c r="D114" s="90">
        <v>1.1299999999999999</v>
      </c>
      <c r="E114" s="90">
        <v>0.44</v>
      </c>
      <c r="F114" s="90">
        <v>4.05</v>
      </c>
      <c r="G114" s="90">
        <v>9.32</v>
      </c>
      <c r="H114" s="90">
        <v>0</v>
      </c>
      <c r="I114" s="90">
        <v>0.56999999999999995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19"/>
    </row>
    <row r="115" spans="1:26" ht="18" customHeight="1">
      <c r="A115" s="85">
        <v>36</v>
      </c>
      <c r="B115" s="29" t="s">
        <v>120</v>
      </c>
      <c r="C115" s="86"/>
      <c r="D115" s="87"/>
      <c r="E115" s="87"/>
      <c r="F115" s="87"/>
      <c r="G115" s="87"/>
      <c r="H115" s="87"/>
      <c r="I115" s="87"/>
      <c r="J115" s="87"/>
      <c r="K115" s="88"/>
      <c r="L115" s="89"/>
      <c r="M115" s="89"/>
      <c r="N115" s="89"/>
      <c r="O115" s="89"/>
      <c r="P115" s="93"/>
      <c r="Q115" s="19"/>
    </row>
    <row r="116" spans="1:26" ht="18" customHeight="1">
      <c r="A116" s="10"/>
      <c r="B116" s="29" t="s">
        <v>121</v>
      </c>
      <c r="C116" s="10">
        <v>5.03</v>
      </c>
      <c r="D116" s="64">
        <v>5.52</v>
      </c>
      <c r="E116" s="64">
        <v>5.87</v>
      </c>
      <c r="F116" s="64">
        <v>4.33</v>
      </c>
      <c r="G116" s="64">
        <v>4.79</v>
      </c>
      <c r="H116" s="64">
        <v>10.02</v>
      </c>
      <c r="I116" s="64">
        <v>7.42</v>
      </c>
      <c r="J116" s="64">
        <v>10.210000000000001</v>
      </c>
      <c r="K116" s="10">
        <v>8.33</v>
      </c>
      <c r="L116" s="64">
        <v>12.44</v>
      </c>
      <c r="M116" s="64">
        <v>10.42</v>
      </c>
      <c r="N116" s="64">
        <v>17.11</v>
      </c>
      <c r="O116" s="64">
        <v>14.62</v>
      </c>
      <c r="P116" s="64">
        <v>15.99</v>
      </c>
      <c r="Q116" s="19"/>
    </row>
    <row r="117" spans="1:26" ht="18" customHeight="1">
      <c r="A117" s="10"/>
      <c r="B117" s="29" t="s">
        <v>122</v>
      </c>
      <c r="C117" s="10">
        <v>87.49</v>
      </c>
      <c r="D117" s="64">
        <v>93.02</v>
      </c>
      <c r="E117" s="64">
        <v>92.44</v>
      </c>
      <c r="F117" s="64">
        <v>94.59</v>
      </c>
      <c r="G117" s="64">
        <v>89.63</v>
      </c>
      <c r="H117" s="64">
        <v>85.63</v>
      </c>
      <c r="I117" s="64">
        <v>84.15</v>
      </c>
      <c r="J117" s="64">
        <v>82.37</v>
      </c>
      <c r="K117" s="10">
        <v>83.55</v>
      </c>
      <c r="L117" s="10">
        <v>80.430000000000007</v>
      </c>
      <c r="M117" s="10">
        <v>79.37</v>
      </c>
      <c r="N117" s="10">
        <v>70.28</v>
      </c>
      <c r="O117" s="10">
        <v>76.709999999999994</v>
      </c>
      <c r="P117" s="10">
        <v>76.58</v>
      </c>
      <c r="Q117" s="19"/>
    </row>
    <row r="118" spans="1:26" ht="18" customHeight="1">
      <c r="A118" s="10"/>
      <c r="B118" s="29" t="s">
        <v>123</v>
      </c>
      <c r="C118" s="10">
        <v>7.22</v>
      </c>
      <c r="D118" s="64">
        <v>1.46</v>
      </c>
      <c r="E118" s="64">
        <v>1.69</v>
      </c>
      <c r="F118" s="64">
        <v>1.08</v>
      </c>
      <c r="G118" s="64">
        <v>5.59</v>
      </c>
      <c r="H118" s="64">
        <v>4.3499999999999996</v>
      </c>
      <c r="I118" s="64">
        <v>8.25</v>
      </c>
      <c r="J118" s="64">
        <v>6.97</v>
      </c>
      <c r="K118" s="10">
        <v>7.29</v>
      </c>
      <c r="L118" s="64">
        <v>6.76</v>
      </c>
      <c r="M118" s="64">
        <v>10.01</v>
      </c>
      <c r="N118" s="64">
        <v>11.84</v>
      </c>
      <c r="O118" s="64">
        <v>7.94</v>
      </c>
      <c r="P118" s="64">
        <v>7.21</v>
      </c>
      <c r="Q118" s="19"/>
    </row>
    <row r="119" spans="1:26" ht="18" customHeight="1">
      <c r="A119" s="10"/>
      <c r="B119" s="29" t="s">
        <v>124</v>
      </c>
      <c r="C119" s="10">
        <v>0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0.18</v>
      </c>
      <c r="J119" s="64">
        <v>0.28000000000000003</v>
      </c>
      <c r="K119" s="10">
        <v>0.4</v>
      </c>
      <c r="L119" s="64">
        <v>0.37</v>
      </c>
      <c r="M119" s="64">
        <v>0.2</v>
      </c>
      <c r="N119" s="64">
        <v>0.76</v>
      </c>
      <c r="O119" s="94">
        <v>0.33</v>
      </c>
      <c r="P119" s="95">
        <v>0.2</v>
      </c>
      <c r="Q119" s="19"/>
    </row>
    <row r="120" spans="1:26" ht="18" customHeight="1">
      <c r="A120" s="10"/>
      <c r="B120" s="29" t="s">
        <v>119</v>
      </c>
      <c r="C120" s="10">
        <v>0.26</v>
      </c>
      <c r="D120" s="64">
        <v>0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0.17</v>
      </c>
      <c r="K120" s="10">
        <v>0.43</v>
      </c>
      <c r="L120" s="10">
        <v>0</v>
      </c>
      <c r="M120" s="90">
        <v>0</v>
      </c>
      <c r="N120" s="90">
        <v>0</v>
      </c>
      <c r="O120" s="90">
        <v>0</v>
      </c>
      <c r="P120" s="90">
        <v>0</v>
      </c>
      <c r="Q120" s="19"/>
    </row>
    <row r="121" spans="1:26" ht="18" customHeight="1">
      <c r="A121" s="85">
        <v>37</v>
      </c>
      <c r="B121" s="29" t="s">
        <v>125</v>
      </c>
      <c r="C121" s="96"/>
      <c r="D121" s="97"/>
      <c r="E121" s="97"/>
      <c r="F121" s="97"/>
      <c r="G121" s="97"/>
      <c r="H121" s="97"/>
      <c r="I121" s="97"/>
      <c r="J121" s="97"/>
      <c r="K121" s="96"/>
      <c r="L121" s="97"/>
      <c r="M121" s="97"/>
      <c r="N121" s="97"/>
      <c r="O121" s="97"/>
      <c r="P121" s="97"/>
      <c r="Q121" s="19"/>
    </row>
    <row r="122" spans="1:26" ht="18" customHeight="1">
      <c r="A122" s="10"/>
      <c r="B122" s="29" t="s">
        <v>126</v>
      </c>
      <c r="C122" s="10">
        <v>95.37</v>
      </c>
      <c r="D122" s="10">
        <v>95.62</v>
      </c>
      <c r="E122" s="10">
        <v>96.42</v>
      </c>
      <c r="F122" s="10">
        <v>97.66</v>
      </c>
      <c r="G122" s="10">
        <v>96.88</v>
      </c>
      <c r="H122" s="10">
        <v>96.77</v>
      </c>
      <c r="I122" s="10">
        <v>98</v>
      </c>
      <c r="J122" s="10">
        <v>95.63</v>
      </c>
      <c r="K122" s="10">
        <v>98.65</v>
      </c>
      <c r="L122" s="10">
        <v>98.44</v>
      </c>
      <c r="M122" s="10">
        <v>89.44</v>
      </c>
      <c r="N122" s="10">
        <v>99.03</v>
      </c>
      <c r="O122" s="10">
        <v>99.4</v>
      </c>
      <c r="P122" s="10">
        <v>99.41</v>
      </c>
      <c r="Q122" s="19"/>
    </row>
    <row r="123" spans="1:26" ht="18" customHeight="1">
      <c r="A123" s="10"/>
      <c r="B123" s="29" t="s">
        <v>127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64">
        <v>0.24</v>
      </c>
      <c r="I123" s="64">
        <v>0</v>
      </c>
      <c r="J123" s="64">
        <v>0.66</v>
      </c>
      <c r="K123" s="10">
        <v>0</v>
      </c>
      <c r="L123" s="10">
        <v>0.81</v>
      </c>
      <c r="M123" s="10">
        <v>0.38</v>
      </c>
      <c r="N123" s="10">
        <v>0.1</v>
      </c>
      <c r="O123" s="90">
        <v>0</v>
      </c>
      <c r="P123" s="10">
        <v>0.26</v>
      </c>
      <c r="Q123" s="19"/>
    </row>
    <row r="124" spans="1:26" ht="18" customHeight="1">
      <c r="A124" s="10"/>
      <c r="B124" s="29" t="s">
        <v>128</v>
      </c>
      <c r="C124" s="10">
        <v>2.2000000000000002</v>
      </c>
      <c r="D124" s="64">
        <v>1.89</v>
      </c>
      <c r="E124" s="64">
        <v>1.76</v>
      </c>
      <c r="F124" s="64">
        <v>1.2</v>
      </c>
      <c r="G124" s="64">
        <v>2.0099999999999998</v>
      </c>
      <c r="H124" s="64">
        <v>1.56</v>
      </c>
      <c r="I124" s="64">
        <v>0.57999999999999996</v>
      </c>
      <c r="J124" s="64">
        <v>1.67</v>
      </c>
      <c r="K124" s="10">
        <v>0.82</v>
      </c>
      <c r="L124" s="64">
        <v>0.75</v>
      </c>
      <c r="M124" s="64">
        <v>7.04</v>
      </c>
      <c r="N124" s="64">
        <v>0.66</v>
      </c>
      <c r="O124" s="64">
        <v>0.11</v>
      </c>
      <c r="P124" s="64">
        <v>0.17</v>
      </c>
      <c r="Q124" s="19"/>
    </row>
    <row r="125" spans="1:26" ht="18" customHeight="1">
      <c r="A125" s="10"/>
      <c r="B125" s="29" t="s">
        <v>129</v>
      </c>
      <c r="C125" s="10">
        <v>2.2999999999999998</v>
      </c>
      <c r="D125" s="64">
        <v>2.2799999999999998</v>
      </c>
      <c r="E125" s="64">
        <v>1.82</v>
      </c>
      <c r="F125" s="64">
        <v>1.1399999999999999</v>
      </c>
      <c r="G125" s="64">
        <v>0.86</v>
      </c>
      <c r="H125" s="64">
        <v>1.43</v>
      </c>
      <c r="I125" s="64">
        <v>0.87</v>
      </c>
      <c r="J125" s="64">
        <v>1.43</v>
      </c>
      <c r="K125" s="10">
        <v>0.28999999999999998</v>
      </c>
      <c r="L125" s="64">
        <v>0</v>
      </c>
      <c r="M125" s="64">
        <v>2.4900000000000002</v>
      </c>
      <c r="N125" s="64">
        <v>0.22</v>
      </c>
      <c r="O125" s="64">
        <v>0.28000000000000003</v>
      </c>
      <c r="P125" s="64">
        <v>0</v>
      </c>
      <c r="Q125" s="19"/>
    </row>
    <row r="126" spans="1:26" ht="18" customHeight="1">
      <c r="A126" s="10"/>
      <c r="B126" s="29" t="s">
        <v>119</v>
      </c>
      <c r="C126" s="10">
        <v>0.13</v>
      </c>
      <c r="D126" s="64">
        <v>0.21</v>
      </c>
      <c r="E126" s="64">
        <v>0</v>
      </c>
      <c r="F126" s="64">
        <v>0</v>
      </c>
      <c r="G126" s="64">
        <v>0.25</v>
      </c>
      <c r="H126" s="64">
        <v>0</v>
      </c>
      <c r="I126" s="64">
        <v>0.55000000000000004</v>
      </c>
      <c r="J126" s="64">
        <v>0.61</v>
      </c>
      <c r="K126" s="10">
        <v>0.24</v>
      </c>
      <c r="L126" s="10">
        <v>0</v>
      </c>
      <c r="M126" s="10">
        <v>0.65</v>
      </c>
      <c r="N126" s="90">
        <v>0</v>
      </c>
      <c r="O126" s="10">
        <v>0.21</v>
      </c>
      <c r="P126" s="10">
        <v>0.16</v>
      </c>
      <c r="Q126" s="19"/>
    </row>
    <row r="127" spans="1:26" ht="18" customHeight="1">
      <c r="A127" s="85">
        <v>38</v>
      </c>
      <c r="B127" s="29" t="s">
        <v>130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19"/>
    </row>
    <row r="128" spans="1:26" ht="18" customHeight="1">
      <c r="A128" s="10"/>
      <c r="B128" s="98" t="s">
        <v>131</v>
      </c>
      <c r="C128" s="10">
        <v>94.47</v>
      </c>
      <c r="D128" s="64">
        <v>96.8</v>
      </c>
      <c r="E128" s="64">
        <v>96.28</v>
      </c>
      <c r="F128" s="64">
        <v>97.02</v>
      </c>
      <c r="G128" s="64">
        <v>96.99</v>
      </c>
      <c r="H128" s="64">
        <v>97.26</v>
      </c>
      <c r="I128" s="64">
        <v>96.77</v>
      </c>
      <c r="J128" s="64">
        <v>97.57</v>
      </c>
      <c r="K128" s="10">
        <v>97.58</v>
      </c>
      <c r="L128" s="64">
        <v>99.29</v>
      </c>
      <c r="M128" s="64">
        <v>97.69</v>
      </c>
      <c r="N128" s="64">
        <v>98.52</v>
      </c>
      <c r="O128" s="64">
        <v>98.69</v>
      </c>
      <c r="P128" s="99">
        <v>94.3</v>
      </c>
      <c r="Q128" s="99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 spans="1:26" ht="18" customHeight="1">
      <c r="A129" s="10"/>
      <c r="B129" s="98" t="s">
        <v>132</v>
      </c>
      <c r="C129" s="10">
        <v>5.53</v>
      </c>
      <c r="D129" s="64">
        <v>3.2</v>
      </c>
      <c r="E129" s="64">
        <v>3.72</v>
      </c>
      <c r="F129" s="64">
        <v>2.98</v>
      </c>
      <c r="G129" s="64">
        <v>3.01</v>
      </c>
      <c r="H129" s="64">
        <v>2.74</v>
      </c>
      <c r="I129" s="64">
        <v>3.23</v>
      </c>
      <c r="J129" s="64">
        <v>2.4300000000000002</v>
      </c>
      <c r="K129" s="10">
        <v>2.42</v>
      </c>
      <c r="L129" s="10">
        <v>0.71</v>
      </c>
      <c r="M129" s="10">
        <v>2.31</v>
      </c>
      <c r="N129" s="10">
        <v>1.48</v>
      </c>
      <c r="O129" s="10">
        <v>1.31</v>
      </c>
      <c r="P129" s="99">
        <v>5.7</v>
      </c>
      <c r="Q129" s="99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 spans="1:26" ht="18" customHeight="1">
      <c r="A130" s="85">
        <v>39</v>
      </c>
      <c r="B130" s="29" t="s">
        <v>133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19"/>
    </row>
    <row r="131" spans="1:26" ht="18" customHeight="1">
      <c r="A131" s="10"/>
      <c r="B131" s="29" t="s">
        <v>134</v>
      </c>
      <c r="C131" s="10">
        <v>1.39</v>
      </c>
      <c r="D131" s="64">
        <v>1.99</v>
      </c>
      <c r="E131" s="64">
        <v>2.1800000000000002</v>
      </c>
      <c r="F131" s="64">
        <v>0.87</v>
      </c>
      <c r="G131" s="64">
        <v>0.3</v>
      </c>
      <c r="H131" s="64">
        <v>1.27</v>
      </c>
      <c r="I131" s="64">
        <v>1.19</v>
      </c>
      <c r="J131" s="64">
        <v>0.28999999999999998</v>
      </c>
      <c r="K131" s="10">
        <v>2.76</v>
      </c>
      <c r="L131" s="64">
        <v>1.97</v>
      </c>
      <c r="M131" s="64">
        <v>1.75</v>
      </c>
      <c r="N131" s="64">
        <v>3.48</v>
      </c>
      <c r="O131" s="64">
        <v>0.77</v>
      </c>
      <c r="P131" s="191">
        <v>19.14</v>
      </c>
      <c r="Q131" s="19"/>
    </row>
    <row r="132" spans="1:26" ht="18" customHeight="1">
      <c r="A132" s="10"/>
      <c r="B132" s="29" t="s">
        <v>135</v>
      </c>
      <c r="C132" s="10">
        <v>22.84</v>
      </c>
      <c r="D132" s="64">
        <v>20.57</v>
      </c>
      <c r="E132" s="64">
        <v>24.48</v>
      </c>
      <c r="F132" s="64">
        <v>19.72</v>
      </c>
      <c r="G132" s="64">
        <v>21.67</v>
      </c>
      <c r="H132" s="64">
        <v>21.13</v>
      </c>
      <c r="I132" s="64">
        <v>19.940000000000001</v>
      </c>
      <c r="J132" s="64">
        <v>22.87</v>
      </c>
      <c r="K132" s="10">
        <v>20.329999999999998</v>
      </c>
      <c r="L132" s="10">
        <v>16.46</v>
      </c>
      <c r="M132" s="10">
        <v>20.53</v>
      </c>
      <c r="N132" s="10">
        <v>14.43</v>
      </c>
      <c r="O132" s="10">
        <v>18.850000000000001</v>
      </c>
      <c r="P132" s="188"/>
      <c r="Q132" s="19"/>
    </row>
    <row r="133" spans="1:26" ht="18" customHeight="1">
      <c r="A133" s="10"/>
      <c r="B133" s="29" t="s">
        <v>136</v>
      </c>
      <c r="C133" s="10">
        <v>56.55</v>
      </c>
      <c r="D133" s="10">
        <v>55.78</v>
      </c>
      <c r="E133" s="10">
        <v>51.23</v>
      </c>
      <c r="F133" s="10">
        <v>49.85</v>
      </c>
      <c r="G133" s="10">
        <v>54.04</v>
      </c>
      <c r="H133" s="10">
        <v>55.18</v>
      </c>
      <c r="I133" s="10">
        <v>54.62</v>
      </c>
      <c r="J133" s="10">
        <v>47.84</v>
      </c>
      <c r="K133" s="10">
        <v>54.18</v>
      </c>
      <c r="L133" s="10">
        <v>53.65</v>
      </c>
      <c r="M133" s="10">
        <v>50.27</v>
      </c>
      <c r="N133" s="10">
        <v>50.27</v>
      </c>
      <c r="O133" s="10">
        <v>53.17</v>
      </c>
      <c r="P133" s="99">
        <v>51.07</v>
      </c>
      <c r="Q133" s="19"/>
    </row>
    <row r="134" spans="1:26" ht="18" customHeight="1">
      <c r="A134" s="10"/>
      <c r="B134" s="29" t="s">
        <v>137</v>
      </c>
      <c r="C134" s="10">
        <v>12.84</v>
      </c>
      <c r="D134" s="64">
        <v>14.05</v>
      </c>
      <c r="E134" s="64">
        <v>12.93</v>
      </c>
      <c r="F134" s="64">
        <v>17.68</v>
      </c>
      <c r="G134" s="64">
        <v>12.88</v>
      </c>
      <c r="H134" s="64">
        <v>16.170000000000002</v>
      </c>
      <c r="I134" s="64">
        <v>16.59</v>
      </c>
      <c r="J134" s="64">
        <v>19.239999999999998</v>
      </c>
      <c r="K134" s="10">
        <v>17.16</v>
      </c>
      <c r="L134" s="64">
        <v>18.350000000000001</v>
      </c>
      <c r="M134" s="64">
        <v>18.760000000000002</v>
      </c>
      <c r="N134" s="64">
        <v>20.71</v>
      </c>
      <c r="O134" s="64">
        <v>15.5</v>
      </c>
      <c r="P134" s="99">
        <v>18.45</v>
      </c>
      <c r="Q134" s="19"/>
    </row>
    <row r="135" spans="1:26" ht="18" customHeight="1">
      <c r="A135" s="10"/>
      <c r="B135" s="29" t="s">
        <v>138</v>
      </c>
      <c r="C135" s="10">
        <v>6.38</v>
      </c>
      <c r="D135" s="64">
        <v>7.61</v>
      </c>
      <c r="E135" s="64">
        <v>9.18</v>
      </c>
      <c r="F135" s="64">
        <v>11.88</v>
      </c>
      <c r="G135" s="64">
        <v>11.11</v>
      </c>
      <c r="H135" s="64">
        <v>6.25</v>
      </c>
      <c r="I135" s="64">
        <v>7.66</v>
      </c>
      <c r="J135" s="64">
        <v>9.76</v>
      </c>
      <c r="K135" s="10">
        <v>5.57</v>
      </c>
      <c r="L135" s="10">
        <v>9.57</v>
      </c>
      <c r="M135" s="10">
        <v>8.69</v>
      </c>
      <c r="N135" s="10">
        <v>11.11</v>
      </c>
      <c r="O135" s="10">
        <v>11.71</v>
      </c>
      <c r="P135" s="99"/>
      <c r="Q135" s="19"/>
    </row>
    <row r="136" spans="1:26" ht="18" customHeight="1">
      <c r="A136" s="85">
        <v>40</v>
      </c>
      <c r="B136" s="29" t="s">
        <v>139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19"/>
    </row>
    <row r="137" spans="1:26" ht="18" customHeight="1">
      <c r="A137" s="10"/>
      <c r="B137" s="29" t="s">
        <v>140</v>
      </c>
      <c r="C137" s="10">
        <v>5.0599999999999996</v>
      </c>
      <c r="D137" s="64">
        <v>9.3699999999999992</v>
      </c>
      <c r="E137" s="64">
        <v>4.75</v>
      </c>
      <c r="F137" s="64">
        <v>16.72</v>
      </c>
      <c r="G137" s="64">
        <v>10.78</v>
      </c>
      <c r="H137" s="64">
        <v>4.3600000000000003</v>
      </c>
      <c r="I137" s="64">
        <v>3.34</v>
      </c>
      <c r="J137" s="64">
        <v>6.97</v>
      </c>
      <c r="K137" s="10">
        <v>5.12</v>
      </c>
      <c r="L137" s="64">
        <v>7.95</v>
      </c>
      <c r="M137" s="64">
        <v>6.54</v>
      </c>
      <c r="N137" s="64">
        <v>7.97</v>
      </c>
      <c r="O137" s="192">
        <v>11.57</v>
      </c>
      <c r="P137" s="190">
        <v>12.35</v>
      </c>
      <c r="Q137" s="19"/>
    </row>
    <row r="138" spans="1:26" ht="18" customHeight="1">
      <c r="A138" s="10"/>
      <c r="B138" s="98" t="s">
        <v>141</v>
      </c>
      <c r="C138" s="10" t="s">
        <v>27</v>
      </c>
      <c r="D138" s="64" t="s">
        <v>27</v>
      </c>
      <c r="E138" s="64" t="s">
        <v>27</v>
      </c>
      <c r="F138" s="64" t="s">
        <v>27</v>
      </c>
      <c r="G138" s="64" t="s">
        <v>27</v>
      </c>
      <c r="H138" s="64">
        <v>3.6</v>
      </c>
      <c r="I138" s="64">
        <v>2.54</v>
      </c>
      <c r="J138" s="64">
        <v>2.25</v>
      </c>
      <c r="K138" s="10">
        <v>2.63</v>
      </c>
      <c r="L138" s="10">
        <v>6.36</v>
      </c>
      <c r="M138" s="10">
        <v>3.53</v>
      </c>
      <c r="N138" s="10">
        <v>3.26</v>
      </c>
      <c r="O138" s="188"/>
      <c r="P138" s="188"/>
      <c r="Q138" s="99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 spans="1:26" ht="18" customHeight="1">
      <c r="A139" s="10"/>
      <c r="B139" s="98" t="s">
        <v>142</v>
      </c>
      <c r="C139" s="10">
        <v>56.45</v>
      </c>
      <c r="D139" s="10">
        <v>13.63</v>
      </c>
      <c r="E139" s="10">
        <v>16.79</v>
      </c>
      <c r="F139" s="10">
        <v>10.26</v>
      </c>
      <c r="G139" s="10">
        <v>21.35</v>
      </c>
      <c r="H139" s="10">
        <v>18.760000000000002</v>
      </c>
      <c r="I139" s="10">
        <v>21.18</v>
      </c>
      <c r="J139" s="10">
        <v>20.53</v>
      </c>
      <c r="K139" s="10">
        <v>23.25</v>
      </c>
      <c r="L139" s="10">
        <v>22.69</v>
      </c>
      <c r="M139" s="10">
        <v>18.309999999999999</v>
      </c>
      <c r="N139" s="10">
        <v>22.81</v>
      </c>
      <c r="O139" s="10">
        <v>19.97</v>
      </c>
      <c r="P139" s="99">
        <v>26.64</v>
      </c>
      <c r="Q139" s="99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 spans="1:26" ht="18" customHeight="1">
      <c r="A140" s="10"/>
      <c r="B140" s="98" t="s">
        <v>143</v>
      </c>
      <c r="C140" s="10">
        <v>4.33</v>
      </c>
      <c r="D140" s="64">
        <v>6.74</v>
      </c>
      <c r="E140" s="64">
        <v>6.28</v>
      </c>
      <c r="F140" s="64">
        <v>5.12</v>
      </c>
      <c r="G140" s="64">
        <v>7.28</v>
      </c>
      <c r="H140" s="64">
        <v>0.17</v>
      </c>
      <c r="I140" s="64">
        <v>2.3199999999999998</v>
      </c>
      <c r="J140" s="64">
        <v>1.27</v>
      </c>
      <c r="K140" s="10">
        <v>3.12</v>
      </c>
      <c r="L140" s="64">
        <v>4.01</v>
      </c>
      <c r="M140" s="64">
        <v>8.0399999999999991</v>
      </c>
      <c r="N140" s="64">
        <v>1.69</v>
      </c>
      <c r="O140" s="64">
        <v>5.26</v>
      </c>
      <c r="P140" s="99">
        <v>2.6</v>
      </c>
      <c r="Q140" s="99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 spans="1:26" ht="18" customHeight="1">
      <c r="A141" s="10"/>
      <c r="B141" s="98" t="s">
        <v>144</v>
      </c>
      <c r="C141" s="10">
        <v>5.0999999999999996</v>
      </c>
      <c r="D141" s="64">
        <v>9.2100000000000009</v>
      </c>
      <c r="E141" s="64">
        <v>5.71</v>
      </c>
      <c r="F141" s="64">
        <v>8.56</v>
      </c>
      <c r="G141" s="64">
        <v>2.27</v>
      </c>
      <c r="H141" s="64">
        <v>4.9400000000000004</v>
      </c>
      <c r="I141" s="64">
        <v>3.99</v>
      </c>
      <c r="J141" s="64">
        <v>6.38</v>
      </c>
      <c r="K141" s="10">
        <v>3.61</v>
      </c>
      <c r="L141" s="10">
        <v>9.5</v>
      </c>
      <c r="M141" s="10">
        <v>5.16</v>
      </c>
      <c r="N141" s="10">
        <v>5.71</v>
      </c>
      <c r="O141" s="10">
        <v>6.07</v>
      </c>
      <c r="P141" s="99">
        <v>11.42</v>
      </c>
      <c r="Q141" s="99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 spans="1:26" ht="18" customHeight="1">
      <c r="A142" s="10"/>
      <c r="B142" s="98" t="s">
        <v>145</v>
      </c>
      <c r="C142" s="10">
        <v>0.56000000000000005</v>
      </c>
      <c r="D142" s="10">
        <v>1.1200000000000001</v>
      </c>
      <c r="E142" s="10">
        <v>0</v>
      </c>
      <c r="F142" s="10">
        <v>0</v>
      </c>
      <c r="G142" s="10">
        <v>0.19</v>
      </c>
      <c r="H142" s="10">
        <v>5.81</v>
      </c>
      <c r="I142" s="64">
        <v>0.15</v>
      </c>
      <c r="J142" s="10">
        <v>0.23</v>
      </c>
      <c r="K142" s="10">
        <v>0.04</v>
      </c>
      <c r="L142" s="10">
        <v>0</v>
      </c>
      <c r="M142" s="90">
        <v>0</v>
      </c>
      <c r="N142" s="90">
        <v>0</v>
      </c>
      <c r="O142" s="90">
        <v>0</v>
      </c>
      <c r="P142" s="99">
        <v>0.32</v>
      </c>
      <c r="Q142" s="99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spans="1:26" ht="18" customHeight="1">
      <c r="A143" s="10"/>
      <c r="B143" s="98" t="s">
        <v>146</v>
      </c>
      <c r="C143" s="10">
        <v>28.11</v>
      </c>
      <c r="D143" s="64">
        <v>59.39</v>
      </c>
      <c r="E143" s="64">
        <v>66.25</v>
      </c>
      <c r="F143" s="64">
        <v>59.34</v>
      </c>
      <c r="G143" s="64">
        <v>58.13</v>
      </c>
      <c r="H143" s="64">
        <v>0</v>
      </c>
      <c r="I143" s="10">
        <v>66.12</v>
      </c>
      <c r="J143" s="64">
        <v>61.57</v>
      </c>
      <c r="K143" s="10">
        <v>61.43</v>
      </c>
      <c r="L143" s="10">
        <v>44.61</v>
      </c>
      <c r="M143" s="10">
        <v>57.44</v>
      </c>
      <c r="N143" s="10">
        <v>58.58</v>
      </c>
      <c r="O143" s="193">
        <v>57.12</v>
      </c>
      <c r="P143" s="191">
        <v>53.46</v>
      </c>
      <c r="Q143" s="99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 spans="1:26" ht="18" customHeight="1">
      <c r="A144" s="10"/>
      <c r="B144" s="98" t="s">
        <v>147</v>
      </c>
      <c r="C144" s="10">
        <v>0.13</v>
      </c>
      <c r="D144" s="10">
        <v>0.54</v>
      </c>
      <c r="E144" s="10">
        <v>0.22</v>
      </c>
      <c r="F144" s="10">
        <v>0</v>
      </c>
      <c r="G144" s="10">
        <v>0</v>
      </c>
      <c r="H144" s="10">
        <v>62.36</v>
      </c>
      <c r="I144" s="64">
        <v>0.36</v>
      </c>
      <c r="J144" s="10">
        <v>0.8</v>
      </c>
      <c r="K144" s="10">
        <v>0.8</v>
      </c>
      <c r="L144" s="10">
        <v>4.88</v>
      </c>
      <c r="M144" s="10">
        <v>0.98</v>
      </c>
      <c r="N144" s="90">
        <v>0</v>
      </c>
      <c r="O144" s="188"/>
      <c r="P144" s="188"/>
      <c r="Q144" s="99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 spans="1:26" ht="18" customHeight="1">
      <c r="A145" s="10"/>
      <c r="B145" s="98" t="s">
        <v>148</v>
      </c>
      <c r="C145" s="10">
        <v>0</v>
      </c>
      <c r="D145" s="64">
        <v>0</v>
      </c>
      <c r="E145" s="64">
        <v>0</v>
      </c>
      <c r="F145" s="64">
        <v>0</v>
      </c>
      <c r="G145" s="64">
        <v>0</v>
      </c>
      <c r="H145" s="64">
        <v>0</v>
      </c>
      <c r="I145" s="64">
        <v>0</v>
      </c>
      <c r="J145" s="64">
        <v>0</v>
      </c>
      <c r="K145" s="10">
        <v>0</v>
      </c>
      <c r="L145" s="64">
        <v>0</v>
      </c>
      <c r="M145" s="64">
        <v>0</v>
      </c>
      <c r="N145" s="64">
        <v>0</v>
      </c>
      <c r="O145" s="64">
        <v>0</v>
      </c>
      <c r="P145" s="64">
        <v>0</v>
      </c>
      <c r="Q145" s="99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spans="1:26" ht="18" customHeight="1">
      <c r="A146" s="10"/>
      <c r="B146" s="98" t="s">
        <v>149</v>
      </c>
      <c r="C146" s="10">
        <v>0.13</v>
      </c>
      <c r="D146" s="64">
        <v>0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10">
        <v>0</v>
      </c>
      <c r="L146" s="10">
        <v>0</v>
      </c>
      <c r="M146" s="90">
        <v>0</v>
      </c>
      <c r="N146" s="90">
        <v>0</v>
      </c>
      <c r="O146" s="90">
        <v>0</v>
      </c>
      <c r="P146" s="90">
        <v>0</v>
      </c>
      <c r="Q146" s="99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 spans="1:26" ht="18" customHeight="1">
      <c r="A147" s="10"/>
      <c r="B147" s="98" t="s">
        <v>119</v>
      </c>
      <c r="C147" s="10">
        <v>0.13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64">
        <v>0</v>
      </c>
      <c r="J147" s="10">
        <v>0</v>
      </c>
      <c r="K147" s="10">
        <v>0</v>
      </c>
      <c r="L147" s="10">
        <v>0</v>
      </c>
      <c r="M147" s="90">
        <v>0</v>
      </c>
      <c r="N147" s="90">
        <v>0</v>
      </c>
      <c r="O147" s="90">
        <v>0</v>
      </c>
      <c r="P147" s="90">
        <v>0</v>
      </c>
      <c r="Q147" s="99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 spans="1:26" ht="18" customHeight="1">
      <c r="A148" s="85">
        <v>41</v>
      </c>
      <c r="B148" s="98" t="s">
        <v>150</v>
      </c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9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 spans="1:26" ht="18" customHeight="1">
      <c r="A149" s="10"/>
      <c r="B149" s="29" t="s">
        <v>140</v>
      </c>
      <c r="C149" s="101"/>
      <c r="D149" s="102"/>
      <c r="E149" s="102"/>
      <c r="F149" s="102"/>
      <c r="G149" s="102"/>
      <c r="H149" s="102"/>
      <c r="I149" s="102"/>
      <c r="J149" s="64">
        <v>0</v>
      </c>
      <c r="K149" s="10">
        <v>0</v>
      </c>
      <c r="L149" s="64">
        <v>0.15</v>
      </c>
      <c r="M149" s="64">
        <v>0</v>
      </c>
      <c r="N149" s="103" t="s">
        <v>151</v>
      </c>
      <c r="O149" s="104">
        <v>0.18</v>
      </c>
      <c r="P149" s="105" t="s">
        <v>152</v>
      </c>
      <c r="Q149" s="19"/>
    </row>
    <row r="150" spans="1:26" ht="18" customHeight="1">
      <c r="A150" s="10"/>
      <c r="B150" s="29" t="s">
        <v>141</v>
      </c>
      <c r="C150" s="101"/>
      <c r="D150" s="102"/>
      <c r="E150" s="102"/>
      <c r="F150" s="102"/>
      <c r="G150" s="102"/>
      <c r="H150" s="102"/>
      <c r="I150" s="102"/>
      <c r="J150" s="64">
        <v>0</v>
      </c>
      <c r="K150" s="10">
        <v>0</v>
      </c>
      <c r="L150" s="10">
        <v>0</v>
      </c>
      <c r="M150" s="103" t="s">
        <v>152</v>
      </c>
      <c r="N150" s="103" t="s">
        <v>152</v>
      </c>
      <c r="O150" s="104">
        <v>0.18</v>
      </c>
      <c r="P150" s="105" t="s">
        <v>152</v>
      </c>
      <c r="Q150" s="19"/>
    </row>
    <row r="151" spans="1:26" ht="18" customHeight="1">
      <c r="A151" s="10"/>
      <c r="B151" s="29" t="s">
        <v>142</v>
      </c>
      <c r="C151" s="101"/>
      <c r="D151" s="101"/>
      <c r="E151" s="101"/>
      <c r="F151" s="101"/>
      <c r="G151" s="101"/>
      <c r="H151" s="101"/>
      <c r="I151" s="101"/>
      <c r="J151" s="10">
        <v>24.16</v>
      </c>
      <c r="K151" s="10">
        <v>25.68</v>
      </c>
      <c r="L151" s="10">
        <v>25.82</v>
      </c>
      <c r="M151" s="103" t="s">
        <v>153</v>
      </c>
      <c r="N151" s="103" t="s">
        <v>154</v>
      </c>
      <c r="O151" s="10">
        <v>21.04</v>
      </c>
      <c r="P151" s="106" t="s">
        <v>155</v>
      </c>
      <c r="Q151" s="19"/>
    </row>
    <row r="152" spans="1:26" ht="18" customHeight="1">
      <c r="A152" s="10"/>
      <c r="B152" s="29" t="s">
        <v>143</v>
      </c>
      <c r="C152" s="101"/>
      <c r="D152" s="102"/>
      <c r="E152" s="102"/>
      <c r="F152" s="102"/>
      <c r="G152" s="102"/>
      <c r="H152" s="102"/>
      <c r="I152" s="102"/>
      <c r="J152" s="64">
        <v>0.74</v>
      </c>
      <c r="K152" s="10">
        <v>3.81</v>
      </c>
      <c r="L152" s="64">
        <v>5.91</v>
      </c>
      <c r="M152" s="103" t="s">
        <v>156</v>
      </c>
      <c r="N152" s="103" t="s">
        <v>157</v>
      </c>
      <c r="O152" s="64">
        <v>6.4</v>
      </c>
      <c r="P152" s="106" t="s">
        <v>158</v>
      </c>
      <c r="Q152" s="19"/>
    </row>
    <row r="153" spans="1:26" ht="18" customHeight="1">
      <c r="A153" s="10"/>
      <c r="B153" s="29" t="s">
        <v>144</v>
      </c>
      <c r="C153" s="101"/>
      <c r="D153" s="102"/>
      <c r="E153" s="102"/>
      <c r="F153" s="102"/>
      <c r="G153" s="102"/>
      <c r="H153" s="102"/>
      <c r="I153" s="102"/>
      <c r="J153" s="64">
        <v>7.36</v>
      </c>
      <c r="K153" s="10">
        <v>4.9800000000000004</v>
      </c>
      <c r="L153" s="10">
        <v>12.41</v>
      </c>
      <c r="M153" s="103" t="s">
        <v>159</v>
      </c>
      <c r="N153" s="103" t="s">
        <v>160</v>
      </c>
      <c r="O153" s="10">
        <v>7.91</v>
      </c>
      <c r="P153" s="106" t="s">
        <v>161</v>
      </c>
      <c r="Q153" s="19"/>
    </row>
    <row r="154" spans="1:26" ht="18" customHeight="1">
      <c r="A154" s="10"/>
      <c r="B154" s="29" t="s">
        <v>145</v>
      </c>
      <c r="C154" s="101"/>
      <c r="D154" s="101"/>
      <c r="E154" s="101"/>
      <c r="F154" s="101"/>
      <c r="G154" s="101"/>
      <c r="H154" s="101"/>
      <c r="I154" s="102"/>
      <c r="J154" s="10">
        <v>0.96</v>
      </c>
      <c r="K154" s="10">
        <v>0.04</v>
      </c>
      <c r="L154" s="10">
        <v>0.49</v>
      </c>
      <c r="M154" s="103" t="s">
        <v>152</v>
      </c>
      <c r="N154" s="103" t="s">
        <v>162</v>
      </c>
      <c r="O154" s="10">
        <v>0.22</v>
      </c>
      <c r="P154" s="106" t="s">
        <v>163</v>
      </c>
      <c r="Q154" s="19"/>
    </row>
    <row r="155" spans="1:26" ht="18" customHeight="1">
      <c r="A155" s="10"/>
      <c r="B155" s="29" t="s">
        <v>146</v>
      </c>
      <c r="C155" s="101"/>
      <c r="D155" s="102"/>
      <c r="E155" s="102"/>
      <c r="F155" s="102"/>
      <c r="G155" s="102"/>
      <c r="H155" s="102"/>
      <c r="I155" s="101"/>
      <c r="J155" s="64">
        <v>66.2</v>
      </c>
      <c r="K155" s="10">
        <v>65.09</v>
      </c>
      <c r="L155" s="10">
        <v>50.63</v>
      </c>
      <c r="M155" s="103" t="s">
        <v>164</v>
      </c>
      <c r="N155" s="103" t="s">
        <v>165</v>
      </c>
      <c r="O155" s="76">
        <v>64.25</v>
      </c>
      <c r="P155" s="105" t="s">
        <v>166</v>
      </c>
      <c r="Q155" s="19"/>
    </row>
    <row r="156" spans="1:26" ht="18" customHeight="1">
      <c r="A156" s="10"/>
      <c r="B156" s="29" t="s">
        <v>147</v>
      </c>
      <c r="C156" s="101"/>
      <c r="D156" s="101"/>
      <c r="E156" s="101"/>
      <c r="F156" s="101"/>
      <c r="G156" s="101"/>
      <c r="H156" s="101"/>
      <c r="I156" s="102"/>
      <c r="J156" s="10">
        <v>0.57999999999999996</v>
      </c>
      <c r="K156" s="10">
        <v>0.4</v>
      </c>
      <c r="L156" s="10">
        <v>4.59</v>
      </c>
      <c r="M156" s="103" t="s">
        <v>167</v>
      </c>
      <c r="N156" s="103" t="s">
        <v>152</v>
      </c>
      <c r="O156" s="76">
        <v>64.25</v>
      </c>
      <c r="P156" s="105" t="s">
        <v>166</v>
      </c>
      <c r="Q156" s="19"/>
    </row>
    <row r="157" spans="1:26" ht="18" customHeight="1">
      <c r="A157" s="10"/>
      <c r="B157" s="29" t="s">
        <v>148</v>
      </c>
      <c r="C157" s="101"/>
      <c r="D157" s="102"/>
      <c r="E157" s="102"/>
      <c r="F157" s="102"/>
      <c r="G157" s="102"/>
      <c r="H157" s="102"/>
      <c r="I157" s="102"/>
      <c r="J157" s="64">
        <v>0</v>
      </c>
      <c r="K157" s="10">
        <v>0</v>
      </c>
      <c r="L157" s="64">
        <v>0</v>
      </c>
      <c r="M157" s="103" t="s">
        <v>27</v>
      </c>
      <c r="N157" s="103" t="s">
        <v>152</v>
      </c>
      <c r="O157" s="64">
        <v>0</v>
      </c>
      <c r="P157" s="106" t="s">
        <v>152</v>
      </c>
      <c r="Q157" s="19"/>
    </row>
    <row r="158" spans="1:26" ht="18" customHeight="1">
      <c r="A158" s="10"/>
      <c r="B158" s="29" t="s">
        <v>149</v>
      </c>
      <c r="C158" s="101"/>
      <c r="D158" s="102"/>
      <c r="E158" s="102"/>
      <c r="F158" s="102"/>
      <c r="G158" s="102"/>
      <c r="H158" s="102"/>
      <c r="I158" s="102"/>
      <c r="J158" s="64">
        <v>0</v>
      </c>
      <c r="K158" s="10">
        <v>0</v>
      </c>
      <c r="L158" s="10">
        <v>0</v>
      </c>
      <c r="M158" s="103" t="s">
        <v>27</v>
      </c>
      <c r="N158" s="103" t="s">
        <v>152</v>
      </c>
      <c r="O158" s="64">
        <v>0</v>
      </c>
      <c r="P158" s="106" t="s">
        <v>152</v>
      </c>
      <c r="Q158" s="19"/>
    </row>
    <row r="159" spans="1:26" ht="18" customHeight="1">
      <c r="A159" s="10"/>
      <c r="B159" s="29" t="s">
        <v>119</v>
      </c>
      <c r="C159" s="101"/>
      <c r="D159" s="101"/>
      <c r="E159" s="101"/>
      <c r="F159" s="101"/>
      <c r="G159" s="101"/>
      <c r="H159" s="101"/>
      <c r="I159" s="102"/>
      <c r="J159" s="10">
        <v>0</v>
      </c>
      <c r="K159" s="10">
        <v>0</v>
      </c>
      <c r="L159" s="10">
        <v>0</v>
      </c>
      <c r="M159" s="103" t="s">
        <v>152</v>
      </c>
      <c r="N159" s="103" t="s">
        <v>152</v>
      </c>
      <c r="O159" s="64">
        <v>0</v>
      </c>
      <c r="P159" s="106" t="s">
        <v>152</v>
      </c>
      <c r="Q159" s="19"/>
    </row>
    <row r="160" spans="1:26" ht="36" customHeight="1">
      <c r="A160" s="85">
        <v>42</v>
      </c>
      <c r="B160" s="107" t="s">
        <v>168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108"/>
      <c r="Q160" s="19"/>
    </row>
    <row r="161" spans="1:17" ht="18" customHeight="1">
      <c r="A161" s="10"/>
      <c r="B161" s="29" t="s">
        <v>169</v>
      </c>
      <c r="C161" s="10">
        <v>17.55</v>
      </c>
      <c r="D161" s="10">
        <v>6.36</v>
      </c>
      <c r="E161" s="10">
        <v>3.74</v>
      </c>
      <c r="F161" s="10">
        <v>0.23</v>
      </c>
      <c r="G161" s="10">
        <v>1.69</v>
      </c>
      <c r="H161" s="10">
        <v>8.65</v>
      </c>
      <c r="I161" s="10">
        <v>9.5399999999999991</v>
      </c>
      <c r="J161" s="10">
        <v>6.42</v>
      </c>
      <c r="K161" s="10">
        <v>3.78</v>
      </c>
      <c r="L161" s="10">
        <v>7.9</v>
      </c>
      <c r="M161" s="10">
        <v>10.76</v>
      </c>
      <c r="N161" s="10">
        <v>10.36</v>
      </c>
      <c r="O161" s="10">
        <v>25.01</v>
      </c>
      <c r="P161" s="99">
        <v>23.71</v>
      </c>
      <c r="Q161" s="19"/>
    </row>
    <row r="162" spans="1:17" ht="18" customHeight="1">
      <c r="A162" s="10"/>
      <c r="B162" s="29" t="s">
        <v>170</v>
      </c>
      <c r="C162" s="10">
        <v>69.400000000000006</v>
      </c>
      <c r="D162" s="64">
        <v>88.76</v>
      </c>
      <c r="E162" s="64">
        <v>93.24</v>
      </c>
      <c r="F162" s="64">
        <v>98.5</v>
      </c>
      <c r="G162" s="64">
        <v>98.31</v>
      </c>
      <c r="H162" s="64">
        <v>79.38</v>
      </c>
      <c r="I162" s="64">
        <v>83.56</v>
      </c>
      <c r="J162" s="64">
        <v>83.82</v>
      </c>
      <c r="K162" s="10">
        <v>83.72</v>
      </c>
      <c r="L162" s="64">
        <v>72.17</v>
      </c>
      <c r="M162" s="64">
        <v>66.08</v>
      </c>
      <c r="N162" s="64">
        <v>65.64</v>
      </c>
      <c r="O162" s="64">
        <v>66.91</v>
      </c>
      <c r="P162" s="99">
        <v>71.44</v>
      </c>
      <c r="Q162" s="19"/>
    </row>
    <row r="163" spans="1:17" ht="18" customHeight="1">
      <c r="A163" s="10"/>
      <c r="B163" s="29" t="s">
        <v>171</v>
      </c>
      <c r="C163" s="10">
        <v>13.05</v>
      </c>
      <c r="D163" s="64">
        <v>4.88</v>
      </c>
      <c r="E163" s="64">
        <v>3.02</v>
      </c>
      <c r="F163" s="64">
        <v>1.27</v>
      </c>
      <c r="G163" s="64">
        <v>0</v>
      </c>
      <c r="H163" s="64">
        <v>11.97</v>
      </c>
      <c r="I163" s="64">
        <v>6.9</v>
      </c>
      <c r="J163" s="64">
        <v>9.76</v>
      </c>
      <c r="K163" s="10">
        <v>12.5</v>
      </c>
      <c r="L163" s="10">
        <v>19.93</v>
      </c>
      <c r="M163" s="10">
        <v>23.16</v>
      </c>
      <c r="N163" s="103" t="s">
        <v>172</v>
      </c>
      <c r="O163" s="10">
        <v>8.08</v>
      </c>
      <c r="P163" s="99">
        <v>4.8499999999999996</v>
      </c>
      <c r="Q163" s="19"/>
    </row>
    <row r="164" spans="1:17" ht="18" customHeight="1">
      <c r="A164" s="85">
        <v>43</v>
      </c>
      <c r="B164" s="29" t="s">
        <v>173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108"/>
      <c r="Q164" s="19"/>
    </row>
    <row r="165" spans="1:17" ht="18" customHeight="1">
      <c r="A165" s="10"/>
      <c r="B165" s="29" t="s">
        <v>174</v>
      </c>
      <c r="C165" s="10">
        <v>88.09</v>
      </c>
      <c r="D165" s="64">
        <v>86.87</v>
      </c>
      <c r="E165" s="64">
        <v>90.19</v>
      </c>
      <c r="F165" s="64">
        <v>91.77</v>
      </c>
      <c r="G165" s="64">
        <v>90.75</v>
      </c>
      <c r="H165" s="64">
        <v>87.72</v>
      </c>
      <c r="I165" s="64">
        <v>92.97</v>
      </c>
      <c r="J165" s="64">
        <v>95.21</v>
      </c>
      <c r="K165" s="10">
        <v>93.86</v>
      </c>
      <c r="L165" s="64">
        <v>95.22</v>
      </c>
      <c r="M165" s="64">
        <v>96.07</v>
      </c>
      <c r="N165" s="64">
        <v>95.72</v>
      </c>
      <c r="O165" s="64">
        <v>96.81</v>
      </c>
      <c r="P165" s="99">
        <v>93.72</v>
      </c>
      <c r="Q165" s="19"/>
    </row>
    <row r="166" spans="1:17" ht="18" customHeight="1">
      <c r="A166" s="10"/>
      <c r="B166" s="29" t="s">
        <v>175</v>
      </c>
      <c r="C166" s="10">
        <v>5.99</v>
      </c>
      <c r="D166" s="64">
        <v>5.18</v>
      </c>
      <c r="E166" s="64">
        <v>4.29</v>
      </c>
      <c r="F166" s="64">
        <v>3.55</v>
      </c>
      <c r="G166" s="64">
        <v>5.45</v>
      </c>
      <c r="H166" s="64">
        <v>9.01</v>
      </c>
      <c r="I166" s="64">
        <v>3.97</v>
      </c>
      <c r="J166" s="64">
        <v>2.12</v>
      </c>
      <c r="K166" s="10">
        <v>4.54</v>
      </c>
      <c r="L166" s="10">
        <v>2.74</v>
      </c>
      <c r="M166" s="10">
        <v>1.89</v>
      </c>
      <c r="N166" s="10">
        <v>3.85</v>
      </c>
      <c r="O166" s="10">
        <v>1.66</v>
      </c>
      <c r="P166" s="99">
        <v>4.8600000000000003</v>
      </c>
      <c r="Q166" s="19"/>
    </row>
    <row r="167" spans="1:17" ht="18" customHeight="1">
      <c r="A167" s="10"/>
      <c r="B167" s="29" t="s">
        <v>176</v>
      </c>
      <c r="C167" s="10">
        <v>0.82</v>
      </c>
      <c r="D167" s="64">
        <v>1.48</v>
      </c>
      <c r="E167" s="64">
        <v>1.1000000000000001</v>
      </c>
      <c r="F167" s="64">
        <v>3.43</v>
      </c>
      <c r="G167" s="64">
        <v>0.7</v>
      </c>
      <c r="H167" s="64">
        <v>0.4</v>
      </c>
      <c r="I167" s="64">
        <v>0.13</v>
      </c>
      <c r="J167" s="64">
        <v>1.23</v>
      </c>
      <c r="K167" s="10">
        <v>0</v>
      </c>
      <c r="L167" s="64">
        <v>0.63</v>
      </c>
      <c r="M167" s="64">
        <v>0.21</v>
      </c>
      <c r="N167" s="64">
        <v>0.23</v>
      </c>
      <c r="O167" s="64">
        <v>0.65</v>
      </c>
      <c r="P167" s="99">
        <v>1.35</v>
      </c>
      <c r="Q167" s="19"/>
    </row>
    <row r="168" spans="1:17" ht="18" customHeight="1">
      <c r="A168" s="10"/>
      <c r="B168" s="29" t="s">
        <v>177</v>
      </c>
      <c r="C168" s="10">
        <v>5.0999999999999996</v>
      </c>
      <c r="D168" s="64">
        <v>6.47</v>
      </c>
      <c r="E168" s="64">
        <v>0.27</v>
      </c>
      <c r="F168" s="64">
        <v>1.25</v>
      </c>
      <c r="G168" s="64">
        <v>3.1</v>
      </c>
      <c r="H168" s="64">
        <v>2.87</v>
      </c>
      <c r="I168" s="64">
        <v>2.93</v>
      </c>
      <c r="J168" s="64">
        <v>1.44</v>
      </c>
      <c r="K168" s="10">
        <v>1.6</v>
      </c>
      <c r="L168" s="10">
        <v>1.41</v>
      </c>
      <c r="M168" s="10">
        <v>1.52</v>
      </c>
      <c r="N168" s="10">
        <v>0.2</v>
      </c>
      <c r="O168" s="10">
        <v>0.89</v>
      </c>
      <c r="P168" s="99">
        <v>7.0000000000000007E-2</v>
      </c>
      <c r="Q168" s="19"/>
    </row>
    <row r="169" spans="1:17" ht="18" customHeight="1">
      <c r="A169" s="85">
        <v>44</v>
      </c>
      <c r="B169" s="29" t="s">
        <v>178</v>
      </c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108"/>
      <c r="Q169" s="19"/>
    </row>
    <row r="170" spans="1:17" ht="18" customHeight="1">
      <c r="A170" s="10"/>
      <c r="B170" s="29" t="s">
        <v>179</v>
      </c>
      <c r="C170" s="10">
        <v>95.42</v>
      </c>
      <c r="D170" s="64">
        <v>97</v>
      </c>
      <c r="E170" s="64">
        <v>99.34</v>
      </c>
      <c r="F170" s="64">
        <v>99.65</v>
      </c>
      <c r="G170" s="64">
        <v>99.63</v>
      </c>
      <c r="H170" s="64">
        <v>98.33</v>
      </c>
      <c r="I170" s="64">
        <v>99.41</v>
      </c>
      <c r="J170" s="64">
        <v>99.31</v>
      </c>
      <c r="K170" s="10">
        <v>98.82</v>
      </c>
      <c r="L170" s="64">
        <v>100</v>
      </c>
      <c r="M170" s="64">
        <v>100</v>
      </c>
      <c r="N170" s="103" t="s">
        <v>180</v>
      </c>
      <c r="O170" s="64">
        <v>99.18</v>
      </c>
      <c r="P170" s="106" t="s">
        <v>181</v>
      </c>
      <c r="Q170" s="19"/>
    </row>
    <row r="171" spans="1:17" ht="18" customHeight="1">
      <c r="A171" s="10"/>
      <c r="B171" s="29" t="s">
        <v>182</v>
      </c>
      <c r="C171" s="10">
        <v>4.17</v>
      </c>
      <c r="D171" s="64">
        <v>1.92</v>
      </c>
      <c r="E171" s="64">
        <v>0.27</v>
      </c>
      <c r="F171" s="64">
        <v>0.25</v>
      </c>
      <c r="G171" s="64">
        <v>0.21</v>
      </c>
      <c r="H171" s="64">
        <v>1.5</v>
      </c>
      <c r="I171" s="64">
        <v>0.59</v>
      </c>
      <c r="J171" s="64">
        <v>0.49</v>
      </c>
      <c r="K171" s="10">
        <v>1.18</v>
      </c>
      <c r="L171" s="10">
        <v>0</v>
      </c>
      <c r="M171" s="10" t="s">
        <v>27</v>
      </c>
      <c r="N171" s="103" t="s">
        <v>152</v>
      </c>
      <c r="O171" s="10">
        <v>0.81</v>
      </c>
      <c r="P171" s="106" t="s">
        <v>183</v>
      </c>
      <c r="Q171" s="19"/>
    </row>
    <row r="172" spans="1:17" ht="18" customHeight="1">
      <c r="A172" s="10"/>
      <c r="B172" s="29" t="s">
        <v>184</v>
      </c>
      <c r="C172" s="10">
        <v>0.27</v>
      </c>
      <c r="D172" s="64">
        <v>0.53</v>
      </c>
      <c r="E172" s="64">
        <v>0.22</v>
      </c>
      <c r="F172" s="64">
        <v>0.06</v>
      </c>
      <c r="G172" s="64">
        <v>0</v>
      </c>
      <c r="H172" s="64">
        <v>0.17</v>
      </c>
      <c r="I172" s="64">
        <v>0</v>
      </c>
      <c r="J172" s="64">
        <v>0.2</v>
      </c>
      <c r="K172" s="10">
        <v>0</v>
      </c>
      <c r="L172" s="64">
        <v>0</v>
      </c>
      <c r="M172" s="64" t="s">
        <v>27</v>
      </c>
      <c r="N172" s="103" t="s">
        <v>152</v>
      </c>
      <c r="O172" s="64">
        <v>0.01</v>
      </c>
      <c r="P172" s="106" t="s">
        <v>152</v>
      </c>
      <c r="Q172" s="19"/>
    </row>
    <row r="173" spans="1:17" ht="18" customHeight="1">
      <c r="A173" s="10"/>
      <c r="B173" s="29" t="s">
        <v>185</v>
      </c>
      <c r="C173" s="10">
        <v>0.14000000000000001</v>
      </c>
      <c r="D173" s="64">
        <v>0.55000000000000004</v>
      </c>
      <c r="E173" s="64">
        <v>0.17</v>
      </c>
      <c r="F173" s="64">
        <v>0.04</v>
      </c>
      <c r="G173" s="64">
        <v>0.16</v>
      </c>
      <c r="H173" s="64">
        <v>0</v>
      </c>
      <c r="I173" s="64">
        <v>0</v>
      </c>
      <c r="J173" s="64">
        <v>0</v>
      </c>
      <c r="K173" s="10">
        <v>0</v>
      </c>
      <c r="L173" s="10">
        <v>0</v>
      </c>
      <c r="M173" s="10">
        <v>0</v>
      </c>
      <c r="N173" s="103" t="s">
        <v>152</v>
      </c>
      <c r="O173" s="10">
        <v>0</v>
      </c>
      <c r="P173" s="106" t="s">
        <v>186</v>
      </c>
      <c r="Q173" s="19"/>
    </row>
    <row r="174" spans="1:17" ht="18" customHeight="1">
      <c r="A174" s="85">
        <v>45</v>
      </c>
      <c r="B174" s="29" t="s">
        <v>187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108"/>
      <c r="Q174" s="19"/>
    </row>
    <row r="175" spans="1:17" ht="18" customHeight="1">
      <c r="A175" s="10"/>
      <c r="B175" s="29" t="s">
        <v>188</v>
      </c>
      <c r="C175" s="64">
        <v>78.86</v>
      </c>
      <c r="D175" s="10">
        <v>85.07</v>
      </c>
      <c r="E175" s="64">
        <v>91.26</v>
      </c>
      <c r="F175" s="64">
        <v>96.02</v>
      </c>
      <c r="G175" s="64">
        <v>93.82</v>
      </c>
      <c r="H175" s="64">
        <v>73.569999999999993</v>
      </c>
      <c r="I175" s="64">
        <v>83.87</v>
      </c>
      <c r="J175" s="64">
        <v>85.01</v>
      </c>
      <c r="K175" s="10">
        <v>84.42</v>
      </c>
      <c r="L175" s="64">
        <v>89.95</v>
      </c>
      <c r="M175" s="64">
        <v>93.18</v>
      </c>
      <c r="N175" s="103" t="s">
        <v>189</v>
      </c>
      <c r="O175" s="64">
        <v>91.59</v>
      </c>
      <c r="P175" s="99">
        <v>91.89</v>
      </c>
      <c r="Q175" s="19"/>
    </row>
    <row r="176" spans="1:17" ht="18" customHeight="1">
      <c r="A176" s="10"/>
      <c r="B176" s="29" t="s">
        <v>190</v>
      </c>
      <c r="C176" s="109"/>
      <c r="D176" s="110"/>
      <c r="E176" s="110"/>
      <c r="F176" s="109"/>
      <c r="G176" s="109"/>
      <c r="H176" s="64">
        <v>8.36</v>
      </c>
      <c r="I176" s="64">
        <v>7.85</v>
      </c>
      <c r="J176" s="64">
        <v>8.17</v>
      </c>
      <c r="K176" s="10">
        <v>9.09</v>
      </c>
      <c r="L176" s="10">
        <v>4.5</v>
      </c>
      <c r="M176" s="10">
        <v>1.95</v>
      </c>
      <c r="N176" s="111" t="s">
        <v>191</v>
      </c>
      <c r="O176" s="10">
        <v>4.96</v>
      </c>
      <c r="P176" s="99">
        <v>3.69</v>
      </c>
      <c r="Q176" s="19"/>
    </row>
    <row r="177" spans="1:17" ht="18" customHeight="1">
      <c r="A177" s="10"/>
      <c r="B177" s="29" t="s">
        <v>192</v>
      </c>
      <c r="C177" s="64">
        <v>8.39</v>
      </c>
      <c r="D177" s="10">
        <v>10.46</v>
      </c>
      <c r="E177" s="64">
        <v>8.4499999999999993</v>
      </c>
      <c r="F177" s="64">
        <v>3.98</v>
      </c>
      <c r="G177" s="64">
        <v>6.18</v>
      </c>
      <c r="H177" s="64">
        <v>6.83</v>
      </c>
      <c r="I177" s="64">
        <v>5.63</v>
      </c>
      <c r="J177" s="64">
        <v>5.7</v>
      </c>
      <c r="K177" s="10">
        <v>5.8</v>
      </c>
      <c r="L177" s="64">
        <v>5.55</v>
      </c>
      <c r="M177" s="64">
        <v>4.8600000000000003</v>
      </c>
      <c r="N177" s="111" t="s">
        <v>193</v>
      </c>
      <c r="O177" s="64">
        <v>2.89</v>
      </c>
      <c r="P177" s="99">
        <v>4.21</v>
      </c>
      <c r="Q177" s="19"/>
    </row>
    <row r="178" spans="1:17" ht="18" customHeight="1">
      <c r="A178" s="10"/>
      <c r="B178" s="29" t="s">
        <v>194</v>
      </c>
      <c r="C178" s="64">
        <v>12.75</v>
      </c>
      <c r="D178" s="10">
        <v>4.05</v>
      </c>
      <c r="E178" s="10">
        <v>0.28999999999999998</v>
      </c>
      <c r="F178" s="64">
        <v>0</v>
      </c>
      <c r="G178" s="64">
        <v>0</v>
      </c>
      <c r="H178" s="64">
        <v>11.24</v>
      </c>
      <c r="I178" s="64">
        <v>1.97</v>
      </c>
      <c r="J178" s="64">
        <v>1.1100000000000001</v>
      </c>
      <c r="K178" s="10">
        <v>0</v>
      </c>
      <c r="L178" s="10">
        <v>0</v>
      </c>
      <c r="M178" s="10" t="s">
        <v>27</v>
      </c>
      <c r="N178" s="111" t="s">
        <v>152</v>
      </c>
      <c r="O178" s="10">
        <v>0.56999999999999995</v>
      </c>
      <c r="P178" s="99">
        <v>0.22</v>
      </c>
      <c r="Q178" s="19"/>
    </row>
    <row r="179" spans="1:17" ht="18" customHeight="1">
      <c r="A179" s="10"/>
      <c r="B179" s="29" t="s">
        <v>195</v>
      </c>
      <c r="C179" s="64">
        <v>0</v>
      </c>
      <c r="D179" s="10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10">
        <v>0.26</v>
      </c>
      <c r="L179" s="64">
        <v>0</v>
      </c>
      <c r="M179" s="64" t="s">
        <v>27</v>
      </c>
      <c r="N179" s="111" t="s">
        <v>152</v>
      </c>
      <c r="O179" s="64">
        <v>0</v>
      </c>
      <c r="P179" s="99">
        <v>0</v>
      </c>
      <c r="Q179" s="19"/>
    </row>
    <row r="180" spans="1:17" ht="18" customHeight="1">
      <c r="A180" s="10"/>
      <c r="B180" s="29" t="s">
        <v>119</v>
      </c>
      <c r="C180" s="64">
        <v>0</v>
      </c>
      <c r="D180" s="10">
        <v>0.42</v>
      </c>
      <c r="E180" s="10">
        <v>0</v>
      </c>
      <c r="F180" s="64">
        <v>0</v>
      </c>
      <c r="G180" s="64">
        <v>0</v>
      </c>
      <c r="H180" s="64">
        <v>0</v>
      </c>
      <c r="I180" s="64">
        <v>0.68</v>
      </c>
      <c r="J180" s="64">
        <v>0</v>
      </c>
      <c r="K180" s="10">
        <v>0.43</v>
      </c>
      <c r="L180" s="10">
        <v>0</v>
      </c>
      <c r="M180" s="10" t="s">
        <v>27</v>
      </c>
      <c r="N180" s="111" t="s">
        <v>152</v>
      </c>
      <c r="O180" s="10"/>
      <c r="P180" s="99"/>
      <c r="Q180" s="19"/>
    </row>
    <row r="181" spans="1:17" ht="18" customHeight="1">
      <c r="A181" s="85">
        <v>46</v>
      </c>
      <c r="B181" s="29" t="s">
        <v>196</v>
      </c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108"/>
      <c r="Q181" s="19"/>
    </row>
    <row r="182" spans="1:17" ht="18" customHeight="1">
      <c r="A182" s="10"/>
      <c r="B182" s="29" t="s">
        <v>197</v>
      </c>
      <c r="C182" s="64">
        <v>98.53</v>
      </c>
      <c r="D182" s="10">
        <v>100</v>
      </c>
      <c r="E182" s="64">
        <v>99.48</v>
      </c>
      <c r="F182" s="64">
        <v>100</v>
      </c>
      <c r="G182" s="64">
        <v>100</v>
      </c>
      <c r="H182" s="64">
        <v>99.41</v>
      </c>
      <c r="I182" s="64">
        <v>99.61</v>
      </c>
      <c r="J182" s="64">
        <v>100</v>
      </c>
      <c r="K182" s="10">
        <v>99.59</v>
      </c>
      <c r="L182" s="64">
        <v>99.85</v>
      </c>
      <c r="M182" s="64">
        <v>100</v>
      </c>
      <c r="N182" s="64">
        <v>100</v>
      </c>
      <c r="O182" s="64">
        <v>99.96</v>
      </c>
      <c r="P182" s="99">
        <v>100</v>
      </c>
      <c r="Q182" s="19"/>
    </row>
    <row r="183" spans="1:17" ht="18" customHeight="1">
      <c r="A183" s="10"/>
      <c r="B183" s="29" t="s">
        <v>198</v>
      </c>
      <c r="C183" s="64">
        <v>1.3</v>
      </c>
      <c r="D183" s="10">
        <v>0</v>
      </c>
      <c r="E183" s="10">
        <v>0.24</v>
      </c>
      <c r="F183" s="64">
        <v>0</v>
      </c>
      <c r="G183" s="64">
        <v>0</v>
      </c>
      <c r="H183" s="64">
        <v>0.59</v>
      </c>
      <c r="I183" s="64">
        <v>0.39</v>
      </c>
      <c r="J183" s="64">
        <v>0</v>
      </c>
      <c r="K183" s="10">
        <v>0</v>
      </c>
      <c r="L183" s="10">
        <v>0.15</v>
      </c>
      <c r="M183" s="103" t="s">
        <v>152</v>
      </c>
      <c r="N183" s="103" t="s">
        <v>152</v>
      </c>
      <c r="O183" s="10">
        <v>0.04</v>
      </c>
      <c r="P183" s="106" t="s">
        <v>152</v>
      </c>
      <c r="Q183" s="19"/>
    </row>
    <row r="184" spans="1:17" ht="18" customHeight="1">
      <c r="A184" s="10"/>
      <c r="B184" s="29" t="s">
        <v>199</v>
      </c>
      <c r="C184" s="64">
        <v>0.17</v>
      </c>
      <c r="D184" s="10">
        <v>0</v>
      </c>
      <c r="E184" s="64">
        <v>0.28000000000000003</v>
      </c>
      <c r="F184" s="64">
        <v>0</v>
      </c>
      <c r="G184" s="64">
        <v>0</v>
      </c>
      <c r="H184" s="64">
        <v>0</v>
      </c>
      <c r="I184" s="64">
        <v>0</v>
      </c>
      <c r="J184" s="64">
        <v>0</v>
      </c>
      <c r="K184" s="10">
        <v>0.41</v>
      </c>
      <c r="L184" s="64">
        <v>0</v>
      </c>
      <c r="M184" s="64">
        <v>0</v>
      </c>
      <c r="N184" s="103" t="s">
        <v>152</v>
      </c>
      <c r="O184" s="64">
        <v>0</v>
      </c>
      <c r="P184" s="106" t="s">
        <v>152</v>
      </c>
      <c r="Q184" s="19"/>
    </row>
    <row r="185" spans="1:17" ht="18" customHeight="1">
      <c r="A185" s="85">
        <v>47</v>
      </c>
      <c r="B185" s="29" t="s">
        <v>200</v>
      </c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3"/>
      <c r="Q185" s="19"/>
    </row>
    <row r="186" spans="1:17" ht="18" customHeight="1">
      <c r="A186" s="10"/>
      <c r="B186" s="29" t="s">
        <v>201</v>
      </c>
      <c r="C186" s="114"/>
      <c r="D186" s="112"/>
      <c r="E186" s="114"/>
      <c r="F186" s="114"/>
      <c r="G186" s="114"/>
      <c r="H186" s="64">
        <v>0.56999999999999995</v>
      </c>
      <c r="I186" s="64">
        <v>1.48</v>
      </c>
      <c r="J186" s="64">
        <v>0</v>
      </c>
      <c r="K186" s="10">
        <v>0.68</v>
      </c>
      <c r="L186" s="64">
        <v>3.61</v>
      </c>
      <c r="M186" s="64">
        <v>0.57999999999999996</v>
      </c>
      <c r="N186" s="64">
        <v>1.9</v>
      </c>
      <c r="O186" s="64">
        <v>7.0000000000000007E-2</v>
      </c>
      <c r="P186" s="106" t="s">
        <v>152</v>
      </c>
      <c r="Q186" s="19"/>
    </row>
    <row r="187" spans="1:17" ht="18" customHeight="1">
      <c r="A187" s="10"/>
      <c r="B187" s="29" t="s">
        <v>202</v>
      </c>
      <c r="C187" s="114"/>
      <c r="D187" s="112"/>
      <c r="E187" s="112"/>
      <c r="F187" s="114"/>
      <c r="G187" s="114"/>
      <c r="H187" s="64">
        <v>0.55000000000000004</v>
      </c>
      <c r="I187" s="64">
        <v>0.25</v>
      </c>
      <c r="J187" s="64">
        <v>1.47</v>
      </c>
      <c r="K187" s="10">
        <v>0.54</v>
      </c>
      <c r="L187" s="10">
        <v>0.51</v>
      </c>
      <c r="M187" s="10">
        <v>0.82</v>
      </c>
      <c r="N187" s="10">
        <v>1.94</v>
      </c>
      <c r="O187" s="194">
        <v>99.23</v>
      </c>
      <c r="P187" s="186" t="s">
        <v>203</v>
      </c>
      <c r="Q187" s="19"/>
    </row>
    <row r="188" spans="1:17" ht="18" customHeight="1">
      <c r="A188" s="10"/>
      <c r="B188" s="29" t="s">
        <v>204</v>
      </c>
      <c r="C188" s="114"/>
      <c r="D188" s="112"/>
      <c r="E188" s="114"/>
      <c r="F188" s="114"/>
      <c r="G188" s="114"/>
      <c r="H188" s="64">
        <v>3.71</v>
      </c>
      <c r="I188" s="64">
        <v>1.81</v>
      </c>
      <c r="J188" s="64">
        <v>4.7699999999999996</v>
      </c>
      <c r="K188" s="10">
        <v>1.2</v>
      </c>
      <c r="L188" s="64">
        <v>0.83</v>
      </c>
      <c r="M188" s="64">
        <v>1.65</v>
      </c>
      <c r="N188" s="64">
        <v>1.01</v>
      </c>
      <c r="O188" s="187"/>
      <c r="P188" s="187"/>
      <c r="Q188" s="19"/>
    </row>
    <row r="189" spans="1:17" ht="18" customHeight="1">
      <c r="A189" s="10"/>
      <c r="B189" s="29" t="s">
        <v>205</v>
      </c>
      <c r="C189" s="112"/>
      <c r="D189" s="112"/>
      <c r="E189" s="112"/>
      <c r="F189" s="112"/>
      <c r="G189" s="112"/>
      <c r="H189" s="10">
        <v>91.83</v>
      </c>
      <c r="I189" s="10">
        <v>93.74</v>
      </c>
      <c r="J189" s="10">
        <v>92.07</v>
      </c>
      <c r="K189" s="10">
        <v>95.87</v>
      </c>
      <c r="L189" s="10">
        <v>92.7</v>
      </c>
      <c r="M189" s="10">
        <v>95.02</v>
      </c>
      <c r="N189" s="10">
        <v>94.06</v>
      </c>
      <c r="O189" s="188"/>
      <c r="P189" s="187"/>
      <c r="Q189" s="19"/>
    </row>
    <row r="190" spans="1:17" ht="18" customHeight="1">
      <c r="A190" s="10"/>
      <c r="B190" s="29" t="s">
        <v>206</v>
      </c>
      <c r="C190" s="114"/>
      <c r="D190" s="112"/>
      <c r="E190" s="114"/>
      <c r="F190" s="114"/>
      <c r="G190" s="114"/>
      <c r="H190" s="64">
        <v>0.28999999999999998</v>
      </c>
      <c r="I190" s="64">
        <v>0.99</v>
      </c>
      <c r="J190" s="64">
        <v>0.45</v>
      </c>
      <c r="K190" s="10">
        <v>0.18</v>
      </c>
      <c r="L190" s="64">
        <v>0</v>
      </c>
      <c r="M190" s="64">
        <v>0.21</v>
      </c>
      <c r="N190" s="64">
        <v>0.56999999999999995</v>
      </c>
      <c r="O190" s="115" t="s">
        <v>27</v>
      </c>
      <c r="P190" s="188"/>
      <c r="Q190" s="19"/>
    </row>
    <row r="191" spans="1:17" ht="18" customHeight="1">
      <c r="A191" s="10"/>
      <c r="B191" s="29" t="s">
        <v>207</v>
      </c>
      <c r="C191" s="114"/>
      <c r="D191" s="112"/>
      <c r="E191" s="112"/>
      <c r="F191" s="114"/>
      <c r="G191" s="114"/>
      <c r="H191" s="64">
        <v>0.12</v>
      </c>
      <c r="I191" s="64">
        <v>0</v>
      </c>
      <c r="J191" s="64">
        <v>0</v>
      </c>
      <c r="K191" s="10">
        <v>0</v>
      </c>
      <c r="L191" s="10">
        <v>0.22</v>
      </c>
      <c r="M191" s="10" t="s">
        <v>27</v>
      </c>
      <c r="N191" s="103" t="s">
        <v>152</v>
      </c>
      <c r="O191" s="116" t="s">
        <v>27</v>
      </c>
      <c r="P191" s="189" t="s">
        <v>208</v>
      </c>
      <c r="Q191" s="19"/>
    </row>
    <row r="192" spans="1:17" ht="18" customHeight="1">
      <c r="A192" s="10"/>
      <c r="B192" s="29" t="s">
        <v>209</v>
      </c>
      <c r="C192" s="112"/>
      <c r="D192" s="112"/>
      <c r="E192" s="112"/>
      <c r="F192" s="112"/>
      <c r="G192" s="112"/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 t="s">
        <v>27</v>
      </c>
      <c r="N192" s="103" t="s">
        <v>152</v>
      </c>
      <c r="O192" s="116" t="s">
        <v>27</v>
      </c>
      <c r="P192" s="187"/>
      <c r="Q192" s="19"/>
    </row>
    <row r="193" spans="1:17" ht="18" customHeight="1">
      <c r="A193" s="10"/>
      <c r="B193" s="29" t="s">
        <v>210</v>
      </c>
      <c r="C193" s="114"/>
      <c r="D193" s="112"/>
      <c r="E193" s="114"/>
      <c r="F193" s="114"/>
      <c r="G193" s="114"/>
      <c r="H193" s="64">
        <v>2.38</v>
      </c>
      <c r="I193" s="64">
        <v>1.74</v>
      </c>
      <c r="J193" s="64">
        <v>1.1299999999999999</v>
      </c>
      <c r="K193" s="10">
        <v>1.18</v>
      </c>
      <c r="L193" s="64">
        <v>0.93</v>
      </c>
      <c r="M193" s="64">
        <v>0.91</v>
      </c>
      <c r="N193" s="103" t="s">
        <v>152</v>
      </c>
      <c r="O193" s="115">
        <v>0.4</v>
      </c>
      <c r="P193" s="188"/>
      <c r="Q193" s="19"/>
    </row>
    <row r="194" spans="1:17" ht="18" customHeight="1">
      <c r="A194" s="10"/>
      <c r="B194" s="29" t="s">
        <v>119</v>
      </c>
      <c r="C194" s="114"/>
      <c r="D194" s="112"/>
      <c r="E194" s="112"/>
      <c r="F194" s="114"/>
      <c r="G194" s="114"/>
      <c r="H194" s="64">
        <v>0</v>
      </c>
      <c r="I194" s="64">
        <v>0</v>
      </c>
      <c r="J194" s="64">
        <v>0</v>
      </c>
      <c r="K194" s="10">
        <v>0</v>
      </c>
      <c r="L194" s="10">
        <v>0</v>
      </c>
      <c r="M194" s="10" t="s">
        <v>27</v>
      </c>
      <c r="N194" s="103" t="s">
        <v>152</v>
      </c>
      <c r="O194" s="116" t="s">
        <v>27</v>
      </c>
      <c r="P194" s="106" t="s">
        <v>152</v>
      </c>
      <c r="Q194" s="19"/>
    </row>
    <row r="195" spans="1:17" ht="18" customHeight="1">
      <c r="A195" s="10"/>
      <c r="B195" s="16" t="s">
        <v>211</v>
      </c>
      <c r="C195" s="114"/>
      <c r="D195" s="112"/>
      <c r="E195" s="114"/>
      <c r="F195" s="114"/>
      <c r="G195" s="114"/>
      <c r="H195" s="64">
        <v>0.55000000000000004</v>
      </c>
      <c r="I195" s="64">
        <v>0</v>
      </c>
      <c r="J195" s="64">
        <v>0.11</v>
      </c>
      <c r="K195" s="10">
        <v>0.35</v>
      </c>
      <c r="L195" s="64">
        <v>1.2</v>
      </c>
      <c r="M195" s="64">
        <v>0.01</v>
      </c>
      <c r="N195" s="64">
        <v>0.52</v>
      </c>
      <c r="O195" s="115">
        <v>0.3</v>
      </c>
      <c r="P195" s="106" t="s">
        <v>152</v>
      </c>
      <c r="Q195" s="19"/>
    </row>
    <row r="196" spans="1:17" ht="18" customHeight="1">
      <c r="A196" s="183" t="s">
        <v>212</v>
      </c>
      <c r="B196" s="184"/>
      <c r="C196" s="184"/>
      <c r="D196" s="184"/>
      <c r="E196" s="184"/>
      <c r="F196" s="184"/>
      <c r="G196" s="184"/>
      <c r="H196" s="184"/>
      <c r="I196" s="184"/>
      <c r="J196" s="184"/>
      <c r="K196" s="185"/>
      <c r="L196" s="33"/>
      <c r="M196" s="33"/>
      <c r="N196" s="33"/>
      <c r="O196" s="33"/>
      <c r="P196" s="106"/>
      <c r="Q196" s="19"/>
    </row>
    <row r="197" spans="1:17" ht="18" customHeight="1">
      <c r="A197" s="183" t="s">
        <v>213</v>
      </c>
      <c r="B197" s="185"/>
      <c r="C197" s="82"/>
      <c r="D197" s="82"/>
      <c r="E197" s="82"/>
      <c r="F197" s="82"/>
      <c r="G197" s="82"/>
      <c r="H197" s="82"/>
      <c r="I197" s="82"/>
      <c r="J197" s="82"/>
      <c r="K197" s="82"/>
      <c r="L197" s="83"/>
      <c r="M197" s="83"/>
      <c r="N197" s="83"/>
      <c r="O197" s="83"/>
      <c r="P197" s="108"/>
      <c r="Q197" s="19"/>
    </row>
    <row r="198" spans="1:17" ht="18" customHeight="1">
      <c r="A198" s="10">
        <v>48</v>
      </c>
      <c r="B198" s="117" t="s">
        <v>6</v>
      </c>
      <c r="C198" s="86"/>
      <c r="D198" s="87"/>
      <c r="E198" s="87"/>
      <c r="F198" s="87"/>
      <c r="G198" s="87"/>
      <c r="H198" s="87"/>
      <c r="I198" s="87"/>
      <c r="J198" s="87"/>
      <c r="K198" s="88"/>
      <c r="L198" s="89"/>
      <c r="M198" s="89"/>
      <c r="N198" s="89"/>
      <c r="O198" s="89"/>
      <c r="P198" s="108"/>
      <c r="Q198" s="19"/>
    </row>
    <row r="199" spans="1:17" ht="18" customHeight="1">
      <c r="A199" s="10"/>
      <c r="B199" s="16" t="s">
        <v>214</v>
      </c>
      <c r="C199" s="90">
        <v>34.979999999999997</v>
      </c>
      <c r="D199" s="90">
        <v>32.54</v>
      </c>
      <c r="E199" s="90">
        <v>32.83</v>
      </c>
      <c r="F199" s="90">
        <v>32.64</v>
      </c>
      <c r="G199" s="90">
        <v>31.63</v>
      </c>
      <c r="H199" s="90">
        <v>32.909999999999997</v>
      </c>
      <c r="I199" s="90">
        <v>33.450000000000003</v>
      </c>
      <c r="J199" s="90">
        <v>35.340000000000003</v>
      </c>
      <c r="K199" s="90">
        <v>36.229999999999997</v>
      </c>
      <c r="L199" s="91">
        <v>34.21</v>
      </c>
      <c r="M199" s="91">
        <v>34.32</v>
      </c>
      <c r="N199" s="91">
        <v>32.49</v>
      </c>
      <c r="O199" s="91">
        <v>40.22</v>
      </c>
      <c r="P199" s="31">
        <v>33.33</v>
      </c>
      <c r="Q199" s="19"/>
    </row>
    <row r="200" spans="1:17" ht="18" customHeight="1">
      <c r="A200" s="10"/>
      <c r="B200" s="16" t="s">
        <v>215</v>
      </c>
      <c r="C200" s="90">
        <v>60.97</v>
      </c>
      <c r="D200" s="90">
        <v>62.09</v>
      </c>
      <c r="E200" s="90">
        <v>62.78</v>
      </c>
      <c r="F200" s="90">
        <v>63.51</v>
      </c>
      <c r="G200" s="90">
        <v>64.69</v>
      </c>
      <c r="H200" s="90">
        <v>63.08</v>
      </c>
      <c r="I200" s="90">
        <v>61.59</v>
      </c>
      <c r="J200" s="90">
        <v>58.67</v>
      </c>
      <c r="K200" s="90">
        <v>59.64</v>
      </c>
      <c r="L200" s="91">
        <v>59.78</v>
      </c>
      <c r="M200" s="91">
        <v>58.81</v>
      </c>
      <c r="N200" s="91">
        <v>60.98</v>
      </c>
      <c r="O200" s="91">
        <v>56.18</v>
      </c>
      <c r="P200" s="31">
        <v>58.99</v>
      </c>
      <c r="Q200" s="19"/>
    </row>
    <row r="201" spans="1:17" ht="18" customHeight="1">
      <c r="A201" s="10"/>
      <c r="B201" s="16" t="s">
        <v>216</v>
      </c>
      <c r="C201" s="90">
        <v>1.68</v>
      </c>
      <c r="D201" s="90">
        <v>1.73</v>
      </c>
      <c r="E201" s="90">
        <v>1.51</v>
      </c>
      <c r="F201" s="90">
        <v>1.24</v>
      </c>
      <c r="G201" s="90">
        <v>1.07</v>
      </c>
      <c r="H201" s="90">
        <v>1.63</v>
      </c>
      <c r="I201" s="90">
        <v>2.2000000000000002</v>
      </c>
      <c r="J201" s="90">
        <v>1.5</v>
      </c>
      <c r="K201" s="90">
        <v>0.93</v>
      </c>
      <c r="L201" s="90">
        <v>2.92</v>
      </c>
      <c r="M201" s="90">
        <v>2.36</v>
      </c>
      <c r="N201" s="90">
        <v>2.29</v>
      </c>
      <c r="O201" s="90">
        <v>0.93</v>
      </c>
      <c r="P201" s="31">
        <v>3.25</v>
      </c>
      <c r="Q201" s="19"/>
    </row>
    <row r="202" spans="1:17" ht="18" customHeight="1">
      <c r="A202" s="10"/>
      <c r="B202" s="16" t="s">
        <v>217</v>
      </c>
      <c r="C202" s="90">
        <v>2.37</v>
      </c>
      <c r="D202" s="90">
        <v>3.64</v>
      </c>
      <c r="E202" s="90">
        <v>2.88</v>
      </c>
      <c r="F202" s="90">
        <v>2.61</v>
      </c>
      <c r="G202" s="90">
        <v>2.61</v>
      </c>
      <c r="H202" s="90">
        <v>2.38</v>
      </c>
      <c r="I202" s="90">
        <v>2.76</v>
      </c>
      <c r="J202" s="90">
        <v>4.49</v>
      </c>
      <c r="K202" s="90">
        <v>3.2</v>
      </c>
      <c r="L202" s="90">
        <v>3.09</v>
      </c>
      <c r="M202" s="90">
        <v>4.5199999999999996</v>
      </c>
      <c r="N202" s="90">
        <v>0.69</v>
      </c>
      <c r="O202" s="90">
        <v>2.67</v>
      </c>
      <c r="P202" s="31">
        <v>4.43</v>
      </c>
      <c r="Q202" s="19"/>
    </row>
    <row r="203" spans="1:17" ht="18" customHeight="1">
      <c r="A203" s="10"/>
      <c r="B203" s="117" t="s">
        <v>7</v>
      </c>
      <c r="C203" s="86"/>
      <c r="D203" s="87"/>
      <c r="E203" s="87"/>
      <c r="F203" s="87"/>
      <c r="G203" s="87"/>
      <c r="H203" s="87"/>
      <c r="I203" s="87"/>
      <c r="J203" s="87"/>
      <c r="K203" s="88"/>
      <c r="L203" s="89"/>
      <c r="M203" s="89"/>
      <c r="N203" s="89"/>
      <c r="O203" s="89"/>
      <c r="P203" s="108"/>
      <c r="Q203" s="19"/>
    </row>
    <row r="204" spans="1:17" ht="18" customHeight="1">
      <c r="A204" s="10"/>
      <c r="B204" s="16" t="s">
        <v>214</v>
      </c>
      <c r="C204" s="90">
        <v>22.79</v>
      </c>
      <c r="D204" s="90">
        <v>21.05</v>
      </c>
      <c r="E204" s="90">
        <v>22.94</v>
      </c>
      <c r="F204" s="90">
        <v>22.02</v>
      </c>
      <c r="G204" s="90">
        <v>22.19</v>
      </c>
      <c r="H204" s="90">
        <v>22.64</v>
      </c>
      <c r="I204" s="90">
        <v>23.28</v>
      </c>
      <c r="J204" s="90">
        <v>24.29</v>
      </c>
      <c r="K204" s="90">
        <v>24.87</v>
      </c>
      <c r="L204" s="90">
        <v>23.43</v>
      </c>
      <c r="M204" s="90">
        <v>22.85</v>
      </c>
      <c r="N204" s="90">
        <v>21.32</v>
      </c>
      <c r="O204" s="90">
        <v>25.51</v>
      </c>
      <c r="P204" s="31">
        <v>22.88</v>
      </c>
      <c r="Q204" s="19"/>
    </row>
    <row r="205" spans="1:17" ht="18" customHeight="1">
      <c r="A205" s="10"/>
      <c r="B205" s="16" t="s">
        <v>215</v>
      </c>
      <c r="C205" s="90">
        <v>60.95</v>
      </c>
      <c r="D205" s="90">
        <v>62.79</v>
      </c>
      <c r="E205" s="90">
        <v>63.62</v>
      </c>
      <c r="F205" s="90">
        <v>64.569999999999993</v>
      </c>
      <c r="G205" s="90">
        <v>64.11</v>
      </c>
      <c r="H205" s="90">
        <v>63.59</v>
      </c>
      <c r="I205" s="90">
        <v>61.49</v>
      </c>
      <c r="J205" s="90">
        <v>59.78</v>
      </c>
      <c r="K205" s="90">
        <v>60.71</v>
      </c>
      <c r="L205" s="90">
        <v>61.85</v>
      </c>
      <c r="M205" s="90">
        <v>61.77</v>
      </c>
      <c r="N205" s="90">
        <v>64.78</v>
      </c>
      <c r="O205" s="90">
        <v>68.87</v>
      </c>
      <c r="P205" s="31">
        <v>61.17</v>
      </c>
      <c r="Q205" s="19"/>
    </row>
    <row r="206" spans="1:17" ht="18" customHeight="1">
      <c r="A206" s="10"/>
      <c r="B206" s="16" t="s">
        <v>216</v>
      </c>
      <c r="C206" s="90">
        <v>2.68</v>
      </c>
      <c r="D206" s="90">
        <v>3.43</v>
      </c>
      <c r="E206" s="90">
        <v>2.42</v>
      </c>
      <c r="F206" s="90">
        <v>2.15</v>
      </c>
      <c r="G206" s="90">
        <v>1.79</v>
      </c>
      <c r="H206" s="90">
        <v>3.77</v>
      </c>
      <c r="I206" s="90">
        <v>2.66</v>
      </c>
      <c r="J206" s="90">
        <v>3.56</v>
      </c>
      <c r="K206" s="90">
        <v>2.34</v>
      </c>
      <c r="L206" s="90">
        <v>3.26</v>
      </c>
      <c r="M206" s="90">
        <v>2.4700000000000002</v>
      </c>
      <c r="N206" s="90">
        <v>2.68</v>
      </c>
      <c r="O206" s="90">
        <v>2.34</v>
      </c>
      <c r="P206" s="31">
        <v>3.7</v>
      </c>
      <c r="Q206" s="19"/>
    </row>
    <row r="207" spans="1:17" ht="18" customHeight="1">
      <c r="A207" s="10"/>
      <c r="B207" s="16" t="s">
        <v>217</v>
      </c>
      <c r="C207" s="90">
        <v>13.58</v>
      </c>
      <c r="D207" s="90">
        <v>12.73</v>
      </c>
      <c r="E207" s="90">
        <v>11.02</v>
      </c>
      <c r="F207" s="90">
        <v>11.26</v>
      </c>
      <c r="G207" s="90">
        <v>11.91</v>
      </c>
      <c r="H207" s="90">
        <v>10</v>
      </c>
      <c r="I207" s="90">
        <v>12.57</v>
      </c>
      <c r="J207" s="90">
        <v>12.37</v>
      </c>
      <c r="K207" s="90">
        <v>12.08</v>
      </c>
      <c r="L207" s="90">
        <v>11.46</v>
      </c>
      <c r="M207" s="90">
        <v>12.91</v>
      </c>
      <c r="N207" s="90">
        <v>1.78</v>
      </c>
      <c r="O207" s="90">
        <v>3.28</v>
      </c>
      <c r="P207" s="31">
        <v>12.25</v>
      </c>
      <c r="Q207" s="19"/>
    </row>
    <row r="208" spans="1:17" ht="18" customHeight="1">
      <c r="A208" s="10"/>
      <c r="B208" s="117" t="s">
        <v>218</v>
      </c>
      <c r="C208" s="86"/>
      <c r="D208" s="87"/>
      <c r="E208" s="87"/>
      <c r="F208" s="87"/>
      <c r="G208" s="87"/>
      <c r="H208" s="87"/>
      <c r="I208" s="87"/>
      <c r="J208" s="87"/>
      <c r="K208" s="88"/>
      <c r="L208" s="89"/>
      <c r="M208" s="89"/>
      <c r="N208" s="89"/>
      <c r="O208" s="89"/>
      <c r="P208" s="108"/>
      <c r="Q208" s="19"/>
    </row>
    <row r="209" spans="1:17" ht="18" customHeight="1">
      <c r="A209" s="10"/>
      <c r="B209" s="16" t="s">
        <v>214</v>
      </c>
      <c r="C209" s="90">
        <v>28.87</v>
      </c>
      <c r="D209" s="90">
        <v>26.84</v>
      </c>
      <c r="E209" s="90">
        <v>27.91</v>
      </c>
      <c r="F209" s="90">
        <v>27.34</v>
      </c>
      <c r="G209" s="90">
        <v>26.93</v>
      </c>
      <c r="H209" s="90">
        <v>27.8</v>
      </c>
      <c r="I209" s="90">
        <v>28.39</v>
      </c>
      <c r="J209" s="90">
        <v>29.84</v>
      </c>
      <c r="K209" s="90">
        <v>30.57</v>
      </c>
      <c r="L209" s="90">
        <v>28.93</v>
      </c>
      <c r="M209" s="90">
        <v>28.86</v>
      </c>
      <c r="N209" s="90">
        <v>27.04</v>
      </c>
      <c r="O209" s="90">
        <v>32.950000000000003</v>
      </c>
      <c r="P209" s="31">
        <v>28.15</v>
      </c>
      <c r="Q209" s="19"/>
    </row>
    <row r="210" spans="1:17" ht="18" customHeight="1">
      <c r="A210" s="10"/>
      <c r="B210" s="16" t="s">
        <v>215</v>
      </c>
      <c r="C210" s="90">
        <v>60.96</v>
      </c>
      <c r="D210" s="90">
        <v>62.43</v>
      </c>
      <c r="E210" s="90">
        <v>63.2</v>
      </c>
      <c r="F210" s="90">
        <v>64.05</v>
      </c>
      <c r="G210" s="90">
        <v>64.400000000000006</v>
      </c>
      <c r="H210" s="90">
        <v>63.32</v>
      </c>
      <c r="I210" s="90">
        <v>61.54</v>
      </c>
      <c r="J210" s="90">
        <v>59.23</v>
      </c>
      <c r="K210" s="90">
        <v>60.17</v>
      </c>
      <c r="L210" s="90">
        <v>60.79</v>
      </c>
      <c r="M210" s="90">
        <v>60.26</v>
      </c>
      <c r="N210" s="90">
        <v>62.84</v>
      </c>
      <c r="O210" s="90">
        <v>62.45</v>
      </c>
      <c r="P210" s="31">
        <v>60.07</v>
      </c>
      <c r="Q210" s="19"/>
    </row>
    <row r="211" spans="1:17" ht="18" customHeight="1">
      <c r="A211" s="10"/>
      <c r="B211" s="16" t="s">
        <v>216</v>
      </c>
      <c r="C211" s="90">
        <v>2.1800000000000002</v>
      </c>
      <c r="D211" s="90">
        <v>2.58</v>
      </c>
      <c r="E211" s="90">
        <v>1.96</v>
      </c>
      <c r="F211" s="90">
        <v>1.69</v>
      </c>
      <c r="G211" s="90">
        <v>1.43</v>
      </c>
      <c r="H211" s="90">
        <v>2.7</v>
      </c>
      <c r="I211" s="90">
        <v>2.4300000000000002</v>
      </c>
      <c r="J211" s="90">
        <v>2.52</v>
      </c>
      <c r="K211" s="90">
        <v>1.63</v>
      </c>
      <c r="L211" s="90">
        <v>3.08</v>
      </c>
      <c r="M211" s="90">
        <v>2.42</v>
      </c>
      <c r="N211" s="90">
        <v>2.4700000000000002</v>
      </c>
      <c r="O211" s="90">
        <v>1.63</v>
      </c>
      <c r="P211" s="31">
        <v>3.47</v>
      </c>
      <c r="Q211" s="19"/>
    </row>
    <row r="212" spans="1:17" ht="18" customHeight="1">
      <c r="A212" s="10"/>
      <c r="B212" s="16" t="s">
        <v>217</v>
      </c>
      <c r="C212" s="90">
        <v>7.99</v>
      </c>
      <c r="D212" s="90">
        <v>8.15</v>
      </c>
      <c r="E212" s="90">
        <v>6.93</v>
      </c>
      <c r="F212" s="90">
        <v>6.92</v>
      </c>
      <c r="G212" s="90">
        <v>7.24</v>
      </c>
      <c r="H212" s="90">
        <v>6.18</v>
      </c>
      <c r="I212" s="90">
        <v>7.64</v>
      </c>
      <c r="J212" s="90">
        <v>8.41</v>
      </c>
      <c r="K212" s="90">
        <v>7.63</v>
      </c>
      <c r="L212" s="90">
        <v>7.2</v>
      </c>
      <c r="M212" s="90">
        <v>8.64</v>
      </c>
      <c r="N212" s="90">
        <v>1.32</v>
      </c>
      <c r="O212" s="90">
        <v>2.97</v>
      </c>
      <c r="P212" s="31">
        <v>8.31</v>
      </c>
      <c r="Q212" s="19"/>
    </row>
    <row r="213" spans="1:17" ht="18" customHeight="1">
      <c r="A213" s="183" t="s">
        <v>219</v>
      </c>
      <c r="B213" s="184"/>
      <c r="C213" s="184"/>
      <c r="D213" s="184"/>
      <c r="E213" s="184"/>
      <c r="F213" s="184"/>
      <c r="G213" s="184"/>
      <c r="H213" s="184"/>
      <c r="I213" s="184"/>
      <c r="J213" s="184"/>
      <c r="K213" s="185"/>
      <c r="L213" s="33"/>
      <c r="M213" s="33"/>
      <c r="N213" s="33"/>
      <c r="O213" s="33"/>
      <c r="P213" s="31"/>
      <c r="Q213" s="19"/>
    </row>
    <row r="214" spans="1:17" ht="18" customHeight="1">
      <c r="A214" s="183" t="s">
        <v>220</v>
      </c>
      <c r="B214" s="185"/>
      <c r="C214" s="82"/>
      <c r="D214" s="82"/>
      <c r="E214" s="82"/>
      <c r="F214" s="82"/>
      <c r="G214" s="82"/>
      <c r="H214" s="82"/>
      <c r="I214" s="82"/>
      <c r="J214" s="82"/>
      <c r="K214" s="82"/>
      <c r="L214" s="83"/>
      <c r="M214" s="83"/>
      <c r="N214" s="83"/>
      <c r="O214" s="83"/>
      <c r="P214" s="83"/>
      <c r="Q214" s="19"/>
    </row>
    <row r="215" spans="1:17" ht="18" customHeight="1">
      <c r="A215" s="10">
        <v>49</v>
      </c>
      <c r="B215" s="117" t="s">
        <v>6</v>
      </c>
      <c r="C215" s="86"/>
      <c r="D215" s="87"/>
      <c r="E215" s="87"/>
      <c r="F215" s="87"/>
      <c r="G215" s="87"/>
      <c r="H215" s="87"/>
      <c r="I215" s="87"/>
      <c r="J215" s="87"/>
      <c r="K215" s="88"/>
      <c r="L215" s="89"/>
      <c r="M215" s="89"/>
      <c r="N215" s="89"/>
      <c r="O215" s="89"/>
      <c r="P215" s="89"/>
      <c r="Q215" s="19"/>
    </row>
    <row r="216" spans="1:17" ht="18" customHeight="1">
      <c r="A216" s="10"/>
      <c r="B216" s="16" t="s">
        <v>221</v>
      </c>
      <c r="C216" s="118"/>
      <c r="D216" s="118"/>
      <c r="E216" s="118"/>
      <c r="F216" s="118"/>
      <c r="G216" s="118"/>
      <c r="H216" s="90">
        <v>80.12</v>
      </c>
      <c r="I216" s="90">
        <v>52.68</v>
      </c>
      <c r="J216" s="90">
        <v>71.45</v>
      </c>
      <c r="K216" s="90">
        <v>67.930000000000007</v>
      </c>
      <c r="L216" s="91">
        <v>70.099999999999994</v>
      </c>
      <c r="M216" s="91">
        <v>83.22</v>
      </c>
      <c r="N216" s="91">
        <v>68.02</v>
      </c>
      <c r="O216" s="190">
        <v>86.98</v>
      </c>
      <c r="P216" s="191">
        <v>87.55</v>
      </c>
      <c r="Q216" s="19"/>
    </row>
    <row r="217" spans="1:17" ht="18" customHeight="1">
      <c r="A217" s="10"/>
      <c r="B217" s="16" t="s">
        <v>222</v>
      </c>
      <c r="C217" s="118"/>
      <c r="D217" s="118"/>
      <c r="E217" s="118"/>
      <c r="F217" s="118"/>
      <c r="G217" s="118"/>
      <c r="H217" s="90">
        <v>10.19</v>
      </c>
      <c r="I217" s="90">
        <v>7.59</v>
      </c>
      <c r="J217" s="90">
        <v>17.7</v>
      </c>
      <c r="K217" s="90">
        <v>25.26</v>
      </c>
      <c r="L217" s="91">
        <v>15.55</v>
      </c>
      <c r="M217" s="91">
        <v>8.6199999999999992</v>
      </c>
      <c r="N217" s="91">
        <v>13.79</v>
      </c>
      <c r="O217" s="188"/>
      <c r="P217" s="188"/>
      <c r="Q217" s="19"/>
    </row>
    <row r="218" spans="1:17" ht="18" customHeight="1">
      <c r="A218" s="10"/>
      <c r="B218" s="16" t="s">
        <v>223</v>
      </c>
      <c r="C218" s="118"/>
      <c r="D218" s="118"/>
      <c r="E218" s="118"/>
      <c r="F218" s="118"/>
      <c r="G218" s="118"/>
      <c r="H218" s="90">
        <v>9.69</v>
      </c>
      <c r="I218" s="90">
        <v>39.729999999999997</v>
      </c>
      <c r="J218" s="90">
        <v>10.85</v>
      </c>
      <c r="K218" s="90">
        <v>6.81</v>
      </c>
      <c r="L218" s="90">
        <v>14.35</v>
      </c>
      <c r="M218" s="90">
        <v>8.16</v>
      </c>
      <c r="N218" s="90">
        <v>18.2</v>
      </c>
      <c r="O218" s="90">
        <v>8.68</v>
      </c>
      <c r="P218" s="119">
        <v>12.45</v>
      </c>
      <c r="Q218" s="19"/>
    </row>
    <row r="219" spans="1:17" ht="18" customHeight="1">
      <c r="A219" s="10"/>
      <c r="B219" s="16" t="s">
        <v>224</v>
      </c>
      <c r="C219" s="118"/>
      <c r="D219" s="118"/>
      <c r="E219" s="118"/>
      <c r="F219" s="118"/>
      <c r="G219" s="118"/>
      <c r="H219" s="90">
        <v>0</v>
      </c>
      <c r="I219" s="90">
        <v>0</v>
      </c>
      <c r="J219" s="90">
        <v>0</v>
      </c>
      <c r="K219" s="90">
        <v>0</v>
      </c>
      <c r="L219" s="90">
        <v>0</v>
      </c>
      <c r="M219" s="90">
        <v>0</v>
      </c>
      <c r="N219" s="90">
        <v>0</v>
      </c>
      <c r="O219" s="90">
        <v>4.34</v>
      </c>
      <c r="P219" s="90">
        <v>0</v>
      </c>
      <c r="Q219" s="19"/>
    </row>
    <row r="220" spans="1:17" ht="18" customHeight="1">
      <c r="A220" s="10"/>
      <c r="B220" s="117" t="s">
        <v>7</v>
      </c>
      <c r="C220" s="86"/>
      <c r="D220" s="87"/>
      <c r="E220" s="87"/>
      <c r="F220" s="87"/>
      <c r="G220" s="87"/>
      <c r="H220" s="87"/>
      <c r="I220" s="87"/>
      <c r="J220" s="87"/>
      <c r="K220" s="88"/>
      <c r="L220" s="89"/>
      <c r="M220" s="89"/>
      <c r="N220" s="89"/>
      <c r="O220" s="89"/>
      <c r="P220" s="120"/>
      <c r="Q220" s="19"/>
    </row>
    <row r="221" spans="1:17" ht="18" customHeight="1">
      <c r="A221" s="10"/>
      <c r="B221" s="16" t="s">
        <v>221</v>
      </c>
      <c r="C221" s="118"/>
      <c r="D221" s="118"/>
      <c r="E221" s="118"/>
      <c r="F221" s="118"/>
      <c r="G221" s="118"/>
      <c r="H221" s="90">
        <v>70.73</v>
      </c>
      <c r="I221" s="90">
        <v>69.05</v>
      </c>
      <c r="J221" s="90">
        <v>72.09</v>
      </c>
      <c r="K221" s="90">
        <v>60.38</v>
      </c>
      <c r="L221" s="91">
        <v>76.39</v>
      </c>
      <c r="M221" s="91">
        <v>77.180000000000007</v>
      </c>
      <c r="N221" s="91">
        <v>59.66</v>
      </c>
      <c r="O221" s="190">
        <v>89.01</v>
      </c>
      <c r="P221" s="191">
        <v>92.38</v>
      </c>
      <c r="Q221" s="19"/>
    </row>
    <row r="222" spans="1:17" ht="18" customHeight="1">
      <c r="A222" s="10"/>
      <c r="B222" s="16" t="s">
        <v>222</v>
      </c>
      <c r="C222" s="118"/>
      <c r="D222" s="118"/>
      <c r="E222" s="118"/>
      <c r="F222" s="118"/>
      <c r="G222" s="118"/>
      <c r="H222" s="90">
        <v>13.31</v>
      </c>
      <c r="I222" s="90">
        <v>17.71</v>
      </c>
      <c r="J222" s="90">
        <v>16.91</v>
      </c>
      <c r="K222" s="90">
        <v>22.35</v>
      </c>
      <c r="L222" s="91">
        <v>11.94</v>
      </c>
      <c r="M222" s="91">
        <v>10.41</v>
      </c>
      <c r="N222" s="91">
        <v>20.97</v>
      </c>
      <c r="O222" s="188"/>
      <c r="P222" s="188"/>
      <c r="Q222" s="19"/>
    </row>
    <row r="223" spans="1:17" ht="18" customHeight="1">
      <c r="A223" s="10"/>
      <c r="B223" s="16" t="s">
        <v>223</v>
      </c>
      <c r="C223" s="118"/>
      <c r="D223" s="118"/>
      <c r="E223" s="118"/>
      <c r="F223" s="118"/>
      <c r="G223" s="118"/>
      <c r="H223" s="90">
        <v>15.96</v>
      </c>
      <c r="I223" s="90">
        <v>13.24</v>
      </c>
      <c r="J223" s="90">
        <v>11</v>
      </c>
      <c r="K223" s="90">
        <v>17.27</v>
      </c>
      <c r="L223" s="90">
        <v>11.67</v>
      </c>
      <c r="M223" s="90">
        <v>12.41</v>
      </c>
      <c r="N223" s="90">
        <v>19.37</v>
      </c>
      <c r="O223" s="90">
        <v>10.99</v>
      </c>
      <c r="P223" s="119">
        <v>7.62</v>
      </c>
      <c r="Q223" s="19"/>
    </row>
    <row r="224" spans="1:17" ht="18" customHeight="1">
      <c r="A224" s="10"/>
      <c r="B224" s="16" t="s">
        <v>224</v>
      </c>
      <c r="C224" s="118"/>
      <c r="D224" s="118"/>
      <c r="E224" s="118"/>
      <c r="F224" s="118"/>
      <c r="G224" s="118"/>
      <c r="H224" s="90">
        <v>0</v>
      </c>
      <c r="I224" s="90">
        <v>0</v>
      </c>
      <c r="J224" s="90">
        <v>0</v>
      </c>
      <c r="K224" s="90">
        <v>0</v>
      </c>
      <c r="L224" s="90">
        <v>0</v>
      </c>
      <c r="M224" s="90">
        <v>0</v>
      </c>
      <c r="N224" s="90">
        <v>0</v>
      </c>
      <c r="O224" s="90">
        <v>0</v>
      </c>
      <c r="P224" s="90">
        <v>0</v>
      </c>
      <c r="Q224" s="19"/>
    </row>
    <row r="225" spans="1:17" ht="18" customHeight="1">
      <c r="A225" s="10"/>
      <c r="B225" s="117" t="s">
        <v>218</v>
      </c>
      <c r="C225" s="86"/>
      <c r="D225" s="87"/>
      <c r="E225" s="87"/>
      <c r="F225" s="87"/>
      <c r="G225" s="87"/>
      <c r="H225" s="87"/>
      <c r="I225" s="87"/>
      <c r="J225" s="87"/>
      <c r="K225" s="88"/>
      <c r="L225" s="89"/>
      <c r="M225" s="89"/>
      <c r="N225" s="89"/>
      <c r="O225" s="89"/>
      <c r="P225" s="89"/>
      <c r="Q225" s="19"/>
    </row>
    <row r="226" spans="1:17" ht="18" customHeight="1">
      <c r="A226" s="10"/>
      <c r="B226" s="16" t="s">
        <v>221</v>
      </c>
      <c r="C226" s="118"/>
      <c r="D226" s="118"/>
      <c r="E226" s="118"/>
      <c r="F226" s="118"/>
      <c r="G226" s="118"/>
      <c r="H226" s="90">
        <v>75.22</v>
      </c>
      <c r="I226" s="90">
        <v>59.71</v>
      </c>
      <c r="J226" s="90">
        <v>71.760000000000005</v>
      </c>
      <c r="K226" s="90">
        <v>64.19</v>
      </c>
      <c r="L226" s="91">
        <v>73.17</v>
      </c>
      <c r="M226" s="10">
        <v>80.180000000000007</v>
      </c>
      <c r="N226" s="91">
        <v>63.7</v>
      </c>
      <c r="O226" s="190">
        <v>87.99</v>
      </c>
      <c r="P226" s="191">
        <v>89.97</v>
      </c>
      <c r="Q226" s="19"/>
    </row>
    <row r="227" spans="1:17" ht="18" customHeight="1">
      <c r="A227" s="10"/>
      <c r="B227" s="16" t="s">
        <v>222</v>
      </c>
      <c r="C227" s="118"/>
      <c r="D227" s="118"/>
      <c r="E227" s="118"/>
      <c r="F227" s="118"/>
      <c r="G227" s="118"/>
      <c r="H227" s="90">
        <v>11.82</v>
      </c>
      <c r="I227" s="90">
        <v>11.94</v>
      </c>
      <c r="J227" s="90">
        <v>17.309999999999999</v>
      </c>
      <c r="K227" s="90">
        <v>23.83</v>
      </c>
      <c r="L227" s="91">
        <v>13.78</v>
      </c>
      <c r="M227" s="10">
        <v>9.52</v>
      </c>
      <c r="N227" s="91">
        <v>17.5</v>
      </c>
      <c r="O227" s="188"/>
      <c r="P227" s="188"/>
      <c r="Q227" s="19"/>
    </row>
    <row r="228" spans="1:17" ht="18" customHeight="1">
      <c r="A228" s="10"/>
      <c r="B228" s="16" t="s">
        <v>223</v>
      </c>
      <c r="C228" s="118"/>
      <c r="D228" s="118"/>
      <c r="E228" s="118"/>
      <c r="F228" s="118"/>
      <c r="G228" s="118"/>
      <c r="H228" s="90">
        <v>12.96</v>
      </c>
      <c r="I228" s="90">
        <v>28.35</v>
      </c>
      <c r="J228" s="90">
        <v>10.93</v>
      </c>
      <c r="K228" s="90">
        <v>11.98</v>
      </c>
      <c r="L228" s="90">
        <v>13.05</v>
      </c>
      <c r="M228" s="10">
        <v>10.3</v>
      </c>
      <c r="N228" s="90">
        <v>18.8</v>
      </c>
      <c r="O228" s="90">
        <v>9.83</v>
      </c>
      <c r="P228" s="119">
        <v>10.029999999999999</v>
      </c>
      <c r="Q228" s="19"/>
    </row>
    <row r="229" spans="1:17" ht="18" customHeight="1">
      <c r="A229" s="10"/>
      <c r="B229" s="16" t="s">
        <v>224</v>
      </c>
      <c r="C229" s="118"/>
      <c r="D229" s="118"/>
      <c r="E229" s="118"/>
      <c r="F229" s="118"/>
      <c r="G229" s="118"/>
      <c r="H229" s="90">
        <v>0</v>
      </c>
      <c r="I229" s="90">
        <v>0</v>
      </c>
      <c r="J229" s="90">
        <v>0</v>
      </c>
      <c r="K229" s="90">
        <v>0</v>
      </c>
      <c r="L229" s="90">
        <v>0</v>
      </c>
      <c r="M229" s="90">
        <v>0</v>
      </c>
      <c r="N229" s="90">
        <v>0</v>
      </c>
      <c r="O229" s="90">
        <v>2.17</v>
      </c>
      <c r="P229" s="90">
        <v>0</v>
      </c>
      <c r="Q229" s="19"/>
    </row>
    <row r="230" spans="1:17" ht="18" customHeight="1">
      <c r="A230" s="183" t="s">
        <v>219</v>
      </c>
      <c r="B230" s="184"/>
      <c r="C230" s="184"/>
      <c r="D230" s="184"/>
      <c r="E230" s="184"/>
      <c r="F230" s="184"/>
      <c r="G230" s="184"/>
      <c r="H230" s="184"/>
      <c r="I230" s="184"/>
      <c r="J230" s="184"/>
      <c r="K230" s="185"/>
      <c r="L230" s="33"/>
      <c r="M230" s="33"/>
      <c r="N230" s="33"/>
      <c r="O230" s="33"/>
      <c r="P230" s="31"/>
      <c r="Q230" s="19"/>
    </row>
    <row r="231" spans="1:17" ht="18" customHeight="1">
      <c r="A231" s="183" t="s">
        <v>225</v>
      </c>
      <c r="B231" s="185"/>
      <c r="C231" s="82"/>
      <c r="D231" s="82"/>
      <c r="E231" s="82"/>
      <c r="F231" s="82"/>
      <c r="G231" s="82"/>
      <c r="H231" s="82"/>
      <c r="I231" s="82"/>
      <c r="J231" s="82"/>
      <c r="K231" s="82"/>
      <c r="L231" s="83"/>
      <c r="M231" s="83"/>
      <c r="N231" s="83"/>
      <c r="O231" s="83"/>
      <c r="P231" s="83"/>
      <c r="Q231" s="19"/>
    </row>
    <row r="232" spans="1:17" ht="18" customHeight="1">
      <c r="A232" s="10">
        <v>50</v>
      </c>
      <c r="B232" s="117" t="s">
        <v>6</v>
      </c>
      <c r="C232" s="86"/>
      <c r="D232" s="87"/>
      <c r="E232" s="87"/>
      <c r="F232" s="87"/>
      <c r="G232" s="87"/>
      <c r="H232" s="87"/>
      <c r="I232" s="87"/>
      <c r="J232" s="87"/>
      <c r="K232" s="88"/>
      <c r="L232" s="89"/>
      <c r="M232" s="89"/>
      <c r="N232" s="89"/>
      <c r="O232" s="89"/>
      <c r="P232" s="108"/>
      <c r="Q232" s="19"/>
    </row>
    <row r="233" spans="1:17" ht="18" customHeight="1">
      <c r="A233" s="10"/>
      <c r="B233" s="16" t="s">
        <v>221</v>
      </c>
      <c r="C233" s="118"/>
      <c r="D233" s="118"/>
      <c r="E233" s="118"/>
      <c r="F233" s="118"/>
      <c r="G233" s="118"/>
      <c r="H233" s="90">
        <v>77.8</v>
      </c>
      <c r="I233" s="90">
        <v>73.010000000000005</v>
      </c>
      <c r="J233" s="90">
        <v>69.61</v>
      </c>
      <c r="K233" s="90">
        <v>74.39</v>
      </c>
      <c r="L233" s="91">
        <v>81.94</v>
      </c>
      <c r="M233" s="91">
        <v>79.040000000000006</v>
      </c>
      <c r="N233" s="91">
        <v>71.03</v>
      </c>
      <c r="O233" s="91">
        <v>95.09</v>
      </c>
      <c r="P233" s="99">
        <v>95.31</v>
      </c>
      <c r="Q233" s="19"/>
    </row>
    <row r="234" spans="1:17" ht="18" customHeight="1">
      <c r="A234" s="10"/>
      <c r="B234" s="16" t="s">
        <v>222</v>
      </c>
      <c r="C234" s="118"/>
      <c r="D234" s="118"/>
      <c r="E234" s="118"/>
      <c r="F234" s="118"/>
      <c r="G234" s="118"/>
      <c r="H234" s="90">
        <v>16.829999999999998</v>
      </c>
      <c r="I234" s="90">
        <v>13.46</v>
      </c>
      <c r="J234" s="90">
        <v>25.79</v>
      </c>
      <c r="K234" s="90">
        <v>23.34</v>
      </c>
      <c r="L234" s="91">
        <v>13.33</v>
      </c>
      <c r="M234" s="91">
        <v>18.3</v>
      </c>
      <c r="N234" s="91">
        <v>22.35</v>
      </c>
      <c r="O234" s="91"/>
      <c r="P234" s="99"/>
      <c r="Q234" s="19"/>
    </row>
    <row r="235" spans="1:17" ht="18" customHeight="1">
      <c r="A235" s="10"/>
      <c r="B235" s="16" t="s">
        <v>223</v>
      </c>
      <c r="C235" s="118"/>
      <c r="D235" s="118"/>
      <c r="E235" s="118"/>
      <c r="F235" s="118"/>
      <c r="G235" s="118"/>
      <c r="H235" s="90">
        <v>5.37</v>
      </c>
      <c r="I235" s="90">
        <v>13.53</v>
      </c>
      <c r="J235" s="90">
        <v>4.59</v>
      </c>
      <c r="K235" s="90">
        <v>2.27</v>
      </c>
      <c r="L235" s="90">
        <v>4.7300000000000004</v>
      </c>
      <c r="M235" s="90">
        <v>2.2000000000000002</v>
      </c>
      <c r="N235" s="90">
        <v>6.63</v>
      </c>
      <c r="O235" s="90">
        <v>2.8</v>
      </c>
      <c r="P235" s="99">
        <v>4.6100000000000003</v>
      </c>
      <c r="Q235" s="19"/>
    </row>
    <row r="236" spans="1:17" ht="18" customHeight="1">
      <c r="A236" s="10"/>
      <c r="B236" s="16" t="s">
        <v>224</v>
      </c>
      <c r="C236" s="118"/>
      <c r="D236" s="118"/>
      <c r="E236" s="118"/>
      <c r="F236" s="118"/>
      <c r="G236" s="118"/>
      <c r="H236" s="90">
        <v>0</v>
      </c>
      <c r="I236" s="90">
        <v>0</v>
      </c>
      <c r="J236" s="90">
        <v>0</v>
      </c>
      <c r="K236" s="90">
        <v>0</v>
      </c>
      <c r="L236" s="90">
        <v>0</v>
      </c>
      <c r="M236" s="90">
        <v>0.26</v>
      </c>
      <c r="N236" s="90">
        <v>0</v>
      </c>
      <c r="O236" s="90">
        <v>2.11</v>
      </c>
      <c r="P236" s="99">
        <v>0.08</v>
      </c>
      <c r="Q236" s="19"/>
    </row>
    <row r="237" spans="1:17" ht="18" customHeight="1">
      <c r="A237" s="10"/>
      <c r="B237" s="117" t="s">
        <v>7</v>
      </c>
      <c r="C237" s="86"/>
      <c r="D237" s="87"/>
      <c r="E237" s="87"/>
      <c r="F237" s="87"/>
      <c r="G237" s="87"/>
      <c r="H237" s="87">
        <f t="shared" ref="H237:L237" si="6">SUM(H233:H236)</f>
        <v>100</v>
      </c>
      <c r="I237" s="87">
        <f t="shared" si="6"/>
        <v>100</v>
      </c>
      <c r="J237" s="87">
        <f t="shared" si="6"/>
        <v>99.990000000000009</v>
      </c>
      <c r="K237" s="87">
        <f t="shared" si="6"/>
        <v>100</v>
      </c>
      <c r="L237" s="87">
        <f t="shared" si="6"/>
        <v>100</v>
      </c>
      <c r="M237" s="87"/>
      <c r="N237" s="87"/>
      <c r="O237" s="87"/>
      <c r="P237" s="121"/>
      <c r="Q237" s="19"/>
    </row>
    <row r="238" spans="1:17" ht="18" customHeight="1">
      <c r="A238" s="10"/>
      <c r="B238" s="16" t="s">
        <v>221</v>
      </c>
      <c r="C238" s="118"/>
      <c r="D238" s="118"/>
      <c r="E238" s="118"/>
      <c r="F238" s="118"/>
      <c r="G238" s="118"/>
      <c r="H238" s="90">
        <v>77.62</v>
      </c>
      <c r="I238" s="90">
        <v>74.42</v>
      </c>
      <c r="J238" s="90">
        <v>69.599999999999994</v>
      </c>
      <c r="K238" s="90">
        <v>71.11</v>
      </c>
      <c r="L238" s="91">
        <v>83.03</v>
      </c>
      <c r="M238" s="91">
        <v>76.83</v>
      </c>
      <c r="N238" s="91">
        <v>69.17</v>
      </c>
      <c r="O238" s="91">
        <v>95.44</v>
      </c>
      <c r="P238" s="99">
        <v>97.86</v>
      </c>
      <c r="Q238" s="19"/>
    </row>
    <row r="239" spans="1:17" ht="18" customHeight="1">
      <c r="A239" s="10"/>
      <c r="B239" s="16" t="s">
        <v>222</v>
      </c>
      <c r="C239" s="118"/>
      <c r="D239" s="118"/>
      <c r="E239" s="118"/>
      <c r="F239" s="118"/>
      <c r="G239" s="118"/>
      <c r="H239" s="90">
        <v>15</v>
      </c>
      <c r="I239" s="90">
        <v>17.920000000000002</v>
      </c>
      <c r="J239" s="90">
        <v>24.71</v>
      </c>
      <c r="K239" s="90">
        <v>24</v>
      </c>
      <c r="L239" s="91">
        <v>12.47</v>
      </c>
      <c r="M239" s="91">
        <v>19.579999999999998</v>
      </c>
      <c r="N239" s="91">
        <v>25.51</v>
      </c>
      <c r="O239" s="91"/>
      <c r="P239" s="99"/>
      <c r="Q239" s="19"/>
    </row>
    <row r="240" spans="1:17" ht="18" customHeight="1">
      <c r="A240" s="10"/>
      <c r="B240" s="16" t="s">
        <v>223</v>
      </c>
      <c r="C240" s="118"/>
      <c r="D240" s="118"/>
      <c r="E240" s="118"/>
      <c r="F240" s="118"/>
      <c r="G240" s="118"/>
      <c r="H240" s="90">
        <v>6.69</v>
      </c>
      <c r="I240" s="90">
        <v>7.26</v>
      </c>
      <c r="J240" s="90">
        <v>5.69</v>
      </c>
      <c r="K240" s="90">
        <v>4.8899999999999997</v>
      </c>
      <c r="L240" s="90">
        <v>4.05</v>
      </c>
      <c r="M240" s="90">
        <v>3.58</v>
      </c>
      <c r="N240" s="90">
        <v>5.32</v>
      </c>
      <c r="O240" s="90">
        <v>4.1900000000000004</v>
      </c>
      <c r="P240" s="99">
        <v>2.14</v>
      </c>
      <c r="Q240" s="19"/>
    </row>
    <row r="241" spans="1:17" ht="18" customHeight="1">
      <c r="A241" s="10"/>
      <c r="B241" s="16" t="s">
        <v>224</v>
      </c>
      <c r="C241" s="118"/>
      <c r="D241" s="118"/>
      <c r="E241" s="118"/>
      <c r="F241" s="118"/>
      <c r="G241" s="118"/>
      <c r="H241" s="90">
        <v>0.7</v>
      </c>
      <c r="I241" s="90">
        <v>0.4</v>
      </c>
      <c r="J241" s="90">
        <v>0</v>
      </c>
      <c r="K241" s="90">
        <v>0</v>
      </c>
      <c r="L241" s="90">
        <v>0.45</v>
      </c>
      <c r="M241" s="90">
        <v>0</v>
      </c>
      <c r="N241" s="90">
        <v>0</v>
      </c>
      <c r="O241" s="90">
        <v>0.37</v>
      </c>
      <c r="P241" s="99" t="s">
        <v>27</v>
      </c>
      <c r="Q241" s="19"/>
    </row>
    <row r="242" spans="1:17" ht="18" customHeight="1">
      <c r="A242" s="10"/>
      <c r="B242" s="117" t="s">
        <v>218</v>
      </c>
      <c r="C242" s="86"/>
      <c r="D242" s="87"/>
      <c r="E242" s="87"/>
      <c r="F242" s="87"/>
      <c r="G242" s="87"/>
      <c r="H242" s="87">
        <f t="shared" ref="H242:L242" si="7">SUM(H238:H241)</f>
        <v>100.01</v>
      </c>
      <c r="I242" s="87">
        <f t="shared" si="7"/>
        <v>100.00000000000001</v>
      </c>
      <c r="J242" s="87">
        <f t="shared" si="7"/>
        <v>100</v>
      </c>
      <c r="K242" s="87">
        <f t="shared" si="7"/>
        <v>100</v>
      </c>
      <c r="L242" s="87">
        <f t="shared" si="7"/>
        <v>100</v>
      </c>
      <c r="M242" s="87"/>
      <c r="N242" s="87"/>
      <c r="O242" s="87"/>
      <c r="P242" s="121"/>
      <c r="Q242" s="19"/>
    </row>
    <row r="243" spans="1:17" ht="18" customHeight="1">
      <c r="A243" s="10"/>
      <c r="B243" s="16" t="s">
        <v>221</v>
      </c>
      <c r="C243" s="118"/>
      <c r="D243" s="118"/>
      <c r="E243" s="118"/>
      <c r="F243" s="118"/>
      <c r="G243" s="118"/>
      <c r="H243" s="90">
        <v>77.709999999999994</v>
      </c>
      <c r="I243" s="90">
        <v>73.72</v>
      </c>
      <c r="J243" s="90">
        <v>69.61</v>
      </c>
      <c r="K243" s="90">
        <v>72.77</v>
      </c>
      <c r="L243" s="91">
        <v>82.47</v>
      </c>
      <c r="M243" s="91">
        <v>77.97</v>
      </c>
      <c r="N243" s="91">
        <v>70.11</v>
      </c>
      <c r="O243" s="91">
        <v>95.26</v>
      </c>
      <c r="P243" s="106" t="s">
        <v>226</v>
      </c>
      <c r="Q243" s="19"/>
    </row>
    <row r="244" spans="1:17" ht="18" customHeight="1">
      <c r="A244" s="10"/>
      <c r="B244" s="16" t="s">
        <v>222</v>
      </c>
      <c r="C244" s="118"/>
      <c r="D244" s="118"/>
      <c r="E244" s="118"/>
      <c r="F244" s="118"/>
      <c r="G244" s="118"/>
      <c r="H244" s="90">
        <v>15.94</v>
      </c>
      <c r="I244" s="90">
        <v>15.68</v>
      </c>
      <c r="J244" s="90">
        <v>25.26</v>
      </c>
      <c r="K244" s="90">
        <v>23.66</v>
      </c>
      <c r="L244" s="91">
        <v>12.91</v>
      </c>
      <c r="M244" s="91">
        <v>18.920000000000002</v>
      </c>
      <c r="N244" s="91">
        <v>23.92</v>
      </c>
      <c r="O244" s="91"/>
      <c r="P244" s="106"/>
      <c r="Q244" s="19"/>
    </row>
    <row r="245" spans="1:17" ht="18" customHeight="1">
      <c r="A245" s="10"/>
      <c r="B245" s="16" t="s">
        <v>223</v>
      </c>
      <c r="C245" s="118"/>
      <c r="D245" s="118"/>
      <c r="E245" s="118"/>
      <c r="F245" s="118"/>
      <c r="G245" s="118"/>
      <c r="H245" s="90">
        <v>6.01</v>
      </c>
      <c r="I245" s="90">
        <v>10.4</v>
      </c>
      <c r="J245" s="90">
        <v>5.13</v>
      </c>
      <c r="K245" s="90">
        <v>3.57</v>
      </c>
      <c r="L245" s="90">
        <v>4.4000000000000004</v>
      </c>
      <c r="M245" s="90">
        <v>2.87</v>
      </c>
      <c r="N245" s="90">
        <v>5.98</v>
      </c>
      <c r="O245" s="90">
        <v>3.49</v>
      </c>
      <c r="P245" s="106" t="s">
        <v>227</v>
      </c>
      <c r="Q245" s="19"/>
    </row>
    <row r="246" spans="1:17" ht="18" customHeight="1">
      <c r="A246" s="10"/>
      <c r="B246" s="16" t="s">
        <v>224</v>
      </c>
      <c r="C246" s="118"/>
      <c r="D246" s="118"/>
      <c r="E246" s="118"/>
      <c r="F246" s="118"/>
      <c r="G246" s="118"/>
      <c r="H246" s="90">
        <v>0.34</v>
      </c>
      <c r="I246" s="90">
        <v>0.2</v>
      </c>
      <c r="J246" s="90">
        <v>0</v>
      </c>
      <c r="K246" s="90">
        <v>0</v>
      </c>
      <c r="L246" s="90">
        <v>0.22</v>
      </c>
      <c r="M246" s="90">
        <v>0.24</v>
      </c>
      <c r="N246" s="90">
        <v>0</v>
      </c>
      <c r="O246" s="90">
        <v>1.24</v>
      </c>
      <c r="P246" s="106" t="s">
        <v>228</v>
      </c>
      <c r="Q246" s="19"/>
    </row>
    <row r="247" spans="1:17" ht="18" customHeight="1">
      <c r="A247" s="10"/>
      <c r="B247" s="16"/>
      <c r="C247" s="90"/>
      <c r="D247" s="90"/>
      <c r="E247" s="90"/>
      <c r="F247" s="90"/>
      <c r="G247" s="90"/>
      <c r="H247" s="90">
        <f t="shared" ref="H247:L247" si="8">SUM(H243:H246)</f>
        <v>100</v>
      </c>
      <c r="I247" s="90">
        <f t="shared" si="8"/>
        <v>100.00000000000001</v>
      </c>
      <c r="J247" s="90">
        <f t="shared" si="8"/>
        <v>100</v>
      </c>
      <c r="K247" s="90">
        <f t="shared" si="8"/>
        <v>99.999999999999986</v>
      </c>
      <c r="L247" s="90">
        <f t="shared" si="8"/>
        <v>100</v>
      </c>
      <c r="M247" s="90"/>
      <c r="N247" s="90"/>
      <c r="O247" s="90"/>
      <c r="P247" s="31"/>
      <c r="Q247" s="19"/>
    </row>
    <row r="248" spans="1:17" ht="18" customHeight="1">
      <c r="A248" s="183" t="s">
        <v>229</v>
      </c>
      <c r="B248" s="184"/>
      <c r="C248" s="184"/>
      <c r="D248" s="184"/>
      <c r="E248" s="184"/>
      <c r="F248" s="184"/>
      <c r="G248" s="184"/>
      <c r="H248" s="184"/>
      <c r="I248" s="184"/>
      <c r="J248" s="184"/>
      <c r="K248" s="185"/>
      <c r="L248" s="33"/>
      <c r="M248" s="33"/>
      <c r="N248" s="33"/>
      <c r="O248" s="33"/>
      <c r="P248" s="31"/>
      <c r="Q248" s="19"/>
    </row>
    <row r="249" spans="1:17" ht="19.5" customHeight="1">
      <c r="A249" s="195" t="s">
        <v>230</v>
      </c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5"/>
      <c r="M249" s="122"/>
      <c r="N249" s="122"/>
      <c r="O249" s="122"/>
      <c r="P249" s="31"/>
      <c r="Q249" s="19"/>
    </row>
    <row r="250" spans="1:17" ht="18" customHeight="1">
      <c r="A250" s="10">
        <v>51</v>
      </c>
      <c r="B250" s="16" t="s">
        <v>6</v>
      </c>
      <c r="C250" s="90">
        <v>20.49</v>
      </c>
      <c r="D250" s="90">
        <v>16.899999999999999</v>
      </c>
      <c r="E250" s="90">
        <v>8.33</v>
      </c>
      <c r="F250" s="90">
        <v>7.73</v>
      </c>
      <c r="G250" s="90">
        <v>15.67</v>
      </c>
      <c r="H250" s="90">
        <v>21.59</v>
      </c>
      <c r="I250" s="90">
        <v>56.08</v>
      </c>
      <c r="J250" s="90">
        <v>55.99</v>
      </c>
      <c r="K250" s="90">
        <v>39.44</v>
      </c>
      <c r="L250" s="91">
        <v>49.59</v>
      </c>
      <c r="M250" s="91"/>
      <c r="N250" s="91"/>
      <c r="O250" s="91"/>
      <c r="P250" s="31"/>
      <c r="Q250" s="19"/>
    </row>
    <row r="251" spans="1:17" ht="18" customHeight="1">
      <c r="A251" s="10"/>
      <c r="B251" s="16" t="s">
        <v>7</v>
      </c>
      <c r="C251" s="90">
        <v>20.86</v>
      </c>
      <c r="D251" s="90">
        <v>17.64</v>
      </c>
      <c r="E251" s="90">
        <v>9.98</v>
      </c>
      <c r="F251" s="90">
        <v>9.81</v>
      </c>
      <c r="G251" s="90">
        <v>15.08</v>
      </c>
      <c r="H251" s="90">
        <v>20.2</v>
      </c>
      <c r="I251" s="90">
        <v>61.15</v>
      </c>
      <c r="J251" s="90">
        <v>51.12</v>
      </c>
      <c r="K251" s="90">
        <v>43.4</v>
      </c>
      <c r="L251" s="91">
        <v>50.99</v>
      </c>
      <c r="M251" s="91"/>
      <c r="N251" s="91"/>
      <c r="O251" s="91"/>
      <c r="P251" s="31"/>
      <c r="Q251" s="19"/>
    </row>
    <row r="252" spans="1:17" ht="18" customHeight="1">
      <c r="A252" s="10"/>
      <c r="B252" s="16" t="s">
        <v>218</v>
      </c>
      <c r="C252" s="90">
        <v>20.86</v>
      </c>
      <c r="D252" s="90">
        <v>17.27</v>
      </c>
      <c r="E252" s="90">
        <v>9.15</v>
      </c>
      <c r="F252" s="90">
        <v>8.76</v>
      </c>
      <c r="G252" s="90">
        <v>15.28</v>
      </c>
      <c r="H252" s="90">
        <v>20.9</v>
      </c>
      <c r="I252" s="90">
        <v>58.56</v>
      </c>
      <c r="J252" s="90">
        <v>53.29</v>
      </c>
      <c r="K252" s="90">
        <v>41.52</v>
      </c>
      <c r="L252" s="91">
        <v>50.33</v>
      </c>
      <c r="M252" s="91"/>
      <c r="N252" s="91"/>
      <c r="O252" s="91"/>
      <c r="P252" s="31"/>
      <c r="Q252" s="19"/>
    </row>
    <row r="253" spans="1:17" ht="19.5" customHeight="1">
      <c r="A253" s="195" t="s">
        <v>231</v>
      </c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5"/>
      <c r="M253" s="122"/>
      <c r="N253" s="122"/>
      <c r="O253" s="122"/>
      <c r="P253" s="31"/>
      <c r="Q253" s="19"/>
    </row>
    <row r="254" spans="1:17" ht="18" customHeight="1">
      <c r="A254" s="10">
        <v>52</v>
      </c>
      <c r="B254" s="16" t="s">
        <v>6</v>
      </c>
      <c r="C254" s="118"/>
      <c r="D254" s="118"/>
      <c r="E254" s="118"/>
      <c r="F254" s="118"/>
      <c r="G254" s="118"/>
      <c r="H254" s="118"/>
      <c r="I254" s="118"/>
      <c r="J254" s="118"/>
      <c r="K254" s="90">
        <v>12.1</v>
      </c>
      <c r="L254" s="91">
        <v>15.43</v>
      </c>
      <c r="M254" s="91">
        <v>15.39</v>
      </c>
      <c r="N254" s="91">
        <v>5.5</v>
      </c>
      <c r="O254" s="91">
        <v>14.05</v>
      </c>
      <c r="P254" s="91" t="s">
        <v>232</v>
      </c>
      <c r="Q254" s="19"/>
    </row>
    <row r="255" spans="1:17" ht="18" customHeight="1">
      <c r="A255" s="10"/>
      <c r="B255" s="16" t="s">
        <v>7</v>
      </c>
      <c r="C255" s="118"/>
      <c r="D255" s="118"/>
      <c r="E255" s="118"/>
      <c r="F255" s="118"/>
      <c r="G255" s="118"/>
      <c r="H255" s="118"/>
      <c r="I255" s="118"/>
      <c r="J255" s="118"/>
      <c r="K255" s="90">
        <v>14.98</v>
      </c>
      <c r="L255" s="91">
        <v>18.399999999999999</v>
      </c>
      <c r="M255" s="91">
        <v>16.86</v>
      </c>
      <c r="N255" s="91">
        <v>4.41</v>
      </c>
      <c r="O255" s="91">
        <v>14.03</v>
      </c>
      <c r="P255" s="91" t="s">
        <v>233</v>
      </c>
      <c r="Q255" s="19"/>
    </row>
    <row r="256" spans="1:17" ht="18" customHeight="1">
      <c r="A256" s="10"/>
      <c r="B256" s="16" t="s">
        <v>218</v>
      </c>
      <c r="C256" s="118"/>
      <c r="D256" s="118"/>
      <c r="E256" s="118"/>
      <c r="F256" s="118"/>
      <c r="G256" s="118"/>
      <c r="H256" s="118"/>
      <c r="I256" s="118"/>
      <c r="J256" s="118"/>
      <c r="K256" s="90">
        <v>13.53</v>
      </c>
      <c r="L256" s="91">
        <v>16.88</v>
      </c>
      <c r="M256" s="91">
        <v>16.12</v>
      </c>
      <c r="N256" s="91">
        <v>5.1100000000000003</v>
      </c>
      <c r="O256" s="91">
        <v>14.04</v>
      </c>
      <c r="P256" s="91" t="s">
        <v>234</v>
      </c>
      <c r="Q256" s="19"/>
    </row>
    <row r="257" spans="1:17" ht="19.5" customHeight="1">
      <c r="A257" s="195" t="s">
        <v>235</v>
      </c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5"/>
      <c r="M257" s="122"/>
      <c r="N257" s="122"/>
      <c r="O257" s="122"/>
      <c r="P257" s="31"/>
      <c r="Q257" s="19"/>
    </row>
    <row r="258" spans="1:17" ht="18" customHeight="1">
      <c r="A258" s="10">
        <v>53</v>
      </c>
      <c r="B258" s="16" t="s">
        <v>236</v>
      </c>
      <c r="C258" s="118"/>
      <c r="D258" s="118"/>
      <c r="E258" s="118"/>
      <c r="F258" s="118"/>
      <c r="G258" s="118"/>
      <c r="H258" s="118"/>
      <c r="I258" s="118"/>
      <c r="J258" s="118"/>
      <c r="K258" s="90">
        <v>17.52</v>
      </c>
      <c r="L258" s="91">
        <v>10.3</v>
      </c>
      <c r="M258" s="91"/>
      <c r="N258" s="91"/>
      <c r="O258" s="91"/>
      <c r="P258" s="31"/>
      <c r="Q258" s="19"/>
    </row>
    <row r="259" spans="1:17" ht="18" customHeight="1">
      <c r="A259" s="10"/>
      <c r="B259" s="16" t="s">
        <v>237</v>
      </c>
      <c r="C259" s="118"/>
      <c r="D259" s="118"/>
      <c r="E259" s="118"/>
      <c r="F259" s="118"/>
      <c r="G259" s="118"/>
      <c r="H259" s="118"/>
      <c r="I259" s="118"/>
      <c r="J259" s="118"/>
      <c r="K259" s="90">
        <v>12.76</v>
      </c>
      <c r="L259" s="91">
        <v>19.25</v>
      </c>
      <c r="M259" s="91"/>
      <c r="N259" s="91"/>
      <c r="O259" s="91"/>
      <c r="P259" s="31"/>
      <c r="Q259" s="19"/>
    </row>
    <row r="260" spans="1:17" ht="18" customHeight="1">
      <c r="A260" s="10"/>
      <c r="B260" s="16" t="s">
        <v>238</v>
      </c>
      <c r="C260" s="118"/>
      <c r="D260" s="118"/>
      <c r="E260" s="118"/>
      <c r="F260" s="118"/>
      <c r="G260" s="118"/>
      <c r="H260" s="118"/>
      <c r="I260" s="118"/>
      <c r="J260" s="118"/>
      <c r="K260" s="90">
        <v>14.36</v>
      </c>
      <c r="L260" s="91">
        <v>20.149999999999999</v>
      </c>
      <c r="M260" s="91"/>
      <c r="N260" s="91"/>
      <c r="O260" s="91"/>
      <c r="P260" s="31"/>
      <c r="Q260" s="19"/>
    </row>
    <row r="261" spans="1:17" ht="18" customHeight="1">
      <c r="A261" s="10"/>
      <c r="B261" s="16" t="s">
        <v>239</v>
      </c>
      <c r="C261" s="118"/>
      <c r="D261" s="118"/>
      <c r="E261" s="118"/>
      <c r="F261" s="118"/>
      <c r="G261" s="118"/>
      <c r="H261" s="118"/>
      <c r="I261" s="118"/>
      <c r="J261" s="118"/>
      <c r="K261" s="90">
        <v>10.88</v>
      </c>
      <c r="L261" s="91">
        <v>18.87</v>
      </c>
      <c r="M261" s="91"/>
      <c r="N261" s="91"/>
      <c r="O261" s="91"/>
      <c r="P261" s="31"/>
      <c r="Q261" s="19"/>
    </row>
    <row r="262" spans="1:17" ht="18" customHeight="1">
      <c r="A262" s="10"/>
      <c r="B262" s="16" t="s">
        <v>240</v>
      </c>
      <c r="C262" s="118"/>
      <c r="D262" s="118"/>
      <c r="E262" s="118"/>
      <c r="F262" s="118"/>
      <c r="G262" s="118"/>
      <c r="H262" s="118"/>
      <c r="I262" s="118"/>
      <c r="J262" s="118"/>
      <c r="K262" s="90">
        <v>12.09</v>
      </c>
      <c r="L262" s="91">
        <v>15.85</v>
      </c>
      <c r="M262" s="91"/>
      <c r="N262" s="91"/>
      <c r="O262" s="91"/>
      <c r="P262" s="31"/>
      <c r="Q262" s="19"/>
    </row>
    <row r="263" spans="1:17" ht="19.5" customHeight="1">
      <c r="A263" s="195" t="s">
        <v>241</v>
      </c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5"/>
      <c r="M263" s="122"/>
      <c r="N263" s="122"/>
      <c r="O263" s="122"/>
      <c r="P263" s="31"/>
      <c r="Q263" s="19"/>
    </row>
    <row r="264" spans="1:17" ht="18" customHeight="1">
      <c r="A264" s="10">
        <v>54</v>
      </c>
      <c r="B264" s="16" t="s">
        <v>6</v>
      </c>
      <c r="C264" s="90">
        <v>75.849999999999994</v>
      </c>
      <c r="D264" s="90">
        <v>66.790000000000006</v>
      </c>
      <c r="E264" s="90">
        <v>57.48</v>
      </c>
      <c r="F264" s="90">
        <v>52.63</v>
      </c>
      <c r="G264" s="90">
        <v>49.96</v>
      </c>
      <c r="H264" s="90">
        <v>50</v>
      </c>
      <c r="I264" s="90">
        <v>76.53</v>
      </c>
      <c r="J264" s="90">
        <v>72.2</v>
      </c>
      <c r="K264" s="90">
        <v>76.27</v>
      </c>
      <c r="L264" s="69">
        <v>63.21</v>
      </c>
      <c r="M264" s="91">
        <v>68.930000000000007</v>
      </c>
      <c r="N264" s="91">
        <v>81.92</v>
      </c>
      <c r="O264" s="91">
        <v>91.77</v>
      </c>
      <c r="P264" s="31">
        <v>74.53</v>
      </c>
      <c r="Q264" s="19"/>
    </row>
    <row r="265" spans="1:17" ht="18" customHeight="1">
      <c r="A265" s="10"/>
      <c r="B265" s="16" t="s">
        <v>7</v>
      </c>
      <c r="C265" s="90">
        <v>71.349999999999994</v>
      </c>
      <c r="D265" s="90">
        <v>53.45</v>
      </c>
      <c r="E265" s="90">
        <v>56.13</v>
      </c>
      <c r="F265" s="90">
        <v>45.64</v>
      </c>
      <c r="G265" s="90">
        <v>47.94</v>
      </c>
      <c r="H265" s="90">
        <v>49.41</v>
      </c>
      <c r="I265" s="90">
        <v>80.92</v>
      </c>
      <c r="J265" s="90">
        <v>74.599999999999994</v>
      </c>
      <c r="K265" s="90">
        <v>71.489999999999995</v>
      </c>
      <c r="L265" s="91">
        <v>67.98</v>
      </c>
      <c r="M265" s="91">
        <v>71.010000000000005</v>
      </c>
      <c r="N265" s="91">
        <v>80.8</v>
      </c>
      <c r="O265" s="91">
        <v>89.16</v>
      </c>
      <c r="P265" s="31">
        <v>67.34</v>
      </c>
      <c r="Q265" s="19"/>
    </row>
    <row r="266" spans="1:17" ht="18" customHeight="1">
      <c r="A266" s="10"/>
      <c r="B266" s="16" t="s">
        <v>218</v>
      </c>
      <c r="C266" s="90">
        <v>73.489999999999995</v>
      </c>
      <c r="D266" s="90">
        <v>59.87</v>
      </c>
      <c r="E266" s="90">
        <v>56.79</v>
      </c>
      <c r="F266" s="90">
        <v>48.99</v>
      </c>
      <c r="G266" s="90">
        <v>48.9</v>
      </c>
      <c r="H266" s="90">
        <v>49.72</v>
      </c>
      <c r="I266" s="90">
        <v>78.55</v>
      </c>
      <c r="J266" s="90">
        <v>73.489999999999995</v>
      </c>
      <c r="K266" s="90">
        <v>73.819999999999993</v>
      </c>
      <c r="L266" s="91">
        <v>65.709999999999994</v>
      </c>
      <c r="M266" s="91">
        <f t="shared" ref="M266:P266" si="9">AVERAGE(M264:M265)</f>
        <v>69.97</v>
      </c>
      <c r="N266" s="91">
        <f t="shared" si="9"/>
        <v>81.36</v>
      </c>
      <c r="O266" s="91">
        <f t="shared" si="9"/>
        <v>90.465000000000003</v>
      </c>
      <c r="P266" s="123">
        <f t="shared" si="9"/>
        <v>70.935000000000002</v>
      </c>
      <c r="Q266" s="19"/>
    </row>
    <row r="267" spans="1:17" ht="19.5" customHeight="1">
      <c r="A267" s="195" t="s">
        <v>242</v>
      </c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5"/>
      <c r="M267" s="122"/>
      <c r="N267" s="122"/>
      <c r="O267" s="122"/>
      <c r="P267" s="31"/>
      <c r="Q267" s="19"/>
    </row>
    <row r="268" spans="1:17" ht="18" customHeight="1">
      <c r="A268" s="10">
        <v>55</v>
      </c>
      <c r="B268" s="16" t="s">
        <v>6</v>
      </c>
      <c r="C268" s="90">
        <v>43.57</v>
      </c>
      <c r="D268" s="90">
        <v>39.340000000000003</v>
      </c>
      <c r="E268" s="90">
        <v>43.06</v>
      </c>
      <c r="F268" s="90">
        <v>52.57</v>
      </c>
      <c r="G268" s="90">
        <v>56.09</v>
      </c>
      <c r="H268" s="90">
        <v>51.53</v>
      </c>
      <c r="I268" s="90">
        <v>57.1</v>
      </c>
      <c r="J268" s="90">
        <v>45.73</v>
      </c>
      <c r="K268" s="90">
        <v>45.88</v>
      </c>
      <c r="L268" s="91">
        <v>52.83</v>
      </c>
      <c r="M268" s="91">
        <v>43.76</v>
      </c>
      <c r="N268" s="91">
        <v>43.06</v>
      </c>
      <c r="O268" s="91">
        <v>100</v>
      </c>
      <c r="P268" s="31">
        <v>37.25</v>
      </c>
      <c r="Q268" s="19"/>
    </row>
    <row r="269" spans="1:17" ht="18" customHeight="1">
      <c r="A269" s="10"/>
      <c r="B269" s="16" t="s">
        <v>7</v>
      </c>
      <c r="C269" s="90">
        <v>49.62</v>
      </c>
      <c r="D269" s="90">
        <v>46.86</v>
      </c>
      <c r="E269" s="90">
        <v>43.87</v>
      </c>
      <c r="F269" s="90">
        <v>58.87</v>
      </c>
      <c r="G269" s="90">
        <v>55.25</v>
      </c>
      <c r="H269" s="90">
        <v>56.13</v>
      </c>
      <c r="I269" s="90">
        <v>61.78</v>
      </c>
      <c r="J269" s="90">
        <v>49.16</v>
      </c>
      <c r="K269" s="90">
        <v>49.08</v>
      </c>
      <c r="L269" s="91">
        <v>59.75</v>
      </c>
      <c r="M269" s="91">
        <v>48</v>
      </c>
      <c r="N269" s="91">
        <v>40.57</v>
      </c>
      <c r="O269" s="91">
        <v>98.24</v>
      </c>
      <c r="P269" s="31">
        <v>41.03</v>
      </c>
      <c r="Q269" s="19"/>
    </row>
    <row r="270" spans="1:17" ht="18" customHeight="1">
      <c r="A270" s="10"/>
      <c r="B270" s="16" t="s">
        <v>218</v>
      </c>
      <c r="C270" s="90">
        <v>46.73</v>
      </c>
      <c r="D270" s="90">
        <v>43.24</v>
      </c>
      <c r="E270" s="90">
        <v>43.48</v>
      </c>
      <c r="F270" s="90">
        <v>55.85</v>
      </c>
      <c r="G270" s="90">
        <v>55.65</v>
      </c>
      <c r="H270" s="90">
        <v>53.85</v>
      </c>
      <c r="I270" s="90">
        <v>59.39</v>
      </c>
      <c r="J270" s="90">
        <v>47.64</v>
      </c>
      <c r="K270" s="90">
        <v>47.57</v>
      </c>
      <c r="L270" s="91">
        <v>56.47</v>
      </c>
      <c r="M270" s="91">
        <f t="shared" ref="M270:P270" si="10">AVERAGE(M268:M269)</f>
        <v>45.879999999999995</v>
      </c>
      <c r="N270" s="91">
        <f t="shared" si="10"/>
        <v>41.814999999999998</v>
      </c>
      <c r="O270" s="91">
        <f t="shared" si="10"/>
        <v>99.12</v>
      </c>
      <c r="P270" s="123">
        <f t="shared" si="10"/>
        <v>39.14</v>
      </c>
      <c r="Q270" s="19"/>
    </row>
    <row r="271" spans="1:17" ht="19.5" customHeight="1">
      <c r="A271" s="195" t="s">
        <v>243</v>
      </c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5"/>
      <c r="M271" s="122"/>
      <c r="N271" s="122"/>
      <c r="O271" s="122"/>
      <c r="P271" s="31"/>
      <c r="Q271" s="19"/>
    </row>
    <row r="272" spans="1:17" ht="18" customHeight="1">
      <c r="A272" s="10">
        <v>56</v>
      </c>
      <c r="B272" s="117" t="s">
        <v>6</v>
      </c>
      <c r="C272" s="118"/>
      <c r="D272" s="118"/>
      <c r="E272" s="118"/>
      <c r="F272" s="118"/>
      <c r="G272" s="118"/>
      <c r="H272" s="118"/>
      <c r="I272" s="118"/>
      <c r="J272" s="118"/>
      <c r="K272" s="118"/>
      <c r="L272" s="124"/>
      <c r="M272" s="124"/>
      <c r="N272" s="124"/>
      <c r="O272" s="124"/>
      <c r="P272" s="31"/>
      <c r="Q272" s="19"/>
    </row>
    <row r="273" spans="1:17" ht="18" customHeight="1">
      <c r="A273" s="10"/>
      <c r="B273" s="16" t="s">
        <v>244</v>
      </c>
      <c r="C273" s="90">
        <v>7</v>
      </c>
      <c r="D273" s="90">
        <v>3.65</v>
      </c>
      <c r="E273" s="90">
        <v>4.66</v>
      </c>
      <c r="F273" s="90">
        <v>9.5500000000000007</v>
      </c>
      <c r="G273" s="90">
        <v>6.9</v>
      </c>
      <c r="H273" s="90">
        <v>5.09</v>
      </c>
      <c r="I273" s="90">
        <v>5.4</v>
      </c>
      <c r="J273" s="90">
        <v>7.17</v>
      </c>
      <c r="K273" s="90">
        <v>7.37</v>
      </c>
      <c r="L273" s="91">
        <v>10.48</v>
      </c>
      <c r="M273" s="91">
        <v>11.18</v>
      </c>
      <c r="N273" s="91">
        <v>15.38</v>
      </c>
      <c r="O273" s="91">
        <v>1.26</v>
      </c>
      <c r="P273" s="45">
        <v>23.07</v>
      </c>
      <c r="Q273" s="19"/>
    </row>
    <row r="274" spans="1:17" ht="18" customHeight="1">
      <c r="A274" s="10"/>
      <c r="B274" s="16" t="s">
        <v>245</v>
      </c>
      <c r="C274" s="90">
        <v>8.9</v>
      </c>
      <c r="D274" s="90">
        <v>7.97</v>
      </c>
      <c r="E274" s="90">
        <v>7.19</v>
      </c>
      <c r="F274" s="90">
        <v>10.69</v>
      </c>
      <c r="G274" s="90">
        <v>10.53</v>
      </c>
      <c r="H274" s="90">
        <v>10.16</v>
      </c>
      <c r="I274" s="90">
        <v>12.38</v>
      </c>
      <c r="J274" s="90">
        <v>19.88</v>
      </c>
      <c r="K274" s="90">
        <v>9.0500000000000007</v>
      </c>
      <c r="L274" s="91">
        <v>16.66</v>
      </c>
      <c r="M274" s="91">
        <v>7.66</v>
      </c>
      <c r="N274" s="91">
        <v>12.45</v>
      </c>
      <c r="O274" s="91">
        <v>5.04</v>
      </c>
      <c r="P274" s="45">
        <v>13.76</v>
      </c>
      <c r="Q274" s="19"/>
    </row>
    <row r="275" spans="1:17" ht="18" customHeight="1">
      <c r="A275" s="10"/>
      <c r="B275" s="16" t="s">
        <v>246</v>
      </c>
      <c r="C275" s="90">
        <v>44.82</v>
      </c>
      <c r="D275" s="90">
        <v>33.53</v>
      </c>
      <c r="E275" s="90">
        <v>21.95</v>
      </c>
      <c r="F275" s="90">
        <v>12.2</v>
      </c>
      <c r="G275" s="90">
        <v>23.98</v>
      </c>
      <c r="H275" s="90">
        <v>15.98</v>
      </c>
      <c r="I275" s="90">
        <v>22.2</v>
      </c>
      <c r="J275" s="90">
        <v>20.65</v>
      </c>
      <c r="K275" s="90">
        <v>17.59</v>
      </c>
      <c r="L275" s="90">
        <v>16.350000000000001</v>
      </c>
      <c r="M275" s="90">
        <v>21.22</v>
      </c>
      <c r="N275" s="90">
        <v>6.64</v>
      </c>
      <c r="O275" s="90">
        <v>67.209999999999994</v>
      </c>
      <c r="P275" s="45">
        <v>21.35</v>
      </c>
      <c r="Q275" s="19"/>
    </row>
    <row r="276" spans="1:17" ht="18" customHeight="1">
      <c r="A276" s="10"/>
      <c r="B276" s="16" t="s">
        <v>247</v>
      </c>
      <c r="C276" s="90">
        <v>48.82</v>
      </c>
      <c r="D276" s="90">
        <v>57.459999999999994</v>
      </c>
      <c r="E276" s="90">
        <v>62.03</v>
      </c>
      <c r="F276" s="90">
        <v>67.760000000000005</v>
      </c>
      <c r="G276" s="90">
        <v>61.55</v>
      </c>
      <c r="H276" s="90">
        <v>60.440000000000005</v>
      </c>
      <c r="I276" s="90">
        <v>53.68</v>
      </c>
      <c r="J276" s="90">
        <v>42.33</v>
      </c>
      <c r="K276" s="90">
        <v>59.980000000000004</v>
      </c>
      <c r="L276" s="90">
        <v>58.51</v>
      </c>
      <c r="M276" s="90">
        <v>61.41</v>
      </c>
      <c r="N276" s="90">
        <v>53.91</v>
      </c>
      <c r="O276" s="90">
        <v>28</v>
      </c>
      <c r="P276" s="45">
        <v>40.840000000000003</v>
      </c>
      <c r="Q276" s="19"/>
    </row>
    <row r="277" spans="1:17" ht="18" customHeight="1">
      <c r="A277" s="10"/>
      <c r="B277" s="16" t="s">
        <v>248</v>
      </c>
      <c r="C277" s="90">
        <v>3.85</v>
      </c>
      <c r="D277" s="90">
        <v>4.6500000000000004</v>
      </c>
      <c r="E277" s="90">
        <v>4.17</v>
      </c>
      <c r="F277" s="90">
        <v>1.73</v>
      </c>
      <c r="G277" s="90">
        <v>1.47</v>
      </c>
      <c r="H277" s="90">
        <v>9.41</v>
      </c>
      <c r="I277" s="90">
        <v>9.91</v>
      </c>
      <c r="J277" s="90">
        <v>14.77</v>
      </c>
      <c r="K277" s="90">
        <v>9.5399999999999991</v>
      </c>
      <c r="L277" s="90">
        <v>2.5099999999999998</v>
      </c>
      <c r="M277" s="90">
        <v>4.07</v>
      </c>
      <c r="N277" s="90" t="s">
        <v>249</v>
      </c>
      <c r="O277" s="90">
        <v>1.7</v>
      </c>
      <c r="P277" s="45">
        <v>1.8</v>
      </c>
      <c r="Q277" s="19"/>
    </row>
    <row r="278" spans="1:17" ht="18" customHeight="1">
      <c r="A278" s="10"/>
      <c r="B278" s="117" t="s">
        <v>7</v>
      </c>
      <c r="C278" s="118"/>
      <c r="D278" s="118"/>
      <c r="E278" s="118"/>
      <c r="F278" s="118"/>
      <c r="G278" s="118"/>
      <c r="H278" s="118"/>
      <c r="I278" s="118"/>
      <c r="J278" s="118"/>
      <c r="K278" s="118"/>
      <c r="L278" s="124"/>
      <c r="M278" s="124"/>
      <c r="N278" s="124"/>
      <c r="O278" s="124"/>
      <c r="P278" s="45"/>
      <c r="Q278" s="19"/>
    </row>
    <row r="279" spans="1:17" ht="18" customHeight="1">
      <c r="A279" s="10"/>
      <c r="B279" s="16" t="s">
        <v>244</v>
      </c>
      <c r="C279" s="90">
        <v>2.87</v>
      </c>
      <c r="D279" s="90">
        <v>3.28</v>
      </c>
      <c r="E279" s="90">
        <v>0.65</v>
      </c>
      <c r="F279" s="90">
        <v>1.54</v>
      </c>
      <c r="G279" s="90">
        <v>6.49</v>
      </c>
      <c r="H279" s="90">
        <v>7.34</v>
      </c>
      <c r="I279" s="90">
        <v>5.53</v>
      </c>
      <c r="J279" s="90">
        <v>5.84</v>
      </c>
      <c r="K279" s="90">
        <v>7.12</v>
      </c>
      <c r="L279" s="91">
        <v>8.31</v>
      </c>
      <c r="M279" s="91">
        <v>9.2799999999999994</v>
      </c>
      <c r="N279" s="91">
        <v>3.6</v>
      </c>
      <c r="O279" s="91">
        <v>1.83</v>
      </c>
      <c r="P279" s="31">
        <v>17.79</v>
      </c>
      <c r="Q279" s="19"/>
    </row>
    <row r="280" spans="1:17" ht="18" customHeight="1">
      <c r="A280" s="10"/>
      <c r="B280" s="16" t="s">
        <v>245</v>
      </c>
      <c r="C280" s="90">
        <v>12.08</v>
      </c>
      <c r="D280" s="90">
        <v>7.03</v>
      </c>
      <c r="E280" s="90">
        <v>4.4800000000000004</v>
      </c>
      <c r="F280" s="90">
        <v>10.8</v>
      </c>
      <c r="G280" s="90">
        <v>6.7</v>
      </c>
      <c r="H280" s="90">
        <v>12.07</v>
      </c>
      <c r="I280" s="90">
        <v>15.76</v>
      </c>
      <c r="J280" s="90">
        <v>18.48</v>
      </c>
      <c r="K280" s="90">
        <v>17.329999999999998</v>
      </c>
      <c r="L280" s="91">
        <v>15.61</v>
      </c>
      <c r="M280" s="91">
        <v>9.9700000000000006</v>
      </c>
      <c r="N280" s="91">
        <v>25.98</v>
      </c>
      <c r="O280" s="91">
        <v>4.88</v>
      </c>
      <c r="P280" s="31">
        <v>23.95</v>
      </c>
      <c r="Q280" s="19"/>
    </row>
    <row r="281" spans="1:17" ht="18" customHeight="1">
      <c r="A281" s="10"/>
      <c r="B281" s="16" t="s">
        <v>246</v>
      </c>
      <c r="C281" s="90">
        <v>42.88</v>
      </c>
      <c r="D281" s="90">
        <v>31.7</v>
      </c>
      <c r="E281" s="90">
        <v>28.38</v>
      </c>
      <c r="F281" s="90">
        <v>22.88</v>
      </c>
      <c r="G281" s="90">
        <v>34.58</v>
      </c>
      <c r="H281" s="90">
        <v>15.44</v>
      </c>
      <c r="I281" s="90">
        <v>25.92</v>
      </c>
      <c r="J281" s="90">
        <v>25.72</v>
      </c>
      <c r="K281" s="90">
        <v>20.93</v>
      </c>
      <c r="L281" s="90">
        <v>25.26</v>
      </c>
      <c r="M281" s="90">
        <v>21.92</v>
      </c>
      <c r="N281" s="90">
        <v>20.46</v>
      </c>
      <c r="O281" s="90">
        <v>65.53</v>
      </c>
      <c r="P281" s="31">
        <v>9.32</v>
      </c>
      <c r="Q281" s="19"/>
    </row>
    <row r="282" spans="1:17" ht="18" customHeight="1">
      <c r="A282" s="10"/>
      <c r="B282" s="16" t="s">
        <v>247</v>
      </c>
      <c r="C282" s="90">
        <v>52.04</v>
      </c>
      <c r="D282" s="90">
        <v>56.44</v>
      </c>
      <c r="E282" s="90">
        <v>64.33</v>
      </c>
      <c r="F282" s="90">
        <v>63.08</v>
      </c>
      <c r="G282" s="90">
        <v>56.92</v>
      </c>
      <c r="H282" s="90">
        <v>55.260000000000005</v>
      </c>
      <c r="I282" s="90">
        <v>53.45</v>
      </c>
      <c r="J282" s="90">
        <v>44.19</v>
      </c>
      <c r="K282" s="90">
        <v>52.410000000000004</v>
      </c>
      <c r="L282" s="90">
        <v>58.06</v>
      </c>
      <c r="M282" s="90">
        <v>55.64</v>
      </c>
      <c r="N282" s="90">
        <v>36.08</v>
      </c>
      <c r="O282" s="90">
        <v>26.89</v>
      </c>
      <c r="P282" s="31">
        <v>50.01</v>
      </c>
      <c r="Q282" s="19"/>
    </row>
    <row r="283" spans="1:17" ht="18" customHeight="1">
      <c r="A283" s="10"/>
      <c r="B283" s="16" t="s">
        <v>248</v>
      </c>
      <c r="C283" s="90">
        <v>2.2999999999999998</v>
      </c>
      <c r="D283" s="90">
        <v>4.03</v>
      </c>
      <c r="E283" s="90">
        <v>2.15</v>
      </c>
      <c r="F283" s="90">
        <v>3.92</v>
      </c>
      <c r="G283" s="90">
        <v>0</v>
      </c>
      <c r="H283" s="90">
        <v>11.44</v>
      </c>
      <c r="I283" s="90">
        <v>6.41</v>
      </c>
      <c r="J283" s="90">
        <v>15.2</v>
      </c>
      <c r="K283" s="90">
        <v>6.14</v>
      </c>
      <c r="L283" s="90">
        <v>3.48</v>
      </c>
      <c r="M283" s="90">
        <v>7.41</v>
      </c>
      <c r="N283" s="90">
        <v>15.6</v>
      </c>
      <c r="O283" s="90">
        <v>3.16</v>
      </c>
      <c r="P283" s="31">
        <v>1.0900000000000001</v>
      </c>
      <c r="Q283" s="19"/>
    </row>
    <row r="284" spans="1:17" ht="18" customHeight="1">
      <c r="A284" s="10"/>
      <c r="B284" s="117" t="s">
        <v>218</v>
      </c>
      <c r="C284" s="118"/>
      <c r="D284" s="118"/>
      <c r="E284" s="118"/>
      <c r="F284" s="118"/>
      <c r="G284" s="118"/>
      <c r="H284" s="118"/>
      <c r="I284" s="118"/>
      <c r="J284" s="118"/>
      <c r="K284" s="118"/>
      <c r="L284" s="124"/>
      <c r="M284" s="124"/>
      <c r="N284" s="124"/>
      <c r="O284" s="124"/>
      <c r="P284" s="45"/>
      <c r="Q284" s="19"/>
    </row>
    <row r="285" spans="1:17" ht="18" customHeight="1">
      <c r="A285" s="10"/>
      <c r="B285" s="16" t="s">
        <v>244</v>
      </c>
      <c r="C285" s="90">
        <v>4.71</v>
      </c>
      <c r="D285" s="90">
        <v>6.5</v>
      </c>
      <c r="E285" s="90">
        <v>2.63</v>
      </c>
      <c r="F285" s="90">
        <v>7.77</v>
      </c>
      <c r="G285" s="90">
        <v>6.68</v>
      </c>
      <c r="H285" s="90">
        <v>6.27</v>
      </c>
      <c r="I285" s="90">
        <v>5.47</v>
      </c>
      <c r="J285" s="90">
        <v>6.41</v>
      </c>
      <c r="K285" s="90">
        <v>7.24</v>
      </c>
      <c r="L285" s="91">
        <v>9.27</v>
      </c>
      <c r="M285" s="91">
        <v>10.210000000000001</v>
      </c>
      <c r="N285" s="91">
        <v>9.36</v>
      </c>
      <c r="O285" s="91">
        <v>1.55</v>
      </c>
      <c r="P285" s="31">
        <v>20.02</v>
      </c>
      <c r="Q285" s="19"/>
    </row>
    <row r="286" spans="1:17" ht="18" customHeight="1">
      <c r="A286" s="10"/>
      <c r="B286" s="16" t="s">
        <v>245</v>
      </c>
      <c r="C286" s="90">
        <v>10.67</v>
      </c>
      <c r="D286" s="90">
        <v>14.73</v>
      </c>
      <c r="E286" s="90">
        <v>5.82</v>
      </c>
      <c r="F286" s="90">
        <v>17.61</v>
      </c>
      <c r="G286" s="90">
        <v>8.5399999999999991</v>
      </c>
      <c r="H286" s="90">
        <v>11.16</v>
      </c>
      <c r="I286" s="90">
        <v>14.1</v>
      </c>
      <c r="J286" s="90">
        <v>19.079999999999998</v>
      </c>
      <c r="K286" s="90">
        <v>13.55</v>
      </c>
      <c r="L286" s="91">
        <v>16.190000000000001</v>
      </c>
      <c r="M286" s="91">
        <v>8.84</v>
      </c>
      <c r="N286" s="91">
        <v>19.36</v>
      </c>
      <c r="O286" s="91">
        <v>4.96</v>
      </c>
      <c r="P286" s="31">
        <v>19.649999999999999</v>
      </c>
      <c r="Q286" s="19"/>
    </row>
    <row r="287" spans="1:17" ht="18" customHeight="1">
      <c r="A287" s="10"/>
      <c r="B287" s="16" t="s">
        <v>246</v>
      </c>
      <c r="C287" s="90">
        <v>43.74</v>
      </c>
      <c r="D287" s="90">
        <v>60.38</v>
      </c>
      <c r="E287" s="90">
        <v>25.21</v>
      </c>
      <c r="F287" s="90">
        <v>72.22</v>
      </c>
      <c r="G287" s="90">
        <v>29.51</v>
      </c>
      <c r="H287" s="90">
        <v>15.7</v>
      </c>
      <c r="I287" s="90">
        <v>24.09</v>
      </c>
      <c r="J287" s="90">
        <v>23.56</v>
      </c>
      <c r="K287" s="90">
        <v>19.399999999999999</v>
      </c>
      <c r="L287" s="90">
        <v>21.31</v>
      </c>
      <c r="M287" s="90">
        <v>21.58</v>
      </c>
      <c r="N287" s="90">
        <v>13.7</v>
      </c>
      <c r="O287" s="90">
        <v>66.349999999999994</v>
      </c>
      <c r="P287" s="31">
        <v>14.39</v>
      </c>
      <c r="Q287" s="19"/>
    </row>
    <row r="288" spans="1:17" ht="18" customHeight="1">
      <c r="A288" s="10"/>
      <c r="B288" s="16" t="s">
        <v>247</v>
      </c>
      <c r="C288" s="90">
        <v>50.61</v>
      </c>
      <c r="D288" s="90">
        <v>69.86</v>
      </c>
      <c r="E288" s="90">
        <v>63.2</v>
      </c>
      <c r="F288" s="90">
        <v>83.550000000000011</v>
      </c>
      <c r="G288" s="90">
        <v>59.14</v>
      </c>
      <c r="H288" s="90">
        <v>57.72</v>
      </c>
      <c r="I288" s="90">
        <v>53.56</v>
      </c>
      <c r="J288" s="90">
        <v>43.400000000000006</v>
      </c>
      <c r="K288" s="90">
        <v>55.87</v>
      </c>
      <c r="L288" s="90">
        <v>58.26</v>
      </c>
      <c r="M288" s="90">
        <v>58.48</v>
      </c>
      <c r="N288" s="90" t="s">
        <v>250</v>
      </c>
      <c r="O288" s="90">
        <v>27.43</v>
      </c>
      <c r="P288" s="31">
        <v>46.14</v>
      </c>
      <c r="Q288" s="19"/>
    </row>
    <row r="289" spans="1:17" ht="18" customHeight="1">
      <c r="A289" s="10"/>
      <c r="B289" s="16" t="s">
        <v>248</v>
      </c>
      <c r="C289" s="90">
        <v>2.99</v>
      </c>
      <c r="D289" s="90">
        <v>4.13</v>
      </c>
      <c r="E289" s="90">
        <v>3.15</v>
      </c>
      <c r="F289" s="90">
        <v>4.93</v>
      </c>
      <c r="G289" s="90">
        <v>0.71</v>
      </c>
      <c r="H289" s="90">
        <v>10.48</v>
      </c>
      <c r="I289" s="90">
        <v>8.1300000000000008</v>
      </c>
      <c r="J289" s="90">
        <v>15.03</v>
      </c>
      <c r="K289" s="90">
        <v>7.69</v>
      </c>
      <c r="L289" s="90">
        <v>3.05</v>
      </c>
      <c r="M289" s="90">
        <v>5.77</v>
      </c>
      <c r="N289" s="90">
        <v>13.65</v>
      </c>
      <c r="O289" s="90">
        <v>2.44</v>
      </c>
      <c r="P289" s="31">
        <v>1.38</v>
      </c>
      <c r="Q289" s="19"/>
    </row>
    <row r="290" spans="1:17" ht="19.5" customHeight="1">
      <c r="A290" s="195" t="s">
        <v>251</v>
      </c>
      <c r="B290" s="184"/>
      <c r="C290" s="184"/>
      <c r="D290" s="184"/>
      <c r="E290" s="184"/>
      <c r="F290" s="184"/>
      <c r="G290" s="184"/>
      <c r="H290" s="184"/>
      <c r="I290" s="184"/>
      <c r="J290" s="184"/>
      <c r="K290" s="184"/>
      <c r="L290" s="185"/>
      <c r="M290" s="122"/>
      <c r="N290" s="122"/>
      <c r="O290" s="122"/>
      <c r="P290" s="31"/>
      <c r="Q290" s="19"/>
    </row>
    <row r="291" spans="1:17" ht="18" customHeight="1">
      <c r="A291" s="10">
        <v>57</v>
      </c>
      <c r="B291" s="16" t="s">
        <v>6</v>
      </c>
      <c r="C291" s="125"/>
      <c r="D291" s="125"/>
      <c r="E291" s="125"/>
      <c r="F291" s="125"/>
      <c r="G291" s="125"/>
      <c r="H291" s="90">
        <v>13.52</v>
      </c>
      <c r="I291" s="90">
        <v>22.77</v>
      </c>
      <c r="J291" s="90">
        <v>18.53</v>
      </c>
      <c r="K291" s="90">
        <v>34.72</v>
      </c>
      <c r="L291" s="91">
        <v>31.62</v>
      </c>
      <c r="M291" s="91">
        <v>43.76</v>
      </c>
      <c r="N291" s="91">
        <v>39.08</v>
      </c>
      <c r="O291" s="91">
        <v>81.73</v>
      </c>
      <c r="P291" s="31">
        <v>62.04</v>
      </c>
      <c r="Q291" s="19"/>
    </row>
    <row r="292" spans="1:17" ht="18" customHeight="1">
      <c r="A292" s="10"/>
      <c r="B292" s="16" t="s">
        <v>7</v>
      </c>
      <c r="C292" s="125"/>
      <c r="D292" s="125"/>
      <c r="E292" s="125"/>
      <c r="F292" s="125"/>
      <c r="G292" s="125"/>
      <c r="H292" s="90">
        <v>17.2</v>
      </c>
      <c r="I292" s="90">
        <v>24.75</v>
      </c>
      <c r="J292" s="90">
        <v>21.02</v>
      </c>
      <c r="K292" s="90">
        <v>31.59</v>
      </c>
      <c r="L292" s="91">
        <v>40.39</v>
      </c>
      <c r="M292" s="91">
        <v>52.96</v>
      </c>
      <c r="N292" s="91">
        <v>46.51</v>
      </c>
      <c r="O292" s="91">
        <v>79.75</v>
      </c>
      <c r="P292" s="31">
        <v>52.74</v>
      </c>
      <c r="Q292" s="19"/>
    </row>
    <row r="293" spans="1:17" ht="18" customHeight="1">
      <c r="A293" s="10"/>
      <c r="B293" s="16" t="s">
        <v>218</v>
      </c>
      <c r="C293" s="125"/>
      <c r="D293" s="125"/>
      <c r="E293" s="125"/>
      <c r="F293" s="125"/>
      <c r="G293" s="125"/>
      <c r="H293" s="90">
        <v>15.46</v>
      </c>
      <c r="I293" s="90">
        <v>23.78</v>
      </c>
      <c r="J293" s="90">
        <v>19.96</v>
      </c>
      <c r="K293" s="90">
        <v>33.020000000000003</v>
      </c>
      <c r="L293" s="91">
        <v>36.5</v>
      </c>
      <c r="M293" s="91">
        <v>48.44</v>
      </c>
      <c r="N293" s="91">
        <v>42.88</v>
      </c>
      <c r="O293" s="91">
        <v>80.72</v>
      </c>
      <c r="P293" s="31">
        <v>56.66</v>
      </c>
      <c r="Q293" s="19"/>
    </row>
    <row r="294" spans="1:17" ht="19.5" customHeight="1">
      <c r="A294" s="195" t="s">
        <v>252</v>
      </c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5"/>
      <c r="M294" s="122"/>
      <c r="N294" s="122"/>
      <c r="O294" s="122"/>
      <c r="P294" s="31"/>
      <c r="Q294" s="19"/>
    </row>
    <row r="295" spans="1:17" ht="18" customHeight="1">
      <c r="A295" s="10">
        <v>58</v>
      </c>
      <c r="B295" s="16" t="s">
        <v>6</v>
      </c>
      <c r="C295" s="90">
        <v>3.14</v>
      </c>
      <c r="D295" s="90">
        <v>1.89</v>
      </c>
      <c r="E295" s="90">
        <v>1</v>
      </c>
      <c r="F295" s="90">
        <v>3.54</v>
      </c>
      <c r="G295" s="90">
        <v>3.34</v>
      </c>
      <c r="H295" s="90">
        <v>3.65</v>
      </c>
      <c r="I295" s="90">
        <v>5.28</v>
      </c>
      <c r="J295" s="90">
        <v>6.25</v>
      </c>
      <c r="K295" s="90">
        <v>3.38</v>
      </c>
      <c r="L295" s="91">
        <v>3.65</v>
      </c>
      <c r="M295" s="91">
        <v>6.34</v>
      </c>
      <c r="N295" s="91">
        <v>1.94</v>
      </c>
      <c r="O295" s="91">
        <v>2.91</v>
      </c>
      <c r="P295" s="31">
        <v>3.39</v>
      </c>
      <c r="Q295" s="19"/>
    </row>
    <row r="296" spans="1:17" ht="18" customHeight="1">
      <c r="A296" s="10"/>
      <c r="B296" s="16" t="s">
        <v>7</v>
      </c>
      <c r="C296" s="90">
        <v>4</v>
      </c>
      <c r="D296" s="90">
        <v>3.38</v>
      </c>
      <c r="E296" s="90">
        <v>1.07</v>
      </c>
      <c r="F296" s="90">
        <v>4.33</v>
      </c>
      <c r="G296" s="90">
        <v>3.53</v>
      </c>
      <c r="H296" s="90">
        <v>5.28</v>
      </c>
      <c r="I296" s="90">
        <v>7.51</v>
      </c>
      <c r="J296" s="90">
        <v>7.92</v>
      </c>
      <c r="K296" s="90">
        <v>6.14</v>
      </c>
      <c r="L296" s="91">
        <v>7.44</v>
      </c>
      <c r="M296" s="91">
        <v>7</v>
      </c>
      <c r="N296" s="91">
        <v>5.24</v>
      </c>
      <c r="O296" s="91">
        <v>6.77</v>
      </c>
      <c r="P296" s="31">
        <v>6.72</v>
      </c>
      <c r="Q296" s="19"/>
    </row>
    <row r="297" spans="1:17" ht="18" customHeight="1">
      <c r="A297" s="10"/>
      <c r="B297" s="16" t="s">
        <v>218</v>
      </c>
      <c r="C297" s="90">
        <v>3.58</v>
      </c>
      <c r="D297" s="90">
        <v>2.63</v>
      </c>
      <c r="E297" s="90">
        <v>1.04</v>
      </c>
      <c r="F297" s="90">
        <v>3.93</v>
      </c>
      <c r="G297" s="90">
        <v>3.43</v>
      </c>
      <c r="H297" s="90">
        <v>4.46</v>
      </c>
      <c r="I297" s="90">
        <v>6.39</v>
      </c>
      <c r="J297" s="90">
        <v>7.08</v>
      </c>
      <c r="K297" s="90">
        <v>4.75</v>
      </c>
      <c r="L297" s="91">
        <v>5.5</v>
      </c>
      <c r="M297" s="91">
        <v>6.67</v>
      </c>
      <c r="N297" s="91">
        <v>3.55</v>
      </c>
      <c r="O297" s="91">
        <v>4.82</v>
      </c>
      <c r="P297" s="31">
        <v>5.04</v>
      </c>
      <c r="Q297" s="19"/>
    </row>
    <row r="298" spans="1:17" ht="19.5" customHeight="1">
      <c r="A298" s="195" t="s">
        <v>253</v>
      </c>
      <c r="B298" s="184"/>
      <c r="C298" s="184"/>
      <c r="D298" s="184"/>
      <c r="E298" s="184"/>
      <c r="F298" s="184"/>
      <c r="G298" s="184"/>
      <c r="H298" s="184"/>
      <c r="I298" s="184"/>
      <c r="J298" s="184"/>
      <c r="K298" s="184"/>
      <c r="L298" s="185"/>
      <c r="M298" s="122"/>
      <c r="N298" s="122"/>
      <c r="O298" s="122"/>
      <c r="P298" s="31"/>
      <c r="Q298" s="19"/>
    </row>
    <row r="299" spans="1:17" ht="18" customHeight="1">
      <c r="A299" s="10">
        <v>59</v>
      </c>
      <c r="B299" s="117" t="s">
        <v>6</v>
      </c>
      <c r="C299" s="118"/>
      <c r="D299" s="118"/>
      <c r="E299" s="118"/>
      <c r="F299" s="118"/>
      <c r="G299" s="118"/>
      <c r="H299" s="118"/>
      <c r="I299" s="118"/>
      <c r="J299" s="118"/>
      <c r="K299" s="118"/>
      <c r="L299" s="124"/>
      <c r="M299" s="124"/>
      <c r="N299" s="124"/>
      <c r="O299" s="124"/>
      <c r="P299" s="124"/>
      <c r="Q299" s="19"/>
    </row>
    <row r="300" spans="1:17" ht="18" customHeight="1">
      <c r="A300" s="10"/>
      <c r="B300" s="16" t="s">
        <v>244</v>
      </c>
      <c r="C300" s="125"/>
      <c r="D300" s="125"/>
      <c r="E300" s="125"/>
      <c r="F300" s="125"/>
      <c r="G300" s="125"/>
      <c r="H300" s="90">
        <v>40.46</v>
      </c>
      <c r="I300" s="90">
        <v>28.78</v>
      </c>
      <c r="J300" s="90">
        <v>36.79</v>
      </c>
      <c r="K300" s="90">
        <v>28.48</v>
      </c>
      <c r="L300" s="91">
        <v>49.28</v>
      </c>
      <c r="M300" s="91">
        <v>33.46</v>
      </c>
      <c r="N300" s="91">
        <v>42.86</v>
      </c>
      <c r="O300" s="91">
        <v>46.92</v>
      </c>
      <c r="P300" s="45">
        <v>45.72</v>
      </c>
      <c r="Q300" s="19"/>
    </row>
    <row r="301" spans="1:17" ht="18" customHeight="1">
      <c r="A301" s="10"/>
      <c r="B301" s="16" t="s">
        <v>245</v>
      </c>
      <c r="C301" s="125"/>
      <c r="D301" s="125"/>
      <c r="E301" s="125"/>
      <c r="F301" s="125"/>
      <c r="G301" s="125"/>
      <c r="H301" s="90">
        <v>57.33</v>
      </c>
      <c r="I301" s="90">
        <v>64.73</v>
      </c>
      <c r="J301" s="90">
        <v>53.88</v>
      </c>
      <c r="K301" s="90">
        <v>76.75</v>
      </c>
      <c r="L301" s="91">
        <v>54.29</v>
      </c>
      <c r="M301" s="91">
        <v>64.930000000000007</v>
      </c>
      <c r="N301" s="91">
        <v>52.75</v>
      </c>
      <c r="O301" s="91">
        <v>60.74</v>
      </c>
      <c r="P301" s="45">
        <v>54.28</v>
      </c>
      <c r="Q301" s="19"/>
    </row>
    <row r="302" spans="1:17" ht="18" customHeight="1">
      <c r="A302" s="10"/>
      <c r="B302" s="16" t="s">
        <v>246</v>
      </c>
      <c r="C302" s="125"/>
      <c r="D302" s="125"/>
      <c r="E302" s="125"/>
      <c r="F302" s="125"/>
      <c r="G302" s="125"/>
      <c r="H302" s="90">
        <v>10.4</v>
      </c>
      <c r="I302" s="90">
        <v>6.48</v>
      </c>
      <c r="J302" s="90">
        <v>23.58</v>
      </c>
      <c r="K302" s="90">
        <v>0.19</v>
      </c>
      <c r="L302" s="90">
        <v>4.71</v>
      </c>
      <c r="M302" s="90">
        <v>7.1</v>
      </c>
      <c r="N302" s="90">
        <v>4.3899999999999997</v>
      </c>
      <c r="O302" s="90">
        <v>0</v>
      </c>
      <c r="P302" s="45">
        <v>0</v>
      </c>
      <c r="Q302" s="19"/>
    </row>
    <row r="303" spans="1:17" ht="18" customHeight="1">
      <c r="A303" s="10"/>
      <c r="B303" s="16" t="s">
        <v>247</v>
      </c>
      <c r="C303" s="125"/>
      <c r="D303" s="125"/>
      <c r="E303" s="125"/>
      <c r="F303" s="125"/>
      <c r="G303" s="125"/>
      <c r="H303" s="90">
        <v>0</v>
      </c>
      <c r="I303" s="90">
        <v>0</v>
      </c>
      <c r="J303" s="90">
        <v>0</v>
      </c>
      <c r="K303" s="90">
        <v>0</v>
      </c>
      <c r="L303" s="90">
        <v>0</v>
      </c>
      <c r="M303" s="90">
        <v>0</v>
      </c>
      <c r="N303" s="90">
        <v>0</v>
      </c>
      <c r="O303" s="90">
        <v>2.73</v>
      </c>
      <c r="P303" s="45">
        <v>0</v>
      </c>
      <c r="Q303" s="19"/>
    </row>
    <row r="304" spans="1:17" ht="18" customHeight="1">
      <c r="A304" s="10"/>
      <c r="B304" s="16" t="s">
        <v>248</v>
      </c>
      <c r="C304" s="125"/>
      <c r="D304" s="125"/>
      <c r="E304" s="125"/>
      <c r="F304" s="125"/>
      <c r="G304" s="125"/>
      <c r="H304" s="90">
        <v>0</v>
      </c>
      <c r="I304" s="90">
        <v>0</v>
      </c>
      <c r="J304" s="90">
        <v>0</v>
      </c>
      <c r="K304" s="90">
        <v>0</v>
      </c>
      <c r="L304" s="90">
        <v>0</v>
      </c>
      <c r="M304" s="90">
        <v>0</v>
      </c>
      <c r="N304" s="90">
        <v>0</v>
      </c>
      <c r="O304" s="90">
        <v>0</v>
      </c>
      <c r="P304" s="45">
        <v>0</v>
      </c>
      <c r="Q304" s="19"/>
    </row>
    <row r="305" spans="1:17" ht="18" customHeight="1">
      <c r="A305" s="10"/>
      <c r="B305" s="117" t="s">
        <v>7</v>
      </c>
      <c r="C305" s="118"/>
      <c r="D305" s="118"/>
      <c r="E305" s="118"/>
      <c r="F305" s="118"/>
      <c r="G305" s="118"/>
      <c r="H305" s="118"/>
      <c r="I305" s="118"/>
      <c r="J305" s="118"/>
      <c r="K305" s="118"/>
      <c r="L305" s="124"/>
      <c r="M305" s="124"/>
      <c r="N305" s="124"/>
      <c r="O305" s="124"/>
      <c r="P305" s="124"/>
      <c r="Q305" s="19"/>
    </row>
    <row r="306" spans="1:17" ht="18" customHeight="1">
      <c r="A306" s="10"/>
      <c r="B306" s="16" t="s">
        <v>244</v>
      </c>
      <c r="C306" s="125"/>
      <c r="D306" s="125"/>
      <c r="E306" s="125"/>
      <c r="F306" s="125"/>
      <c r="G306" s="125"/>
      <c r="H306" s="90">
        <v>34.200000000000003</v>
      </c>
      <c r="I306" s="90">
        <v>23.15</v>
      </c>
      <c r="J306" s="90">
        <v>36.85</v>
      </c>
      <c r="K306" s="90">
        <v>32.85</v>
      </c>
      <c r="L306" s="91">
        <v>41.49</v>
      </c>
      <c r="M306" s="91">
        <v>26.84</v>
      </c>
      <c r="N306" s="91">
        <v>30.93</v>
      </c>
      <c r="O306" s="91">
        <v>24.32</v>
      </c>
      <c r="P306" s="31">
        <v>44.55</v>
      </c>
      <c r="Q306" s="19"/>
    </row>
    <row r="307" spans="1:17" ht="18" customHeight="1">
      <c r="A307" s="10"/>
      <c r="B307" s="16" t="s">
        <v>245</v>
      </c>
      <c r="C307" s="125"/>
      <c r="D307" s="125"/>
      <c r="E307" s="125"/>
      <c r="F307" s="125"/>
      <c r="G307" s="125"/>
      <c r="H307" s="90">
        <v>62.85</v>
      </c>
      <c r="I307" s="90">
        <v>68.59</v>
      </c>
      <c r="J307" s="90">
        <v>58.74</v>
      </c>
      <c r="K307" s="90">
        <v>55.99</v>
      </c>
      <c r="L307" s="91">
        <v>57.53</v>
      </c>
      <c r="M307" s="91">
        <v>61.03</v>
      </c>
      <c r="N307" s="91">
        <v>64.209999999999994</v>
      </c>
      <c r="O307" s="91">
        <v>71.97</v>
      </c>
      <c r="P307" s="31">
        <v>56.4</v>
      </c>
      <c r="Q307" s="19"/>
    </row>
    <row r="308" spans="1:17" ht="18" customHeight="1">
      <c r="A308" s="10"/>
      <c r="B308" s="16" t="s">
        <v>246</v>
      </c>
      <c r="C308" s="125"/>
      <c r="D308" s="125"/>
      <c r="E308" s="125"/>
      <c r="F308" s="125"/>
      <c r="G308" s="125"/>
      <c r="H308" s="90">
        <v>3.9</v>
      </c>
      <c r="I308" s="90">
        <v>4.5599999999999996</v>
      </c>
      <c r="J308" s="90">
        <v>5.89</v>
      </c>
      <c r="K308" s="90">
        <v>1.85</v>
      </c>
      <c r="L308" s="90">
        <v>3.27</v>
      </c>
      <c r="M308" s="90">
        <v>12.4</v>
      </c>
      <c r="N308" s="90">
        <v>3.23</v>
      </c>
      <c r="O308" s="90">
        <v>0</v>
      </c>
      <c r="P308" s="47">
        <v>0</v>
      </c>
      <c r="Q308" s="19"/>
    </row>
    <row r="309" spans="1:17" ht="18" customHeight="1">
      <c r="A309" s="10"/>
      <c r="B309" s="16" t="s">
        <v>247</v>
      </c>
      <c r="C309" s="125"/>
      <c r="D309" s="125"/>
      <c r="E309" s="125"/>
      <c r="F309" s="125"/>
      <c r="G309" s="125"/>
      <c r="H309" s="90">
        <v>3.79</v>
      </c>
      <c r="I309" s="90">
        <v>4.01</v>
      </c>
      <c r="J309" s="90">
        <v>1.27</v>
      </c>
      <c r="K309" s="90">
        <v>11.13</v>
      </c>
      <c r="L309" s="90">
        <v>0</v>
      </c>
      <c r="M309" s="90">
        <v>5.89</v>
      </c>
      <c r="N309" s="90">
        <v>1.64</v>
      </c>
      <c r="O309" s="90">
        <v>3.71</v>
      </c>
      <c r="P309" s="31">
        <v>1.57</v>
      </c>
      <c r="Q309" s="19"/>
    </row>
    <row r="310" spans="1:17" ht="18" customHeight="1">
      <c r="A310" s="10"/>
      <c r="B310" s="16" t="s">
        <v>248</v>
      </c>
      <c r="C310" s="125"/>
      <c r="D310" s="125"/>
      <c r="E310" s="125"/>
      <c r="F310" s="125"/>
      <c r="G310" s="125"/>
      <c r="H310" s="90">
        <v>1.75</v>
      </c>
      <c r="I310" s="90">
        <v>1.73</v>
      </c>
      <c r="J310" s="90">
        <v>0</v>
      </c>
      <c r="K310" s="90">
        <v>0</v>
      </c>
      <c r="L310" s="90">
        <v>0</v>
      </c>
      <c r="M310" s="90">
        <v>0</v>
      </c>
      <c r="N310" s="90">
        <v>0</v>
      </c>
      <c r="O310" s="90">
        <v>0</v>
      </c>
      <c r="P310" s="47">
        <v>0</v>
      </c>
      <c r="Q310" s="19"/>
    </row>
    <row r="311" spans="1:17" ht="18" customHeight="1">
      <c r="A311" s="10"/>
      <c r="B311" s="117" t="s">
        <v>218</v>
      </c>
      <c r="C311" s="118"/>
      <c r="D311" s="118"/>
      <c r="E311" s="118"/>
      <c r="F311" s="118"/>
      <c r="G311" s="118"/>
      <c r="H311" s="118"/>
      <c r="I311" s="118"/>
      <c r="J311" s="118"/>
      <c r="K311" s="118"/>
      <c r="L311" s="124"/>
      <c r="M311" s="124"/>
      <c r="N311" s="124"/>
      <c r="O311" s="124"/>
      <c r="P311" s="124"/>
      <c r="Q311" s="19"/>
    </row>
    <row r="312" spans="1:17" ht="18" customHeight="1">
      <c r="A312" s="10"/>
      <c r="B312" s="16" t="s">
        <v>244</v>
      </c>
      <c r="C312" s="125"/>
      <c r="D312" s="125"/>
      <c r="E312" s="125"/>
      <c r="F312" s="125"/>
      <c r="G312" s="125"/>
      <c r="H312" s="90">
        <v>36.78</v>
      </c>
      <c r="I312" s="90">
        <v>25.49</v>
      </c>
      <c r="J312" s="90">
        <v>36.82</v>
      </c>
      <c r="K312" s="90">
        <v>31.29</v>
      </c>
      <c r="L312" s="91">
        <v>44.13</v>
      </c>
      <c r="M312" s="91">
        <v>30.05</v>
      </c>
      <c r="N312" s="91">
        <v>34.26</v>
      </c>
      <c r="O312" s="91">
        <v>31.19</v>
      </c>
      <c r="P312" s="31">
        <v>44.94</v>
      </c>
      <c r="Q312" s="19"/>
    </row>
    <row r="313" spans="1:17" ht="18" customHeight="1">
      <c r="A313" s="10"/>
      <c r="B313" s="16" t="s">
        <v>245</v>
      </c>
      <c r="C313" s="125"/>
      <c r="D313" s="125"/>
      <c r="E313" s="125"/>
      <c r="F313" s="125"/>
      <c r="G313" s="125"/>
      <c r="H313" s="90">
        <v>60.58</v>
      </c>
      <c r="I313" s="90">
        <v>66.989999999999995</v>
      </c>
      <c r="J313" s="90">
        <v>56.59</v>
      </c>
      <c r="K313" s="90">
        <v>63.42</v>
      </c>
      <c r="L313" s="91">
        <v>56.43</v>
      </c>
      <c r="M313" s="91">
        <v>62.92</v>
      </c>
      <c r="N313" s="91">
        <v>61.01</v>
      </c>
      <c r="O313" s="91">
        <v>68.56</v>
      </c>
      <c r="P313" s="31">
        <v>55.68</v>
      </c>
      <c r="Q313" s="19"/>
    </row>
    <row r="314" spans="1:17" ht="18" customHeight="1">
      <c r="A314" s="10"/>
      <c r="B314" s="16" t="s">
        <v>246</v>
      </c>
      <c r="C314" s="125"/>
      <c r="D314" s="125"/>
      <c r="E314" s="125"/>
      <c r="F314" s="125"/>
      <c r="G314" s="125"/>
      <c r="H314" s="90">
        <v>6.58</v>
      </c>
      <c r="I314" s="90">
        <v>5.36</v>
      </c>
      <c r="J314" s="90">
        <v>13.73</v>
      </c>
      <c r="K314" s="90">
        <v>1.26</v>
      </c>
      <c r="L314" s="90">
        <v>3.76</v>
      </c>
      <c r="M314" s="90">
        <v>9.83</v>
      </c>
      <c r="N314" s="90">
        <v>3.55</v>
      </c>
      <c r="O314" s="90">
        <v>0</v>
      </c>
      <c r="P314" s="47">
        <v>0</v>
      </c>
      <c r="Q314" s="19"/>
    </row>
    <row r="315" spans="1:17" ht="18" customHeight="1">
      <c r="A315" s="10"/>
      <c r="B315" s="16" t="s">
        <v>247</v>
      </c>
      <c r="C315" s="125"/>
      <c r="D315" s="125"/>
      <c r="E315" s="125"/>
      <c r="F315" s="125"/>
      <c r="G315" s="125"/>
      <c r="H315" s="90">
        <v>2.23</v>
      </c>
      <c r="I315" s="90">
        <v>2.34</v>
      </c>
      <c r="J315" s="90">
        <v>0.71</v>
      </c>
      <c r="K315" s="90">
        <v>7.15</v>
      </c>
      <c r="L315" s="90">
        <v>0</v>
      </c>
      <c r="M315" s="90">
        <v>3.03</v>
      </c>
      <c r="N315" s="90">
        <v>1.18</v>
      </c>
      <c r="O315" s="90">
        <v>3.41</v>
      </c>
      <c r="P315" s="31">
        <v>1.04</v>
      </c>
      <c r="Q315" s="19"/>
    </row>
    <row r="316" spans="1:17" ht="18" customHeight="1">
      <c r="A316" s="10"/>
      <c r="B316" s="16" t="s">
        <v>248</v>
      </c>
      <c r="C316" s="125"/>
      <c r="D316" s="125"/>
      <c r="E316" s="125"/>
      <c r="F316" s="125"/>
      <c r="G316" s="125"/>
      <c r="H316" s="90">
        <v>1.03</v>
      </c>
      <c r="I316" s="90">
        <v>1.01</v>
      </c>
      <c r="J316" s="90">
        <v>0</v>
      </c>
      <c r="K316" s="90">
        <v>0</v>
      </c>
      <c r="L316" s="90">
        <v>0</v>
      </c>
      <c r="M316" s="90">
        <v>0</v>
      </c>
      <c r="N316" s="90">
        <v>0</v>
      </c>
      <c r="O316" s="90">
        <v>0</v>
      </c>
      <c r="P316" s="47">
        <v>0</v>
      </c>
      <c r="Q316" s="19"/>
    </row>
    <row r="317" spans="1:17" ht="19.5" customHeight="1">
      <c r="A317" s="195" t="s">
        <v>254</v>
      </c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5"/>
      <c r="M317" s="122"/>
      <c r="N317" s="122"/>
      <c r="O317" s="122"/>
      <c r="P317" s="31"/>
      <c r="Q317" s="19"/>
    </row>
    <row r="318" spans="1:17" ht="18" customHeight="1">
      <c r="A318" s="10">
        <v>60</v>
      </c>
      <c r="B318" s="16" t="s">
        <v>6</v>
      </c>
      <c r="C318" s="125"/>
      <c r="D318" s="125"/>
      <c r="E318" s="125"/>
      <c r="F318" s="125"/>
      <c r="G318" s="125"/>
      <c r="H318" s="90">
        <v>44.16</v>
      </c>
      <c r="I318" s="90">
        <v>55.51</v>
      </c>
      <c r="J318" s="90">
        <v>30.66</v>
      </c>
      <c r="K318" s="90">
        <v>67.75</v>
      </c>
      <c r="L318" s="91">
        <v>92.81</v>
      </c>
      <c r="M318" s="91">
        <v>70.69</v>
      </c>
      <c r="N318" s="91">
        <v>88.96</v>
      </c>
      <c r="O318" s="91">
        <v>80.260000000000005</v>
      </c>
      <c r="P318" s="47">
        <v>77.7</v>
      </c>
      <c r="Q318" s="19"/>
    </row>
    <row r="319" spans="1:17" ht="18" customHeight="1">
      <c r="A319" s="10"/>
      <c r="B319" s="16" t="s">
        <v>7</v>
      </c>
      <c r="C319" s="125"/>
      <c r="D319" s="125"/>
      <c r="E319" s="125"/>
      <c r="F319" s="125"/>
      <c r="G319" s="125"/>
      <c r="H319" s="90">
        <v>27.63</v>
      </c>
      <c r="I319" s="90">
        <v>45.99</v>
      </c>
      <c r="J319" s="90">
        <v>44.2</v>
      </c>
      <c r="K319" s="90">
        <v>59.93</v>
      </c>
      <c r="L319" s="91">
        <v>70.650000000000006</v>
      </c>
      <c r="M319" s="91">
        <v>72.59</v>
      </c>
      <c r="N319" s="91">
        <v>76.23</v>
      </c>
      <c r="O319" s="91">
        <v>77.650000000000006</v>
      </c>
      <c r="P319" s="31">
        <v>84.91</v>
      </c>
      <c r="Q319" s="19"/>
    </row>
    <row r="320" spans="1:17" ht="18" customHeight="1">
      <c r="A320" s="10"/>
      <c r="B320" s="16" t="s">
        <v>218</v>
      </c>
      <c r="C320" s="125"/>
      <c r="D320" s="125"/>
      <c r="E320" s="125"/>
      <c r="F320" s="125"/>
      <c r="G320" s="125"/>
      <c r="H320" s="90">
        <v>34.44</v>
      </c>
      <c r="I320" s="90">
        <v>49.95</v>
      </c>
      <c r="J320" s="90">
        <v>38.200000000000003</v>
      </c>
      <c r="K320" s="90">
        <v>62.72</v>
      </c>
      <c r="L320" s="91">
        <v>78.16</v>
      </c>
      <c r="M320" s="91">
        <v>71.67</v>
      </c>
      <c r="N320" s="91">
        <v>79.78</v>
      </c>
      <c r="O320" s="91">
        <v>54.72</v>
      </c>
      <c r="P320" s="31">
        <v>82.47</v>
      </c>
      <c r="Q320" s="19"/>
    </row>
    <row r="321" spans="1:17" ht="19.5" customHeight="1">
      <c r="A321" s="195" t="s">
        <v>255</v>
      </c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5"/>
      <c r="M321" s="122"/>
      <c r="N321" s="122"/>
      <c r="O321" s="122"/>
      <c r="P321" s="31"/>
      <c r="Q321" s="19"/>
    </row>
    <row r="322" spans="1:17" ht="18" customHeight="1">
      <c r="A322" s="10">
        <v>61</v>
      </c>
      <c r="B322" s="16" t="s">
        <v>6</v>
      </c>
      <c r="C322" s="125"/>
      <c r="D322" s="125"/>
      <c r="E322" s="125"/>
      <c r="F322" s="125"/>
      <c r="G322" s="125"/>
      <c r="H322" s="90">
        <v>23.95</v>
      </c>
      <c r="I322" s="90">
        <v>36.93</v>
      </c>
      <c r="J322" s="90">
        <v>37.15</v>
      </c>
      <c r="K322" s="90">
        <v>46.24</v>
      </c>
      <c r="L322" s="91">
        <v>51.97</v>
      </c>
      <c r="M322" s="91">
        <v>95.39</v>
      </c>
      <c r="N322" s="91">
        <v>94.86</v>
      </c>
      <c r="O322" s="91"/>
      <c r="P322" s="31"/>
      <c r="Q322" s="19"/>
    </row>
    <row r="323" spans="1:17" ht="18" customHeight="1">
      <c r="A323" s="10"/>
      <c r="B323" s="16" t="s">
        <v>7</v>
      </c>
      <c r="C323" s="125"/>
      <c r="D323" s="125"/>
      <c r="E323" s="125"/>
      <c r="F323" s="125"/>
      <c r="G323" s="125"/>
      <c r="H323" s="90">
        <v>22.5</v>
      </c>
      <c r="I323" s="90">
        <v>40.99</v>
      </c>
      <c r="J323" s="90">
        <v>33.549999999999997</v>
      </c>
      <c r="K323" s="90">
        <v>49.96</v>
      </c>
      <c r="L323" s="91">
        <v>51.04</v>
      </c>
      <c r="M323" s="91">
        <v>95.16</v>
      </c>
      <c r="N323" s="91">
        <v>95.6</v>
      </c>
      <c r="O323" s="91"/>
      <c r="P323" s="31"/>
      <c r="Q323" s="19"/>
    </row>
    <row r="324" spans="1:17" ht="18" customHeight="1">
      <c r="A324" s="10"/>
      <c r="B324" s="16" t="s">
        <v>218</v>
      </c>
      <c r="C324" s="125"/>
      <c r="D324" s="125"/>
      <c r="E324" s="125"/>
      <c r="F324" s="125"/>
      <c r="G324" s="125"/>
      <c r="H324" s="90">
        <v>23.22</v>
      </c>
      <c r="I324" s="90">
        <v>38.950000000000003</v>
      </c>
      <c r="J324" s="90">
        <v>35.35</v>
      </c>
      <c r="K324" s="90">
        <v>48.09</v>
      </c>
      <c r="L324" s="91">
        <v>51.52</v>
      </c>
      <c r="M324" s="91">
        <v>95.27</v>
      </c>
      <c r="N324" s="91">
        <v>95.22</v>
      </c>
      <c r="O324" s="91"/>
      <c r="P324" s="31"/>
      <c r="Q324" s="19"/>
    </row>
    <row r="325" spans="1:17" ht="19.5" customHeight="1">
      <c r="A325" s="195" t="s">
        <v>256</v>
      </c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5"/>
      <c r="M325" s="122"/>
      <c r="N325" s="122"/>
      <c r="O325" s="122"/>
      <c r="P325" s="31"/>
      <c r="Q325" s="19"/>
    </row>
    <row r="326" spans="1:17" ht="18" customHeight="1">
      <c r="A326" s="10">
        <v>62</v>
      </c>
      <c r="B326" s="16" t="s">
        <v>236</v>
      </c>
      <c r="C326" s="118"/>
      <c r="D326" s="118"/>
      <c r="E326" s="118"/>
      <c r="F326" s="118"/>
      <c r="G326" s="118"/>
      <c r="H326" s="118"/>
      <c r="I326" s="118"/>
      <c r="J326" s="118"/>
      <c r="K326" s="90">
        <v>42.1</v>
      </c>
      <c r="L326" s="91">
        <v>33.36</v>
      </c>
      <c r="M326" s="91"/>
      <c r="N326" s="91"/>
      <c r="O326" s="91"/>
      <c r="P326" s="31"/>
      <c r="Q326" s="19"/>
    </row>
    <row r="327" spans="1:17" ht="18" customHeight="1">
      <c r="A327" s="10"/>
      <c r="B327" s="16" t="s">
        <v>237</v>
      </c>
      <c r="C327" s="118"/>
      <c r="D327" s="118"/>
      <c r="E327" s="118"/>
      <c r="F327" s="118"/>
      <c r="G327" s="118"/>
      <c r="H327" s="118"/>
      <c r="I327" s="118"/>
      <c r="J327" s="118"/>
      <c r="K327" s="90">
        <v>37.9</v>
      </c>
      <c r="L327" s="91">
        <v>46.11</v>
      </c>
      <c r="M327" s="91"/>
      <c r="N327" s="91"/>
      <c r="O327" s="91"/>
      <c r="P327" s="31"/>
      <c r="Q327" s="19"/>
    </row>
    <row r="328" spans="1:17" ht="18" customHeight="1">
      <c r="A328" s="10"/>
      <c r="B328" s="16" t="s">
        <v>238</v>
      </c>
      <c r="C328" s="118"/>
      <c r="D328" s="118"/>
      <c r="E328" s="118"/>
      <c r="F328" s="118"/>
      <c r="G328" s="118"/>
      <c r="H328" s="118"/>
      <c r="I328" s="118"/>
      <c r="J328" s="118"/>
      <c r="K328" s="90">
        <v>47.23</v>
      </c>
      <c r="L328" s="91">
        <v>52.08</v>
      </c>
      <c r="M328" s="91"/>
      <c r="N328" s="91"/>
      <c r="O328" s="91"/>
      <c r="P328" s="31"/>
      <c r="Q328" s="19"/>
    </row>
    <row r="329" spans="1:17" ht="18" customHeight="1">
      <c r="A329" s="10"/>
      <c r="B329" s="16" t="s">
        <v>239</v>
      </c>
      <c r="C329" s="118"/>
      <c r="D329" s="118"/>
      <c r="E329" s="118"/>
      <c r="F329" s="118"/>
      <c r="G329" s="118"/>
      <c r="H329" s="118"/>
      <c r="I329" s="118"/>
      <c r="J329" s="118"/>
      <c r="K329" s="90">
        <v>48.14</v>
      </c>
      <c r="L329" s="91">
        <v>49.74</v>
      </c>
      <c r="M329" s="91"/>
      <c r="N329" s="91"/>
      <c r="O329" s="91"/>
      <c r="P329" s="31"/>
      <c r="Q329" s="19"/>
    </row>
    <row r="330" spans="1:17" ht="18" customHeight="1">
      <c r="A330" s="10"/>
      <c r="B330" s="16" t="s">
        <v>240</v>
      </c>
      <c r="C330" s="118"/>
      <c r="D330" s="118"/>
      <c r="E330" s="118"/>
      <c r="F330" s="118"/>
      <c r="G330" s="118"/>
      <c r="H330" s="118"/>
      <c r="I330" s="118"/>
      <c r="J330" s="118"/>
      <c r="K330" s="90">
        <v>64.87</v>
      </c>
      <c r="L330" s="91">
        <v>76.2</v>
      </c>
      <c r="M330" s="91"/>
      <c r="N330" s="91"/>
      <c r="O330" s="91"/>
      <c r="P330" s="31"/>
      <c r="Q330" s="19"/>
    </row>
    <row r="331" spans="1:17" ht="19.5" customHeight="1">
      <c r="A331" s="195" t="s">
        <v>257</v>
      </c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5"/>
      <c r="M331" s="122"/>
      <c r="N331" s="122"/>
      <c r="O331" s="122"/>
      <c r="P331" s="31"/>
      <c r="Q331" s="19"/>
    </row>
    <row r="332" spans="1:17" ht="18" customHeight="1">
      <c r="A332" s="10">
        <v>63</v>
      </c>
      <c r="B332" s="117" t="s">
        <v>6</v>
      </c>
      <c r="C332" s="118"/>
      <c r="D332" s="118"/>
      <c r="E332" s="118"/>
      <c r="F332" s="118"/>
      <c r="G332" s="118"/>
      <c r="H332" s="118"/>
      <c r="I332" s="118"/>
      <c r="J332" s="118"/>
      <c r="K332" s="118"/>
      <c r="L332" s="124"/>
      <c r="M332" s="124"/>
      <c r="N332" s="124"/>
      <c r="O332" s="124"/>
      <c r="P332" s="31"/>
      <c r="Q332" s="19"/>
    </row>
    <row r="333" spans="1:17" ht="18" customHeight="1">
      <c r="A333" s="10"/>
      <c r="B333" s="16" t="s">
        <v>258</v>
      </c>
      <c r="C333" s="125"/>
      <c r="D333" s="125"/>
      <c r="E333" s="125"/>
      <c r="F333" s="125"/>
      <c r="G333" s="125"/>
      <c r="H333" s="90">
        <v>3.38</v>
      </c>
      <c r="I333" s="90">
        <v>6.64</v>
      </c>
      <c r="J333" s="90">
        <v>13.55</v>
      </c>
      <c r="K333" s="90">
        <v>12.98</v>
      </c>
      <c r="L333" s="91">
        <v>10.56</v>
      </c>
      <c r="M333" s="91">
        <v>20.75</v>
      </c>
      <c r="N333" s="91">
        <v>41.6</v>
      </c>
      <c r="O333" s="91">
        <v>43.96</v>
      </c>
      <c r="P333" s="91">
        <v>43.92</v>
      </c>
      <c r="Q333" s="19"/>
    </row>
    <row r="334" spans="1:17" ht="18" customHeight="1">
      <c r="A334" s="10"/>
      <c r="B334" s="16" t="s">
        <v>259</v>
      </c>
      <c r="C334" s="125"/>
      <c r="D334" s="125"/>
      <c r="E334" s="125"/>
      <c r="F334" s="125"/>
      <c r="G334" s="125"/>
      <c r="H334" s="90">
        <v>19.53</v>
      </c>
      <c r="I334" s="90">
        <v>28.62</v>
      </c>
      <c r="J334" s="90">
        <v>17.37</v>
      </c>
      <c r="K334" s="90">
        <v>27.59</v>
      </c>
      <c r="L334" s="91">
        <v>38.64</v>
      </c>
      <c r="M334" s="91">
        <v>29.57</v>
      </c>
      <c r="N334" s="91">
        <v>35.82</v>
      </c>
      <c r="O334" s="91">
        <v>38.28</v>
      </c>
      <c r="P334" s="91">
        <v>35.01</v>
      </c>
      <c r="Q334" s="19"/>
    </row>
    <row r="335" spans="1:17" ht="18" customHeight="1">
      <c r="A335" s="10"/>
      <c r="B335" s="16" t="s">
        <v>260</v>
      </c>
      <c r="C335" s="125"/>
      <c r="D335" s="125"/>
      <c r="E335" s="125"/>
      <c r="F335" s="125"/>
      <c r="G335" s="125"/>
      <c r="H335" s="90">
        <v>0.78</v>
      </c>
      <c r="I335" s="90">
        <v>1.07</v>
      </c>
      <c r="J335" s="90">
        <v>1.25</v>
      </c>
      <c r="K335" s="90">
        <v>1.25</v>
      </c>
      <c r="L335" s="90">
        <v>1.76</v>
      </c>
      <c r="M335" s="90">
        <v>43.41</v>
      </c>
      <c r="N335" s="90">
        <v>18.37</v>
      </c>
      <c r="O335" s="90">
        <v>14.87</v>
      </c>
      <c r="P335" s="91">
        <v>42.54</v>
      </c>
      <c r="Q335" s="19"/>
    </row>
    <row r="336" spans="1:17" ht="18" customHeight="1">
      <c r="A336" s="10"/>
      <c r="B336" s="16" t="s">
        <v>261</v>
      </c>
      <c r="C336" s="125"/>
      <c r="D336" s="125"/>
      <c r="E336" s="125"/>
      <c r="F336" s="125"/>
      <c r="G336" s="125"/>
      <c r="H336" s="90">
        <v>0.21</v>
      </c>
      <c r="I336" s="90">
        <v>1.36</v>
      </c>
      <c r="J336" s="90">
        <v>0.1</v>
      </c>
      <c r="K336" s="90">
        <v>0.35</v>
      </c>
      <c r="L336" s="90">
        <v>0.57999999999999996</v>
      </c>
      <c r="M336" s="90">
        <v>0.68</v>
      </c>
      <c r="N336" s="90">
        <v>0</v>
      </c>
      <c r="O336" s="90">
        <v>0.3</v>
      </c>
      <c r="P336" s="91">
        <v>0.31</v>
      </c>
      <c r="Q336" s="19"/>
    </row>
    <row r="337" spans="1:17" ht="18" customHeight="1">
      <c r="A337" s="10"/>
      <c r="B337" s="16" t="s">
        <v>262</v>
      </c>
      <c r="C337" s="125"/>
      <c r="D337" s="125"/>
      <c r="E337" s="125"/>
      <c r="F337" s="125"/>
      <c r="G337" s="125"/>
      <c r="H337" s="90">
        <v>0.28000000000000003</v>
      </c>
      <c r="I337" s="90">
        <v>0</v>
      </c>
      <c r="J337" s="90">
        <v>4.95</v>
      </c>
      <c r="K337" s="90">
        <v>4.07</v>
      </c>
      <c r="L337" s="90">
        <v>1.74</v>
      </c>
      <c r="M337" s="90">
        <v>2.06</v>
      </c>
      <c r="N337" s="90">
        <v>0.57999999999999996</v>
      </c>
      <c r="O337" s="90">
        <v>1.1000000000000001</v>
      </c>
      <c r="P337" s="91">
        <v>0.65</v>
      </c>
      <c r="Q337" s="19"/>
    </row>
    <row r="338" spans="1:17" ht="18" customHeight="1">
      <c r="A338" s="10"/>
      <c r="B338" s="16" t="s">
        <v>223</v>
      </c>
      <c r="C338" s="125"/>
      <c r="D338" s="125"/>
      <c r="E338" s="125"/>
      <c r="F338" s="125"/>
      <c r="G338" s="125"/>
      <c r="H338" s="90">
        <v>76.05</v>
      </c>
      <c r="I338" s="90">
        <v>63.07</v>
      </c>
      <c r="J338" s="90">
        <v>62.85</v>
      </c>
      <c r="K338" s="90">
        <v>53.76</v>
      </c>
      <c r="L338" s="90">
        <v>48.03</v>
      </c>
      <c r="M338" s="90">
        <v>4.6100000000000003</v>
      </c>
      <c r="N338" s="90">
        <v>5.14</v>
      </c>
      <c r="O338" s="90">
        <v>7.55</v>
      </c>
      <c r="P338" s="91">
        <v>4.01</v>
      </c>
      <c r="Q338" s="19"/>
    </row>
    <row r="339" spans="1:17" ht="18" customHeight="1">
      <c r="A339" s="10"/>
      <c r="B339" s="117" t="s">
        <v>7</v>
      </c>
      <c r="C339" s="118"/>
      <c r="D339" s="118"/>
      <c r="E339" s="118"/>
      <c r="F339" s="118"/>
      <c r="G339" s="118"/>
      <c r="H339" s="118"/>
      <c r="I339" s="118"/>
      <c r="J339" s="118"/>
      <c r="K339" s="118"/>
      <c r="L339" s="124"/>
      <c r="M339" s="124"/>
      <c r="N339" s="124"/>
      <c r="O339" s="124"/>
      <c r="P339" s="91"/>
      <c r="Q339" s="19"/>
    </row>
    <row r="340" spans="1:17" ht="18" customHeight="1">
      <c r="A340" s="10"/>
      <c r="B340" s="16" t="s">
        <v>258</v>
      </c>
      <c r="C340" s="125"/>
      <c r="D340" s="125"/>
      <c r="E340" s="125"/>
      <c r="F340" s="125"/>
      <c r="G340" s="125"/>
      <c r="H340" s="90">
        <v>3.64</v>
      </c>
      <c r="I340" s="90">
        <v>8.82</v>
      </c>
      <c r="J340" s="90">
        <v>13.3</v>
      </c>
      <c r="K340" s="90">
        <v>13.06</v>
      </c>
      <c r="L340" s="91">
        <v>11.17</v>
      </c>
      <c r="M340" s="91">
        <v>21.77</v>
      </c>
      <c r="N340" s="91">
        <v>41.59</v>
      </c>
      <c r="O340" s="91">
        <v>44.5</v>
      </c>
      <c r="P340" s="91">
        <v>44.78</v>
      </c>
      <c r="Q340" s="19"/>
    </row>
    <row r="341" spans="1:17" ht="18" customHeight="1">
      <c r="A341" s="10"/>
      <c r="B341" s="16" t="s">
        <v>259</v>
      </c>
      <c r="C341" s="125"/>
      <c r="D341" s="125"/>
      <c r="E341" s="125"/>
      <c r="F341" s="125"/>
      <c r="G341" s="125"/>
      <c r="H341" s="90">
        <v>17.899999999999999</v>
      </c>
      <c r="I341" s="90">
        <v>30.52</v>
      </c>
      <c r="J341" s="90">
        <v>15.51</v>
      </c>
      <c r="K341" s="90">
        <v>30.97</v>
      </c>
      <c r="L341" s="91">
        <v>37.82</v>
      </c>
      <c r="M341" s="91">
        <v>29.12</v>
      </c>
      <c r="N341" s="91">
        <v>35.619999999999997</v>
      </c>
      <c r="O341" s="91">
        <v>39.85</v>
      </c>
      <c r="P341" s="91">
        <v>37.22</v>
      </c>
      <c r="Q341" s="19"/>
    </row>
    <row r="342" spans="1:17" ht="18" customHeight="1">
      <c r="A342" s="10"/>
      <c r="B342" s="16" t="s">
        <v>260</v>
      </c>
      <c r="C342" s="125"/>
      <c r="D342" s="125"/>
      <c r="E342" s="125"/>
      <c r="F342" s="125"/>
      <c r="G342" s="125"/>
      <c r="H342" s="90">
        <v>0.69</v>
      </c>
      <c r="I342" s="90">
        <v>0.56000000000000005</v>
      </c>
      <c r="J342" s="90">
        <v>1.52</v>
      </c>
      <c r="K342" s="90">
        <v>1.46</v>
      </c>
      <c r="L342" s="90">
        <v>1.65</v>
      </c>
      <c r="M342" s="90">
        <v>42.8</v>
      </c>
      <c r="N342" s="90">
        <v>20.07</v>
      </c>
      <c r="O342" s="90">
        <v>14.38</v>
      </c>
      <c r="P342" s="91">
        <v>42.92</v>
      </c>
      <c r="Q342" s="19"/>
    </row>
    <row r="343" spans="1:17" ht="18" customHeight="1">
      <c r="A343" s="10"/>
      <c r="B343" s="16" t="s">
        <v>261</v>
      </c>
      <c r="C343" s="125"/>
      <c r="D343" s="125"/>
      <c r="E343" s="125"/>
      <c r="F343" s="125"/>
      <c r="G343" s="125"/>
      <c r="H343" s="90">
        <v>0.09</v>
      </c>
      <c r="I343" s="90">
        <v>1.81</v>
      </c>
      <c r="J343" s="90">
        <v>0.12</v>
      </c>
      <c r="K343" s="90">
        <v>0.78</v>
      </c>
      <c r="L343" s="90">
        <v>0.69</v>
      </c>
      <c r="M343" s="90">
        <v>0.41</v>
      </c>
      <c r="N343" s="90">
        <v>0.12</v>
      </c>
      <c r="O343" s="90">
        <v>0.42</v>
      </c>
      <c r="P343" s="91">
        <v>0.28999999999999998</v>
      </c>
      <c r="Q343" s="19"/>
    </row>
    <row r="344" spans="1:17" ht="18" customHeight="1">
      <c r="A344" s="10"/>
      <c r="B344" s="16" t="s">
        <v>262</v>
      </c>
      <c r="C344" s="125"/>
      <c r="D344" s="125"/>
      <c r="E344" s="125"/>
      <c r="F344" s="125"/>
      <c r="G344" s="125"/>
      <c r="H344" s="90">
        <v>0.14000000000000001</v>
      </c>
      <c r="I344" s="90">
        <v>0</v>
      </c>
      <c r="J344" s="90">
        <v>3.09</v>
      </c>
      <c r="K344" s="90">
        <v>3.69</v>
      </c>
      <c r="L344" s="90">
        <v>1.35</v>
      </c>
      <c r="M344" s="90">
        <v>2.38</v>
      </c>
      <c r="N344" s="90">
        <v>0.48</v>
      </c>
      <c r="O344" s="90">
        <v>0.69</v>
      </c>
      <c r="P344" s="91">
        <v>0.38</v>
      </c>
      <c r="Q344" s="19"/>
    </row>
    <row r="345" spans="1:17" ht="18" customHeight="1">
      <c r="A345" s="10"/>
      <c r="B345" s="16" t="s">
        <v>223</v>
      </c>
      <c r="C345" s="125"/>
      <c r="D345" s="125"/>
      <c r="E345" s="125"/>
      <c r="F345" s="125"/>
      <c r="G345" s="125"/>
      <c r="H345" s="90">
        <v>77.5</v>
      </c>
      <c r="I345" s="90">
        <v>59.01</v>
      </c>
      <c r="J345" s="90">
        <v>66.459999999999994</v>
      </c>
      <c r="K345" s="90">
        <v>50.04</v>
      </c>
      <c r="L345" s="90">
        <v>48.96</v>
      </c>
      <c r="M345" s="90">
        <v>4.84</v>
      </c>
      <c r="N345" s="90">
        <v>4.4000000000000004</v>
      </c>
      <c r="O345" s="90">
        <v>6.08</v>
      </c>
      <c r="P345" s="91">
        <v>3.42</v>
      </c>
      <c r="Q345" s="19"/>
    </row>
    <row r="346" spans="1:17" ht="18" customHeight="1">
      <c r="A346" s="10"/>
      <c r="B346" s="117" t="s">
        <v>218</v>
      </c>
      <c r="C346" s="118"/>
      <c r="D346" s="118"/>
      <c r="E346" s="118"/>
      <c r="F346" s="118"/>
      <c r="G346" s="118"/>
      <c r="H346" s="118"/>
      <c r="I346" s="118"/>
      <c r="J346" s="118"/>
      <c r="K346" s="118"/>
      <c r="L346" s="124"/>
      <c r="M346" s="124"/>
      <c r="N346" s="124"/>
      <c r="O346" s="124"/>
      <c r="P346" s="31"/>
      <c r="Q346" s="19"/>
    </row>
    <row r="347" spans="1:17" ht="18" customHeight="1">
      <c r="A347" s="10"/>
      <c r="B347" s="16" t="s">
        <v>258</v>
      </c>
      <c r="C347" s="125"/>
      <c r="D347" s="125"/>
      <c r="E347" s="125"/>
      <c r="F347" s="125"/>
      <c r="G347" s="125"/>
      <c r="H347" s="90">
        <v>3.51</v>
      </c>
      <c r="I347" s="90">
        <v>7.72</v>
      </c>
      <c r="J347" s="90">
        <v>13.42</v>
      </c>
      <c r="K347" s="90">
        <v>13.02</v>
      </c>
      <c r="L347" s="91">
        <v>10.86</v>
      </c>
      <c r="M347" s="91">
        <v>21.25</v>
      </c>
      <c r="N347" s="91">
        <v>41.6</v>
      </c>
      <c r="O347" s="91">
        <v>44.23</v>
      </c>
      <c r="P347" s="91">
        <v>44.35</v>
      </c>
      <c r="Q347" s="19"/>
    </row>
    <row r="348" spans="1:17" ht="18" customHeight="1">
      <c r="A348" s="10"/>
      <c r="B348" s="16" t="s">
        <v>259</v>
      </c>
      <c r="C348" s="125"/>
      <c r="D348" s="125"/>
      <c r="E348" s="125"/>
      <c r="F348" s="125"/>
      <c r="G348" s="125"/>
      <c r="H348" s="90">
        <v>18.739999999999998</v>
      </c>
      <c r="I348" s="90">
        <v>29.57</v>
      </c>
      <c r="J348" s="90">
        <v>16.45</v>
      </c>
      <c r="K348" s="90">
        <v>29.27</v>
      </c>
      <c r="L348" s="91">
        <v>38.24</v>
      </c>
      <c r="M348" s="91">
        <v>29.35</v>
      </c>
      <c r="N348" s="91">
        <v>35.72</v>
      </c>
      <c r="O348" s="91">
        <v>39.06</v>
      </c>
      <c r="P348" s="91">
        <v>36.1</v>
      </c>
      <c r="Q348" s="19"/>
    </row>
    <row r="349" spans="1:17" ht="18" customHeight="1">
      <c r="A349" s="10"/>
      <c r="B349" s="16" t="s">
        <v>260</v>
      </c>
      <c r="C349" s="125"/>
      <c r="D349" s="125"/>
      <c r="E349" s="125"/>
      <c r="F349" s="125"/>
      <c r="G349" s="125"/>
      <c r="H349" s="90">
        <v>0.73</v>
      </c>
      <c r="I349" s="90">
        <v>0.81</v>
      </c>
      <c r="J349" s="90">
        <v>1.39</v>
      </c>
      <c r="K349" s="90">
        <v>1.35</v>
      </c>
      <c r="L349" s="90">
        <v>1.71</v>
      </c>
      <c r="M349" s="90">
        <v>43.11</v>
      </c>
      <c r="N349" s="90">
        <v>19.2</v>
      </c>
      <c r="O349" s="90">
        <v>14.62</v>
      </c>
      <c r="P349" s="91">
        <v>42.73</v>
      </c>
      <c r="Q349" s="19"/>
    </row>
    <row r="350" spans="1:17" ht="18" customHeight="1">
      <c r="A350" s="10"/>
      <c r="B350" s="16" t="s">
        <v>261</v>
      </c>
      <c r="C350" s="125"/>
      <c r="D350" s="125"/>
      <c r="E350" s="125"/>
      <c r="F350" s="125"/>
      <c r="G350" s="125"/>
      <c r="H350" s="90">
        <v>0.15</v>
      </c>
      <c r="I350" s="90">
        <v>1.59</v>
      </c>
      <c r="J350" s="90">
        <v>0.11</v>
      </c>
      <c r="K350" s="90">
        <v>0.56000000000000005</v>
      </c>
      <c r="L350" s="90">
        <v>0.64</v>
      </c>
      <c r="M350" s="90">
        <v>0.55000000000000004</v>
      </c>
      <c r="N350" s="90">
        <v>0.06</v>
      </c>
      <c r="O350" s="90">
        <v>0.36</v>
      </c>
      <c r="P350" s="91">
        <v>0.3</v>
      </c>
      <c r="Q350" s="19"/>
    </row>
    <row r="351" spans="1:17" ht="18" customHeight="1">
      <c r="A351" s="10"/>
      <c r="B351" s="16" t="s">
        <v>262</v>
      </c>
      <c r="C351" s="125"/>
      <c r="D351" s="125"/>
      <c r="E351" s="125"/>
      <c r="F351" s="125"/>
      <c r="G351" s="125"/>
      <c r="H351" s="90">
        <v>0.21</v>
      </c>
      <c r="I351" s="90">
        <v>0</v>
      </c>
      <c r="J351" s="90">
        <v>4.0199999999999996</v>
      </c>
      <c r="K351" s="90">
        <v>3.88</v>
      </c>
      <c r="L351" s="90">
        <v>1.55</v>
      </c>
      <c r="M351" s="90">
        <v>2.2200000000000002</v>
      </c>
      <c r="N351" s="90">
        <v>0.53</v>
      </c>
      <c r="O351" s="90">
        <v>0.89</v>
      </c>
      <c r="P351" s="91">
        <v>0.52</v>
      </c>
      <c r="Q351" s="19"/>
    </row>
    <row r="352" spans="1:17" ht="18" customHeight="1">
      <c r="A352" s="10"/>
      <c r="B352" s="16" t="s">
        <v>223</v>
      </c>
      <c r="C352" s="125"/>
      <c r="D352" s="125"/>
      <c r="E352" s="125"/>
      <c r="F352" s="125"/>
      <c r="G352" s="125"/>
      <c r="H352" s="90">
        <v>76.78</v>
      </c>
      <c r="I352" s="90">
        <v>61.05</v>
      </c>
      <c r="J352" s="90">
        <v>64.650000000000006</v>
      </c>
      <c r="K352" s="90">
        <v>51.91</v>
      </c>
      <c r="L352" s="90">
        <v>48.48</v>
      </c>
      <c r="M352" s="90">
        <v>4.7300000000000004</v>
      </c>
      <c r="N352" s="90">
        <v>4.78</v>
      </c>
      <c r="O352" s="90">
        <v>6.82</v>
      </c>
      <c r="P352" s="91">
        <v>3.72</v>
      </c>
      <c r="Q352" s="19"/>
    </row>
    <row r="353" spans="1:17" ht="19.5" customHeight="1">
      <c r="A353" s="195" t="s">
        <v>263</v>
      </c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5"/>
      <c r="M353" s="122"/>
      <c r="N353" s="122"/>
      <c r="O353" s="122"/>
      <c r="P353" s="91"/>
      <c r="Q353" s="19"/>
    </row>
    <row r="354" spans="1:17" ht="18" customHeight="1">
      <c r="A354" s="10">
        <v>64</v>
      </c>
      <c r="B354" s="16" t="s">
        <v>6</v>
      </c>
      <c r="C354" s="125"/>
      <c r="D354" s="125"/>
      <c r="E354" s="125"/>
      <c r="F354" s="125"/>
      <c r="G354" s="125"/>
      <c r="H354" s="125"/>
      <c r="I354" s="90">
        <v>4.97</v>
      </c>
      <c r="J354" s="90">
        <v>6.48</v>
      </c>
      <c r="K354" s="90">
        <v>10.57</v>
      </c>
      <c r="L354" s="91">
        <v>9.5</v>
      </c>
      <c r="M354" s="91">
        <v>6.65</v>
      </c>
      <c r="N354" s="91">
        <v>8.5299999999999994</v>
      </c>
      <c r="O354" s="91">
        <v>7.22</v>
      </c>
      <c r="P354" s="91">
        <v>7.21</v>
      </c>
      <c r="Q354" s="19"/>
    </row>
    <row r="355" spans="1:17" ht="18" customHeight="1">
      <c r="A355" s="10"/>
      <c r="B355" s="16" t="s">
        <v>7</v>
      </c>
      <c r="C355" s="125"/>
      <c r="D355" s="125"/>
      <c r="E355" s="125"/>
      <c r="F355" s="125"/>
      <c r="G355" s="125"/>
      <c r="H355" s="125"/>
      <c r="I355" s="90">
        <v>4.08</v>
      </c>
      <c r="J355" s="90">
        <v>5.62</v>
      </c>
      <c r="K355" s="90">
        <v>4.6900000000000004</v>
      </c>
      <c r="L355" s="91">
        <v>6.42</v>
      </c>
      <c r="M355" s="91">
        <v>5.17</v>
      </c>
      <c r="N355" s="91">
        <v>4.82</v>
      </c>
      <c r="O355" s="91">
        <v>4.32</v>
      </c>
      <c r="P355" s="91">
        <v>4</v>
      </c>
      <c r="Q355" s="19"/>
    </row>
    <row r="356" spans="1:17" ht="18" customHeight="1">
      <c r="A356" s="10"/>
      <c r="B356" s="16" t="s">
        <v>218</v>
      </c>
      <c r="C356" s="125"/>
      <c r="D356" s="125"/>
      <c r="E356" s="125"/>
      <c r="F356" s="125"/>
      <c r="G356" s="125"/>
      <c r="H356" s="125"/>
      <c r="I356" s="90">
        <v>4.45</v>
      </c>
      <c r="J356" s="90">
        <v>6</v>
      </c>
      <c r="K356" s="90">
        <v>6.79</v>
      </c>
      <c r="L356" s="91">
        <v>7.46</v>
      </c>
      <c r="M356" s="91">
        <v>5.89</v>
      </c>
      <c r="N356" s="91" t="s">
        <v>264</v>
      </c>
      <c r="O356" s="91">
        <v>5.2</v>
      </c>
      <c r="P356" s="91">
        <v>5.09</v>
      </c>
      <c r="Q356" s="19"/>
    </row>
    <row r="357" spans="1:17" ht="19.5" customHeight="1">
      <c r="A357" s="195" t="s">
        <v>265</v>
      </c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5"/>
      <c r="M357" s="122"/>
      <c r="N357" s="122"/>
      <c r="O357" s="122"/>
      <c r="P357" s="31"/>
      <c r="Q357" s="19"/>
    </row>
    <row r="358" spans="1:17" ht="18" customHeight="1">
      <c r="A358" s="10">
        <v>65</v>
      </c>
      <c r="B358" s="117" t="s">
        <v>6</v>
      </c>
      <c r="C358" s="118"/>
      <c r="D358" s="118"/>
      <c r="E358" s="118"/>
      <c r="F358" s="118"/>
      <c r="G358" s="118"/>
      <c r="H358" s="118"/>
      <c r="I358" s="118"/>
      <c r="J358" s="118"/>
      <c r="K358" s="118"/>
      <c r="L358" s="124"/>
      <c r="M358" s="124"/>
      <c r="N358" s="124"/>
      <c r="O358" s="124"/>
      <c r="P358" s="124"/>
      <c r="Q358" s="19"/>
    </row>
    <row r="359" spans="1:17" ht="18" customHeight="1">
      <c r="A359" s="10"/>
      <c r="B359" s="16" t="s">
        <v>266</v>
      </c>
      <c r="C359" s="125"/>
      <c r="D359" s="125"/>
      <c r="E359" s="125"/>
      <c r="F359" s="125"/>
      <c r="G359" s="125"/>
      <c r="H359" s="90">
        <v>43.37</v>
      </c>
      <c r="I359" s="90">
        <v>45.24</v>
      </c>
      <c r="J359" s="90">
        <v>43.25</v>
      </c>
      <c r="K359" s="125"/>
      <c r="L359" s="91">
        <v>40.75</v>
      </c>
      <c r="M359" s="91">
        <v>44.97</v>
      </c>
      <c r="N359" s="91">
        <v>42.69</v>
      </c>
      <c r="O359" s="91">
        <v>41.56</v>
      </c>
      <c r="P359" s="91">
        <v>45.02</v>
      </c>
      <c r="Q359" s="19"/>
    </row>
    <row r="360" spans="1:17" ht="18" customHeight="1">
      <c r="A360" s="10"/>
      <c r="B360" s="16" t="s">
        <v>267</v>
      </c>
      <c r="C360" s="125"/>
      <c r="D360" s="125"/>
      <c r="E360" s="125"/>
      <c r="F360" s="125"/>
      <c r="G360" s="125"/>
      <c r="H360" s="90">
        <v>2.69</v>
      </c>
      <c r="I360" s="90">
        <v>5.2</v>
      </c>
      <c r="J360" s="90">
        <v>4.32</v>
      </c>
      <c r="K360" s="125"/>
      <c r="L360" s="91">
        <v>3.2</v>
      </c>
      <c r="M360" s="91">
        <v>1.54</v>
      </c>
      <c r="N360" s="91">
        <v>2.56</v>
      </c>
      <c r="O360" s="91">
        <v>2.39</v>
      </c>
      <c r="P360" s="91">
        <v>2.31</v>
      </c>
      <c r="Q360" s="19"/>
    </row>
    <row r="361" spans="1:17" ht="18" customHeight="1">
      <c r="A361" s="10"/>
      <c r="B361" s="16" t="s">
        <v>268</v>
      </c>
      <c r="C361" s="125"/>
      <c r="D361" s="125"/>
      <c r="E361" s="125"/>
      <c r="F361" s="125"/>
      <c r="G361" s="125"/>
      <c r="H361" s="90">
        <v>53.94</v>
      </c>
      <c r="I361" s="90">
        <v>49.43</v>
      </c>
      <c r="J361" s="90">
        <v>52.22</v>
      </c>
      <c r="K361" s="125"/>
      <c r="L361" s="90">
        <v>55.93</v>
      </c>
      <c r="M361" s="90">
        <v>53.43</v>
      </c>
      <c r="N361" s="90">
        <v>54.59</v>
      </c>
      <c r="O361" s="90">
        <v>55.13</v>
      </c>
      <c r="P361" s="91">
        <v>52.66</v>
      </c>
      <c r="Q361" s="19"/>
    </row>
    <row r="362" spans="1:17" ht="18" customHeight="1">
      <c r="A362" s="10"/>
      <c r="B362" s="16" t="s">
        <v>224</v>
      </c>
      <c r="C362" s="125"/>
      <c r="D362" s="125"/>
      <c r="E362" s="125"/>
      <c r="F362" s="125"/>
      <c r="G362" s="125"/>
      <c r="H362" s="90">
        <v>0</v>
      </c>
      <c r="I362" s="90">
        <v>0.13</v>
      </c>
      <c r="J362" s="90">
        <v>0.21</v>
      </c>
      <c r="K362" s="125"/>
      <c r="L362" s="90">
        <v>0.12</v>
      </c>
      <c r="M362" s="90">
        <v>0.05</v>
      </c>
      <c r="N362" s="90">
        <v>0.16</v>
      </c>
      <c r="O362" s="90">
        <v>0.93</v>
      </c>
      <c r="P362" s="91">
        <v>0</v>
      </c>
      <c r="Q362" s="19"/>
    </row>
    <row r="363" spans="1:17" ht="18" customHeight="1">
      <c r="A363" s="10"/>
      <c r="B363" s="117" t="s">
        <v>7</v>
      </c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91"/>
      <c r="Q363" s="19"/>
    </row>
    <row r="364" spans="1:17" ht="18" customHeight="1">
      <c r="A364" s="10"/>
      <c r="B364" s="16" t="s">
        <v>266</v>
      </c>
      <c r="C364" s="125"/>
      <c r="D364" s="125"/>
      <c r="E364" s="125"/>
      <c r="F364" s="125"/>
      <c r="G364" s="125"/>
      <c r="H364" s="90">
        <v>0.77</v>
      </c>
      <c r="I364" s="90">
        <v>0.67</v>
      </c>
      <c r="J364" s="90">
        <v>0.89</v>
      </c>
      <c r="K364" s="125"/>
      <c r="L364" s="91">
        <v>0.45</v>
      </c>
      <c r="M364" s="91">
        <v>0.13</v>
      </c>
      <c r="N364" s="91">
        <v>0.38</v>
      </c>
      <c r="O364" s="91">
        <v>0.77</v>
      </c>
      <c r="P364" s="91">
        <v>0.7</v>
      </c>
      <c r="Q364" s="19"/>
    </row>
    <row r="365" spans="1:17" ht="18" customHeight="1">
      <c r="A365" s="10"/>
      <c r="B365" s="16" t="s">
        <v>267</v>
      </c>
      <c r="C365" s="125"/>
      <c r="D365" s="125"/>
      <c r="E365" s="125"/>
      <c r="F365" s="125"/>
      <c r="G365" s="125"/>
      <c r="H365" s="90">
        <v>0</v>
      </c>
      <c r="I365" s="90">
        <v>0.23</v>
      </c>
      <c r="J365" s="90">
        <v>0.03</v>
      </c>
      <c r="K365" s="125"/>
      <c r="L365" s="91">
        <v>0</v>
      </c>
      <c r="M365" s="91">
        <v>0.25</v>
      </c>
      <c r="N365" s="91">
        <v>0.18</v>
      </c>
      <c r="O365" s="91">
        <v>0</v>
      </c>
      <c r="P365" s="91">
        <v>0</v>
      </c>
      <c r="Q365" s="19"/>
    </row>
    <row r="366" spans="1:17" ht="18" customHeight="1">
      <c r="A366" s="10"/>
      <c r="B366" s="16" t="s">
        <v>268</v>
      </c>
      <c r="C366" s="125"/>
      <c r="D366" s="125"/>
      <c r="E366" s="125"/>
      <c r="F366" s="125"/>
      <c r="G366" s="125"/>
      <c r="H366" s="90">
        <v>98.99</v>
      </c>
      <c r="I366" s="90">
        <v>98.74</v>
      </c>
      <c r="J366" s="90">
        <v>98.83</v>
      </c>
      <c r="K366" s="125"/>
      <c r="L366" s="90">
        <v>99.46</v>
      </c>
      <c r="M366" s="90">
        <v>99.57</v>
      </c>
      <c r="N366" s="90">
        <v>99.29</v>
      </c>
      <c r="O366" s="90">
        <v>97.77</v>
      </c>
      <c r="P366" s="91">
        <v>99.3</v>
      </c>
      <c r="Q366" s="19"/>
    </row>
    <row r="367" spans="1:17" ht="18" customHeight="1">
      <c r="A367" s="10"/>
      <c r="B367" s="16" t="s">
        <v>224</v>
      </c>
      <c r="C367" s="125"/>
      <c r="D367" s="125"/>
      <c r="E367" s="125"/>
      <c r="F367" s="125"/>
      <c r="G367" s="125"/>
      <c r="H367" s="90">
        <v>0.24</v>
      </c>
      <c r="I367" s="90">
        <v>0.36</v>
      </c>
      <c r="J367" s="90">
        <v>0.25</v>
      </c>
      <c r="K367" s="125"/>
      <c r="L367" s="90">
        <v>0.09</v>
      </c>
      <c r="M367" s="90">
        <v>0.06</v>
      </c>
      <c r="N367" s="90">
        <v>0.15</v>
      </c>
      <c r="O367" s="90">
        <v>1.46</v>
      </c>
      <c r="P367" s="91">
        <v>0</v>
      </c>
      <c r="Q367" s="19"/>
    </row>
    <row r="368" spans="1:17" ht="18" customHeight="1">
      <c r="A368" s="10"/>
      <c r="B368" s="117" t="s">
        <v>218</v>
      </c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91"/>
      <c r="Q368" s="19"/>
    </row>
    <row r="369" spans="1:17" ht="18" customHeight="1">
      <c r="A369" s="10"/>
      <c r="B369" s="16" t="s">
        <v>266</v>
      </c>
      <c r="C369" s="125"/>
      <c r="D369" s="125"/>
      <c r="E369" s="125"/>
      <c r="F369" s="125"/>
      <c r="G369" s="125"/>
      <c r="H369" s="90">
        <v>22.29</v>
      </c>
      <c r="I369" s="90">
        <v>22.85</v>
      </c>
      <c r="J369" s="90">
        <v>22.15</v>
      </c>
      <c r="K369" s="125"/>
      <c r="L369" s="91">
        <v>21.04</v>
      </c>
      <c r="M369" s="91">
        <v>23.01</v>
      </c>
      <c r="N369" s="91">
        <v>22.11</v>
      </c>
      <c r="O369" s="91">
        <v>21.33</v>
      </c>
      <c r="P369" s="91">
        <v>23.04</v>
      </c>
      <c r="Q369" s="19"/>
    </row>
    <row r="370" spans="1:17" ht="18" customHeight="1">
      <c r="A370" s="10"/>
      <c r="B370" s="16" t="s">
        <v>267</v>
      </c>
      <c r="C370" s="125"/>
      <c r="D370" s="125"/>
      <c r="E370" s="125"/>
      <c r="F370" s="125"/>
      <c r="G370" s="125"/>
      <c r="H370" s="90">
        <v>1.36</v>
      </c>
      <c r="I370" s="90">
        <v>2.7</v>
      </c>
      <c r="J370" s="90">
        <v>2.19</v>
      </c>
      <c r="K370" s="125"/>
      <c r="L370" s="91">
        <v>1.64</v>
      </c>
      <c r="M370" s="91">
        <v>0.91</v>
      </c>
      <c r="N370" s="91">
        <v>1.4</v>
      </c>
      <c r="O370" s="91">
        <v>1.2</v>
      </c>
      <c r="P370" s="91">
        <v>1.17</v>
      </c>
      <c r="Q370" s="19"/>
    </row>
    <row r="371" spans="1:17" ht="18" customHeight="1">
      <c r="A371" s="10"/>
      <c r="B371" s="16" t="s">
        <v>268</v>
      </c>
      <c r="C371" s="125"/>
      <c r="D371" s="125"/>
      <c r="E371" s="125"/>
      <c r="F371" s="125"/>
      <c r="G371" s="125"/>
      <c r="H371" s="90">
        <v>76.23</v>
      </c>
      <c r="I371" s="90">
        <v>74.209999999999994</v>
      </c>
      <c r="J371" s="90">
        <v>75.430000000000007</v>
      </c>
      <c r="K371" s="125"/>
      <c r="L371" s="90">
        <v>77.22</v>
      </c>
      <c r="M371" s="90">
        <v>76.02</v>
      </c>
      <c r="N371" s="90">
        <v>76.33</v>
      </c>
      <c r="O371" s="90">
        <v>76.27</v>
      </c>
      <c r="P371" s="91">
        <v>75.790000000000006</v>
      </c>
      <c r="Q371" s="19"/>
    </row>
    <row r="372" spans="1:17" ht="18" customHeight="1">
      <c r="A372" s="10"/>
      <c r="B372" s="16" t="s">
        <v>224</v>
      </c>
      <c r="C372" s="125"/>
      <c r="D372" s="125"/>
      <c r="E372" s="125"/>
      <c r="F372" s="125"/>
      <c r="G372" s="125"/>
      <c r="H372" s="90">
        <v>0.12</v>
      </c>
      <c r="I372" s="90">
        <v>0.24</v>
      </c>
      <c r="J372" s="90">
        <v>0.23</v>
      </c>
      <c r="K372" s="125"/>
      <c r="L372" s="90">
        <v>0.1</v>
      </c>
      <c r="M372" s="90">
        <v>0.05</v>
      </c>
      <c r="N372" s="90">
        <v>0.15</v>
      </c>
      <c r="O372" s="90">
        <v>1.19</v>
      </c>
      <c r="P372" s="91">
        <v>0</v>
      </c>
      <c r="Q372" s="19"/>
    </row>
    <row r="373" spans="1:17" ht="19.5" customHeight="1">
      <c r="A373" s="195" t="s">
        <v>269</v>
      </c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5"/>
      <c r="M373" s="122"/>
      <c r="N373" s="122"/>
      <c r="O373" s="122"/>
      <c r="P373" s="31"/>
      <c r="Q373" s="19"/>
    </row>
    <row r="374" spans="1:17" ht="18" customHeight="1">
      <c r="A374" s="10">
        <v>66</v>
      </c>
      <c r="B374" s="117" t="s">
        <v>6</v>
      </c>
      <c r="C374" s="118"/>
      <c r="D374" s="118"/>
      <c r="E374" s="118"/>
      <c r="F374" s="118"/>
      <c r="G374" s="118"/>
      <c r="H374" s="118"/>
      <c r="I374" s="118"/>
      <c r="J374" s="118"/>
      <c r="K374" s="118"/>
      <c r="L374" s="124"/>
      <c r="M374" s="124"/>
      <c r="N374" s="124"/>
      <c r="O374" s="124"/>
      <c r="P374" s="31"/>
      <c r="Q374" s="19"/>
    </row>
    <row r="375" spans="1:17" ht="18" customHeight="1">
      <c r="A375" s="10"/>
      <c r="B375" s="126" t="s">
        <v>270</v>
      </c>
      <c r="C375" s="125"/>
      <c r="D375" s="125"/>
      <c r="E375" s="125"/>
      <c r="F375" s="125"/>
      <c r="G375" s="125"/>
      <c r="H375" s="90">
        <v>0.28999999999999998</v>
      </c>
      <c r="I375" s="90">
        <v>0.7</v>
      </c>
      <c r="J375" s="90">
        <v>1.88</v>
      </c>
      <c r="K375" s="125"/>
      <c r="L375" s="125"/>
      <c r="M375" s="125"/>
      <c r="N375" s="125"/>
      <c r="O375" s="125"/>
      <c r="P375" s="45"/>
      <c r="Q375" s="19"/>
    </row>
    <row r="376" spans="1:17" ht="18" customHeight="1">
      <c r="A376" s="10"/>
      <c r="B376" s="127" t="s">
        <v>271</v>
      </c>
      <c r="C376" s="125"/>
      <c r="D376" s="125"/>
      <c r="E376" s="125"/>
      <c r="F376" s="125"/>
      <c r="G376" s="125"/>
      <c r="H376" s="90">
        <v>4.33</v>
      </c>
      <c r="I376" s="90">
        <v>6.51</v>
      </c>
      <c r="J376" s="90">
        <v>6.23</v>
      </c>
      <c r="K376" s="125"/>
      <c r="L376" s="125"/>
      <c r="M376" s="125"/>
      <c r="N376" s="125"/>
      <c r="O376" s="125"/>
      <c r="P376" s="45"/>
      <c r="Q376" s="19"/>
    </row>
    <row r="377" spans="1:17" ht="18" customHeight="1">
      <c r="A377" s="10"/>
      <c r="B377" s="16" t="s">
        <v>272</v>
      </c>
      <c r="C377" s="125"/>
      <c r="D377" s="125"/>
      <c r="E377" s="125"/>
      <c r="F377" s="125"/>
      <c r="G377" s="125"/>
      <c r="H377" s="90">
        <v>6.5</v>
      </c>
      <c r="I377" s="90">
        <v>10.029999999999999</v>
      </c>
      <c r="J377" s="90">
        <v>8.7100000000000009</v>
      </c>
      <c r="K377" s="125"/>
      <c r="L377" s="125"/>
      <c r="M377" s="125"/>
      <c r="N377" s="125"/>
      <c r="O377" s="125"/>
      <c r="P377" s="45"/>
      <c r="Q377" s="19"/>
    </row>
    <row r="378" spans="1:17" ht="18" customHeight="1">
      <c r="A378" s="10"/>
      <c r="B378" s="16" t="s">
        <v>273</v>
      </c>
      <c r="C378" s="125"/>
      <c r="D378" s="125"/>
      <c r="E378" s="125"/>
      <c r="F378" s="125"/>
      <c r="G378" s="125"/>
      <c r="H378" s="90">
        <v>20.010000000000002</v>
      </c>
      <c r="I378" s="90">
        <v>28.26</v>
      </c>
      <c r="J378" s="90">
        <v>18.09</v>
      </c>
      <c r="K378" s="125"/>
      <c r="L378" s="125"/>
      <c r="M378" s="125"/>
      <c r="N378" s="125"/>
      <c r="O378" s="125"/>
      <c r="P378" s="45"/>
      <c r="Q378" s="19"/>
    </row>
    <row r="379" spans="1:17" ht="18" customHeight="1">
      <c r="A379" s="10"/>
      <c r="B379" s="16" t="s">
        <v>274</v>
      </c>
      <c r="C379" s="125"/>
      <c r="D379" s="125"/>
      <c r="E379" s="125"/>
      <c r="F379" s="125"/>
      <c r="G379" s="125"/>
      <c r="H379" s="90">
        <v>68.87</v>
      </c>
      <c r="I379" s="90">
        <v>54.5</v>
      </c>
      <c r="J379" s="90">
        <v>65.09</v>
      </c>
      <c r="K379" s="125"/>
      <c r="L379" s="125"/>
      <c r="M379" s="125"/>
      <c r="N379" s="125"/>
      <c r="O379" s="125"/>
      <c r="P379" s="45"/>
      <c r="Q379" s="19"/>
    </row>
    <row r="380" spans="1:17" ht="18" customHeight="1">
      <c r="A380" s="10"/>
      <c r="B380" s="117" t="s">
        <v>7</v>
      </c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31"/>
      <c r="Q380" s="19"/>
    </row>
    <row r="381" spans="1:17" ht="18" customHeight="1">
      <c r="A381" s="10"/>
      <c r="B381" s="126" t="s">
        <v>270</v>
      </c>
      <c r="C381" s="125"/>
      <c r="D381" s="125"/>
      <c r="E381" s="125"/>
      <c r="F381" s="125"/>
      <c r="G381" s="125"/>
      <c r="H381" s="90">
        <v>0</v>
      </c>
      <c r="I381" s="90">
        <v>17.2</v>
      </c>
      <c r="J381" s="90">
        <v>0</v>
      </c>
      <c r="K381" s="125"/>
      <c r="L381" s="125"/>
      <c r="M381" s="125"/>
      <c r="N381" s="125"/>
      <c r="O381" s="125"/>
      <c r="P381" s="45"/>
      <c r="Q381" s="19"/>
    </row>
    <row r="382" spans="1:17" ht="18" customHeight="1">
      <c r="A382" s="10"/>
      <c r="B382" s="127" t="s">
        <v>271</v>
      </c>
      <c r="C382" s="125"/>
      <c r="D382" s="125"/>
      <c r="E382" s="125"/>
      <c r="F382" s="125"/>
      <c r="G382" s="125"/>
      <c r="H382" s="90">
        <v>0</v>
      </c>
      <c r="I382" s="90">
        <v>14.97</v>
      </c>
      <c r="J382" s="90">
        <v>0</v>
      </c>
      <c r="K382" s="125"/>
      <c r="L382" s="125"/>
      <c r="M382" s="125"/>
      <c r="N382" s="125"/>
      <c r="O382" s="125"/>
      <c r="P382" s="45"/>
      <c r="Q382" s="19"/>
    </row>
    <row r="383" spans="1:17" ht="18" customHeight="1">
      <c r="A383" s="10"/>
      <c r="B383" s="16" t="s">
        <v>272</v>
      </c>
      <c r="C383" s="125"/>
      <c r="D383" s="125"/>
      <c r="E383" s="125"/>
      <c r="F383" s="125"/>
      <c r="G383" s="125"/>
      <c r="H383" s="90">
        <v>27.21</v>
      </c>
      <c r="I383" s="90">
        <v>17.239999999999998</v>
      </c>
      <c r="J383" s="90">
        <v>26.67</v>
      </c>
      <c r="K383" s="125"/>
      <c r="L383" s="125"/>
      <c r="M383" s="125"/>
      <c r="N383" s="125"/>
      <c r="O383" s="125"/>
      <c r="P383" s="45"/>
      <c r="Q383" s="19"/>
    </row>
    <row r="384" spans="1:17" ht="18" customHeight="1">
      <c r="A384" s="10"/>
      <c r="B384" s="16" t="s">
        <v>273</v>
      </c>
      <c r="C384" s="125"/>
      <c r="D384" s="125"/>
      <c r="E384" s="125"/>
      <c r="F384" s="125"/>
      <c r="G384" s="125"/>
      <c r="H384" s="90">
        <v>25.14</v>
      </c>
      <c r="I384" s="90">
        <v>26.5</v>
      </c>
      <c r="J384" s="90">
        <v>26.51</v>
      </c>
      <c r="K384" s="125"/>
      <c r="L384" s="125"/>
      <c r="M384" s="125"/>
      <c r="N384" s="125"/>
      <c r="O384" s="125"/>
      <c r="P384" s="45"/>
      <c r="Q384" s="19"/>
    </row>
    <row r="385" spans="1:17" ht="18" customHeight="1">
      <c r="A385" s="10"/>
      <c r="B385" s="16" t="s">
        <v>274</v>
      </c>
      <c r="C385" s="125"/>
      <c r="D385" s="125"/>
      <c r="E385" s="125"/>
      <c r="F385" s="125"/>
      <c r="G385" s="125"/>
      <c r="H385" s="90">
        <v>47.65</v>
      </c>
      <c r="I385" s="90">
        <v>24.09</v>
      </c>
      <c r="J385" s="90">
        <v>46.82</v>
      </c>
      <c r="K385" s="125"/>
      <c r="L385" s="125"/>
      <c r="M385" s="125"/>
      <c r="N385" s="125"/>
      <c r="O385" s="125"/>
      <c r="P385" s="45"/>
      <c r="Q385" s="19"/>
    </row>
    <row r="386" spans="1:17" ht="18" customHeight="1">
      <c r="A386" s="10"/>
      <c r="B386" s="117" t="s">
        <v>218</v>
      </c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31"/>
      <c r="Q386" s="19"/>
    </row>
    <row r="387" spans="1:17" ht="18" customHeight="1">
      <c r="A387" s="10"/>
      <c r="B387" s="126" t="s">
        <v>270</v>
      </c>
      <c r="C387" s="125"/>
      <c r="D387" s="125"/>
      <c r="E387" s="125"/>
      <c r="F387" s="125"/>
      <c r="G387" s="125"/>
      <c r="H387" s="90">
        <v>0.28000000000000003</v>
      </c>
      <c r="I387" s="90">
        <v>1</v>
      </c>
      <c r="J387" s="90">
        <v>1.84</v>
      </c>
      <c r="K387" s="125"/>
      <c r="L387" s="125"/>
      <c r="M387" s="125"/>
      <c r="N387" s="125"/>
      <c r="O387" s="125"/>
      <c r="P387" s="45"/>
      <c r="Q387" s="19"/>
    </row>
    <row r="388" spans="1:17" ht="18" customHeight="1">
      <c r="A388" s="10"/>
      <c r="B388" s="127" t="s">
        <v>271</v>
      </c>
      <c r="C388" s="125"/>
      <c r="D388" s="125"/>
      <c r="E388" s="125"/>
      <c r="F388" s="125"/>
      <c r="G388" s="125"/>
      <c r="H388" s="90">
        <v>4.26</v>
      </c>
      <c r="I388" s="90">
        <v>6.65</v>
      </c>
      <c r="J388" s="90">
        <v>6.12</v>
      </c>
      <c r="K388" s="125"/>
      <c r="L388" s="125"/>
      <c r="M388" s="125"/>
      <c r="N388" s="125"/>
      <c r="O388" s="125"/>
      <c r="P388" s="45"/>
      <c r="Q388" s="19"/>
    </row>
    <row r="389" spans="1:17" ht="18" customHeight="1">
      <c r="A389" s="10"/>
      <c r="B389" s="16" t="s">
        <v>272</v>
      </c>
      <c r="C389" s="125"/>
      <c r="D389" s="125"/>
      <c r="E389" s="125"/>
      <c r="F389" s="125"/>
      <c r="G389" s="125"/>
      <c r="H389" s="90">
        <v>6.83</v>
      </c>
      <c r="I389" s="90">
        <v>10.16</v>
      </c>
      <c r="J389" s="90">
        <v>9.0500000000000007</v>
      </c>
      <c r="K389" s="125"/>
      <c r="L389" s="125"/>
      <c r="M389" s="125"/>
      <c r="N389" s="125"/>
      <c r="O389" s="125"/>
      <c r="P389" s="45"/>
      <c r="Q389" s="19"/>
    </row>
    <row r="390" spans="1:17" ht="18" customHeight="1">
      <c r="A390" s="10"/>
      <c r="B390" s="16" t="s">
        <v>273</v>
      </c>
      <c r="C390" s="125"/>
      <c r="D390" s="125"/>
      <c r="E390" s="125"/>
      <c r="F390" s="125"/>
      <c r="G390" s="125"/>
      <c r="H390" s="90">
        <v>20.100000000000001</v>
      </c>
      <c r="I390" s="90">
        <v>28.23</v>
      </c>
      <c r="J390" s="90">
        <v>18.239999999999998</v>
      </c>
      <c r="K390" s="125"/>
      <c r="L390" s="125"/>
      <c r="M390" s="125"/>
      <c r="N390" s="125"/>
      <c r="O390" s="125"/>
      <c r="P390" s="45"/>
      <c r="Q390" s="19"/>
    </row>
    <row r="391" spans="1:17" ht="18" customHeight="1">
      <c r="A391" s="10"/>
      <c r="B391" s="16" t="s">
        <v>274</v>
      </c>
      <c r="C391" s="125"/>
      <c r="D391" s="125"/>
      <c r="E391" s="125"/>
      <c r="F391" s="125"/>
      <c r="G391" s="125"/>
      <c r="H391" s="90">
        <v>68.53</v>
      </c>
      <c r="I391" s="90">
        <v>53.96</v>
      </c>
      <c r="J391" s="90">
        <v>64.75</v>
      </c>
      <c r="K391" s="125"/>
      <c r="L391" s="125"/>
      <c r="M391" s="125"/>
      <c r="N391" s="125"/>
      <c r="O391" s="125"/>
      <c r="P391" s="45"/>
      <c r="Q391" s="19"/>
    </row>
    <row r="392" spans="1:17" ht="19.5" customHeight="1">
      <c r="A392" s="195" t="s">
        <v>275</v>
      </c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5"/>
      <c r="M392" s="122"/>
      <c r="N392" s="122"/>
      <c r="O392" s="122"/>
      <c r="P392" s="31"/>
      <c r="Q392" s="19"/>
    </row>
    <row r="393" spans="1:17" ht="18" customHeight="1">
      <c r="A393" s="10">
        <v>67</v>
      </c>
      <c r="B393" s="16" t="s">
        <v>6</v>
      </c>
      <c r="C393" s="125"/>
      <c r="D393" s="125"/>
      <c r="E393" s="125"/>
      <c r="F393" s="125"/>
      <c r="G393" s="125"/>
      <c r="H393" s="125"/>
      <c r="I393" s="90">
        <v>70.47</v>
      </c>
      <c r="J393" s="90">
        <v>85.64</v>
      </c>
      <c r="K393" s="125"/>
      <c r="L393" s="125"/>
      <c r="M393" s="125"/>
      <c r="N393" s="125"/>
      <c r="O393" s="125"/>
      <c r="P393" s="31"/>
      <c r="Q393" s="19"/>
    </row>
    <row r="394" spans="1:17" ht="18" customHeight="1">
      <c r="A394" s="10"/>
      <c r="B394" s="16" t="s">
        <v>7</v>
      </c>
      <c r="C394" s="125"/>
      <c r="D394" s="125"/>
      <c r="E394" s="125"/>
      <c r="F394" s="125"/>
      <c r="G394" s="125"/>
      <c r="H394" s="125"/>
      <c r="I394" s="90">
        <v>52.34</v>
      </c>
      <c r="J394" s="90">
        <v>58.22</v>
      </c>
      <c r="K394" s="125"/>
      <c r="L394" s="125"/>
      <c r="M394" s="125"/>
      <c r="N394" s="125"/>
      <c r="O394" s="125"/>
      <c r="P394" s="31"/>
      <c r="Q394" s="19"/>
    </row>
    <row r="395" spans="1:17" ht="18" customHeight="1">
      <c r="A395" s="10"/>
      <c r="B395" s="16" t="s">
        <v>218</v>
      </c>
      <c r="C395" s="125"/>
      <c r="D395" s="125"/>
      <c r="E395" s="125"/>
      <c r="F395" s="125"/>
      <c r="G395" s="125"/>
      <c r="H395" s="125"/>
      <c r="I395" s="90">
        <v>70.14</v>
      </c>
      <c r="J395" s="90">
        <v>85.12</v>
      </c>
      <c r="K395" s="125"/>
      <c r="L395" s="125"/>
      <c r="M395" s="125"/>
      <c r="N395" s="125"/>
      <c r="O395" s="125"/>
      <c r="P395" s="31"/>
      <c r="Q395" s="19"/>
    </row>
    <row r="396" spans="1:17" ht="19.5" customHeight="1">
      <c r="A396" s="195" t="s">
        <v>276</v>
      </c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5"/>
      <c r="M396" s="122"/>
      <c r="N396" s="122"/>
      <c r="O396" s="122"/>
      <c r="P396" s="31"/>
      <c r="Q396" s="19"/>
    </row>
    <row r="397" spans="1:17" ht="18" customHeight="1">
      <c r="A397" s="10">
        <v>68</v>
      </c>
      <c r="B397" s="117" t="s">
        <v>277</v>
      </c>
      <c r="C397" s="118"/>
      <c r="D397" s="118"/>
      <c r="E397" s="118"/>
      <c r="F397" s="118"/>
      <c r="G397" s="118"/>
      <c r="H397" s="118"/>
      <c r="I397" s="118"/>
      <c r="J397" s="118"/>
      <c r="K397" s="118"/>
      <c r="L397" s="124"/>
      <c r="M397" s="124"/>
      <c r="N397" s="124"/>
      <c r="O397" s="124"/>
      <c r="P397" s="124"/>
      <c r="Q397" s="19"/>
    </row>
    <row r="398" spans="1:17" ht="18" customHeight="1">
      <c r="A398" s="10"/>
      <c r="B398" s="126" t="s">
        <v>278</v>
      </c>
      <c r="C398" s="125"/>
      <c r="D398" s="125"/>
      <c r="E398" s="125"/>
      <c r="F398" s="125"/>
      <c r="G398" s="125"/>
      <c r="H398" s="125"/>
      <c r="I398" s="125"/>
      <c r="J398" s="125"/>
      <c r="K398" s="125"/>
      <c r="L398" s="90">
        <v>0</v>
      </c>
      <c r="M398" s="90">
        <v>0</v>
      </c>
      <c r="N398" s="90">
        <v>0</v>
      </c>
      <c r="O398" s="90">
        <v>0</v>
      </c>
      <c r="P398" s="45">
        <v>0</v>
      </c>
      <c r="Q398" s="19"/>
    </row>
    <row r="399" spans="1:17" ht="18" customHeight="1">
      <c r="B399" s="127" t="s">
        <v>279</v>
      </c>
      <c r="C399" s="125"/>
      <c r="D399" s="125"/>
      <c r="E399" s="125"/>
      <c r="F399" s="125"/>
      <c r="G399" s="125"/>
      <c r="H399" s="125"/>
      <c r="I399" s="125"/>
      <c r="J399" s="125"/>
      <c r="K399" s="125"/>
      <c r="L399" s="90">
        <v>7.13</v>
      </c>
      <c r="M399" s="90">
        <v>7.59</v>
      </c>
      <c r="N399" s="90">
        <v>7.6</v>
      </c>
      <c r="O399" s="90">
        <v>0</v>
      </c>
      <c r="P399" s="45">
        <v>3.56</v>
      </c>
      <c r="Q399" s="19"/>
    </row>
    <row r="400" spans="1:17" ht="18" customHeight="1">
      <c r="A400" s="10"/>
      <c r="B400" s="16" t="s">
        <v>280</v>
      </c>
      <c r="C400" s="125"/>
      <c r="D400" s="125"/>
      <c r="E400" s="125"/>
      <c r="F400" s="125"/>
      <c r="G400" s="125"/>
      <c r="H400" s="125"/>
      <c r="I400" s="125"/>
      <c r="J400" s="125"/>
      <c r="K400" s="125"/>
      <c r="L400" s="90">
        <v>30.53</v>
      </c>
      <c r="M400" s="90">
        <v>33.380000000000003</v>
      </c>
      <c r="N400" s="90">
        <v>33.22</v>
      </c>
      <c r="O400" s="90">
        <v>2.19</v>
      </c>
      <c r="P400" s="45">
        <v>21.41</v>
      </c>
      <c r="Q400" s="19"/>
    </row>
    <row r="401" spans="1:17" ht="18" customHeight="1">
      <c r="A401" s="10"/>
      <c r="B401" s="16" t="s">
        <v>281</v>
      </c>
      <c r="C401" s="125"/>
      <c r="D401" s="125"/>
      <c r="E401" s="125"/>
      <c r="F401" s="125"/>
      <c r="G401" s="125"/>
      <c r="H401" s="125"/>
      <c r="I401" s="125"/>
      <c r="J401" s="125"/>
      <c r="K401" s="125"/>
      <c r="L401" s="90">
        <v>34.58</v>
      </c>
      <c r="M401" s="90">
        <v>35.93</v>
      </c>
      <c r="N401" s="90">
        <v>29.16</v>
      </c>
      <c r="O401" s="90">
        <v>9.82</v>
      </c>
      <c r="P401" s="45">
        <v>25.15</v>
      </c>
      <c r="Q401" s="19"/>
    </row>
    <row r="402" spans="1:17" ht="18" customHeight="1">
      <c r="A402" s="10"/>
      <c r="B402" s="16" t="s">
        <v>282</v>
      </c>
      <c r="C402" s="125"/>
      <c r="D402" s="125"/>
      <c r="E402" s="125"/>
      <c r="F402" s="125"/>
      <c r="G402" s="125"/>
      <c r="H402" s="125"/>
      <c r="I402" s="125"/>
      <c r="J402" s="125"/>
      <c r="K402" s="125"/>
      <c r="L402" s="90">
        <v>28.75</v>
      </c>
      <c r="M402" s="90">
        <v>28.65</v>
      </c>
      <c r="N402" s="90">
        <v>30.04</v>
      </c>
      <c r="O402" s="90">
        <v>12.58</v>
      </c>
      <c r="P402" s="45">
        <v>21.4</v>
      </c>
      <c r="Q402" s="19"/>
    </row>
    <row r="403" spans="1:17" ht="18" customHeight="1">
      <c r="A403" s="10"/>
      <c r="B403" s="127" t="s">
        <v>283</v>
      </c>
      <c r="C403" s="125"/>
      <c r="D403" s="125"/>
      <c r="E403" s="125"/>
      <c r="F403" s="125"/>
      <c r="G403" s="125"/>
      <c r="H403" s="125"/>
      <c r="I403" s="125"/>
      <c r="J403" s="125"/>
      <c r="K403" s="125"/>
      <c r="L403" s="90">
        <v>30.74</v>
      </c>
      <c r="M403" s="90">
        <v>29.11</v>
      </c>
      <c r="N403" s="90">
        <v>29.32</v>
      </c>
      <c r="O403" s="90">
        <v>13.06</v>
      </c>
      <c r="P403" s="45">
        <v>16.87</v>
      </c>
      <c r="Q403" s="19"/>
    </row>
    <row r="404" spans="1:17" ht="18" customHeight="1">
      <c r="A404" s="10"/>
      <c r="B404" s="16" t="s">
        <v>284</v>
      </c>
      <c r="C404" s="125"/>
      <c r="D404" s="125"/>
      <c r="E404" s="125"/>
      <c r="F404" s="125"/>
      <c r="G404" s="125"/>
      <c r="H404" s="125"/>
      <c r="I404" s="125"/>
      <c r="J404" s="125"/>
      <c r="K404" s="125"/>
      <c r="L404" s="90">
        <v>17.239999999999998</v>
      </c>
      <c r="M404" s="90">
        <v>19.86</v>
      </c>
      <c r="N404" s="90">
        <v>22.38</v>
      </c>
      <c r="O404" s="90">
        <v>14.48</v>
      </c>
      <c r="P404" s="45">
        <v>7.79</v>
      </c>
      <c r="Q404" s="19"/>
    </row>
    <row r="405" spans="1:17" ht="18" customHeight="1">
      <c r="A405" s="10"/>
      <c r="B405" s="16" t="s">
        <v>285</v>
      </c>
      <c r="C405" s="125"/>
      <c r="D405" s="125"/>
      <c r="E405" s="125"/>
      <c r="F405" s="125"/>
      <c r="G405" s="125"/>
      <c r="H405" s="125"/>
      <c r="I405" s="125"/>
      <c r="J405" s="125"/>
      <c r="K405" s="125"/>
      <c r="L405" s="90">
        <v>12.15</v>
      </c>
      <c r="M405" s="90">
        <v>20.89</v>
      </c>
      <c r="N405" s="90">
        <v>22.83</v>
      </c>
      <c r="O405" s="90">
        <v>9.92</v>
      </c>
      <c r="P405" s="45">
        <v>3.82</v>
      </c>
      <c r="Q405" s="19"/>
    </row>
    <row r="406" spans="1:17" ht="18" customHeight="1">
      <c r="A406" s="10"/>
      <c r="B406" s="16" t="s">
        <v>286</v>
      </c>
      <c r="C406" s="125"/>
      <c r="D406" s="125"/>
      <c r="E406" s="125"/>
      <c r="F406" s="125"/>
      <c r="G406" s="125"/>
      <c r="H406" s="125"/>
      <c r="I406" s="125"/>
      <c r="J406" s="125"/>
      <c r="K406" s="125"/>
      <c r="L406" s="90">
        <v>22.68</v>
      </c>
      <c r="M406" s="90">
        <v>23.92</v>
      </c>
      <c r="N406" s="90">
        <v>23.51</v>
      </c>
      <c r="O406" s="90">
        <v>8.2799999999999994</v>
      </c>
      <c r="P406" s="45">
        <v>100</v>
      </c>
      <c r="Q406" s="19"/>
    </row>
    <row r="407" spans="1:17" ht="18" customHeight="1">
      <c r="A407" s="10"/>
      <c r="B407" s="117" t="s">
        <v>287</v>
      </c>
      <c r="C407" s="118"/>
      <c r="D407" s="118"/>
      <c r="E407" s="118"/>
      <c r="F407" s="118"/>
      <c r="G407" s="118"/>
      <c r="H407" s="118"/>
      <c r="I407" s="118"/>
      <c r="J407" s="118"/>
      <c r="K407" s="118"/>
      <c r="L407" s="124"/>
      <c r="M407" s="124"/>
      <c r="N407" s="124"/>
      <c r="O407" s="124"/>
      <c r="P407" s="124"/>
      <c r="Q407" s="19"/>
    </row>
    <row r="408" spans="1:17" ht="18" customHeight="1">
      <c r="A408" s="10"/>
      <c r="B408" s="126" t="s">
        <v>278</v>
      </c>
      <c r="C408" s="125"/>
      <c r="D408" s="125"/>
      <c r="E408" s="125"/>
      <c r="F408" s="125"/>
      <c r="G408" s="125"/>
      <c r="H408" s="125"/>
      <c r="I408" s="125"/>
      <c r="J408" s="125"/>
      <c r="K408" s="125"/>
      <c r="L408" s="90">
        <v>24.41</v>
      </c>
      <c r="M408" s="90"/>
      <c r="N408" s="90"/>
      <c r="O408" s="90"/>
      <c r="P408" s="45"/>
      <c r="Q408" s="19"/>
    </row>
    <row r="409" spans="1:17" ht="18" customHeight="1">
      <c r="A409" s="10"/>
      <c r="B409" s="127" t="s">
        <v>279</v>
      </c>
      <c r="C409" s="125"/>
      <c r="D409" s="125"/>
      <c r="E409" s="125"/>
      <c r="F409" s="125"/>
      <c r="G409" s="125"/>
      <c r="H409" s="125"/>
      <c r="I409" s="125"/>
      <c r="J409" s="125"/>
      <c r="K409" s="125"/>
      <c r="L409" s="90">
        <v>17.57</v>
      </c>
      <c r="M409" s="90"/>
      <c r="N409" s="90"/>
      <c r="O409" s="90"/>
      <c r="P409" s="45"/>
      <c r="Q409" s="19"/>
    </row>
    <row r="410" spans="1:17" ht="18" customHeight="1">
      <c r="A410" s="10"/>
      <c r="B410" s="16" t="s">
        <v>280</v>
      </c>
      <c r="C410" s="125"/>
      <c r="D410" s="125"/>
      <c r="E410" s="125"/>
      <c r="F410" s="125"/>
      <c r="G410" s="125"/>
      <c r="H410" s="125"/>
      <c r="I410" s="125"/>
      <c r="J410" s="125"/>
      <c r="K410" s="125"/>
      <c r="L410" s="90">
        <v>29.46</v>
      </c>
      <c r="M410" s="90"/>
      <c r="N410" s="90"/>
      <c r="O410" s="90"/>
      <c r="P410" s="45"/>
      <c r="Q410" s="19"/>
    </row>
    <row r="411" spans="1:17" ht="18" customHeight="1">
      <c r="A411" s="10"/>
      <c r="B411" s="16" t="s">
        <v>281</v>
      </c>
      <c r="C411" s="125"/>
      <c r="D411" s="125"/>
      <c r="E411" s="125"/>
      <c r="F411" s="125"/>
      <c r="G411" s="125"/>
      <c r="H411" s="125"/>
      <c r="I411" s="125"/>
      <c r="J411" s="125"/>
      <c r="K411" s="125"/>
      <c r="L411" s="90">
        <v>22.21</v>
      </c>
      <c r="M411" s="90"/>
      <c r="N411" s="90"/>
      <c r="O411" s="90"/>
      <c r="P411" s="45"/>
      <c r="Q411" s="19"/>
    </row>
    <row r="412" spans="1:17" ht="18" customHeight="1">
      <c r="A412" s="10"/>
      <c r="B412" s="16" t="s">
        <v>282</v>
      </c>
      <c r="C412" s="125"/>
      <c r="D412" s="125"/>
      <c r="E412" s="125"/>
      <c r="F412" s="125"/>
      <c r="G412" s="125"/>
      <c r="H412" s="125"/>
      <c r="I412" s="125"/>
      <c r="J412" s="125"/>
      <c r="K412" s="125"/>
      <c r="L412" s="90">
        <v>19.829999999999998</v>
      </c>
      <c r="M412" s="90"/>
      <c r="N412" s="90"/>
      <c r="O412" s="90"/>
      <c r="P412" s="45"/>
      <c r="Q412" s="19"/>
    </row>
    <row r="413" spans="1:17" ht="19.5" customHeight="1">
      <c r="A413" s="195" t="s">
        <v>275</v>
      </c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5"/>
      <c r="M413" s="122"/>
      <c r="N413" s="122"/>
      <c r="O413" s="122"/>
      <c r="P413" s="31"/>
      <c r="Q413" s="19"/>
    </row>
    <row r="414" spans="1:17" ht="18" customHeight="1">
      <c r="A414" s="10">
        <v>69</v>
      </c>
      <c r="B414" s="117" t="s">
        <v>277</v>
      </c>
      <c r="C414" s="118"/>
      <c r="D414" s="118"/>
      <c r="E414" s="118"/>
      <c r="F414" s="118"/>
      <c r="G414" s="118"/>
      <c r="H414" s="118"/>
      <c r="I414" s="118"/>
      <c r="J414" s="118"/>
      <c r="K414" s="118"/>
      <c r="L414" s="124"/>
      <c r="M414" s="124"/>
      <c r="N414" s="124"/>
      <c r="O414" s="124"/>
      <c r="P414" s="124"/>
      <c r="Q414" s="19"/>
    </row>
    <row r="415" spans="1:17" ht="18" customHeight="1">
      <c r="A415" s="10"/>
      <c r="B415" s="126" t="s">
        <v>278</v>
      </c>
      <c r="C415" s="125"/>
      <c r="D415" s="125"/>
      <c r="E415" s="125"/>
      <c r="F415" s="125"/>
      <c r="G415" s="125"/>
      <c r="H415" s="125"/>
      <c r="I415" s="125"/>
      <c r="J415" s="125"/>
      <c r="K415" s="125"/>
      <c r="L415" s="90">
        <v>0</v>
      </c>
      <c r="M415" s="90">
        <v>0</v>
      </c>
      <c r="N415" s="90">
        <v>0</v>
      </c>
      <c r="O415" s="90">
        <v>0</v>
      </c>
      <c r="P415" s="45">
        <v>0</v>
      </c>
      <c r="Q415" s="19"/>
    </row>
    <row r="416" spans="1:17" ht="18" customHeight="1">
      <c r="A416" s="10"/>
      <c r="B416" s="127" t="s">
        <v>279</v>
      </c>
      <c r="C416" s="125"/>
      <c r="D416" s="125"/>
      <c r="E416" s="125"/>
      <c r="F416" s="125"/>
      <c r="G416" s="125"/>
      <c r="H416" s="125"/>
      <c r="I416" s="125"/>
      <c r="J416" s="125"/>
      <c r="K416" s="125"/>
      <c r="L416" s="90">
        <v>59.59</v>
      </c>
      <c r="M416" s="90">
        <v>53.26</v>
      </c>
      <c r="N416" s="90">
        <v>47.28</v>
      </c>
      <c r="O416" s="90">
        <v>48.31</v>
      </c>
      <c r="P416" s="45">
        <v>79.209999999999994</v>
      </c>
      <c r="Q416" s="19"/>
    </row>
    <row r="417" spans="1:17" ht="18" customHeight="1">
      <c r="A417" s="10"/>
      <c r="B417" s="16" t="s">
        <v>280</v>
      </c>
      <c r="C417" s="125"/>
      <c r="D417" s="125"/>
      <c r="E417" s="125"/>
      <c r="F417" s="125"/>
      <c r="G417" s="125"/>
      <c r="H417" s="125"/>
      <c r="I417" s="125"/>
      <c r="J417" s="125"/>
      <c r="K417" s="125"/>
      <c r="L417" s="90">
        <v>96.48</v>
      </c>
      <c r="M417" s="90">
        <v>70.59</v>
      </c>
      <c r="N417" s="90">
        <v>72.27</v>
      </c>
      <c r="O417" s="90">
        <v>59.07</v>
      </c>
      <c r="P417" s="45">
        <v>90.19</v>
      </c>
      <c r="Q417" s="19"/>
    </row>
    <row r="418" spans="1:17" ht="18" customHeight="1">
      <c r="A418" s="10"/>
      <c r="B418" s="16" t="s">
        <v>281</v>
      </c>
      <c r="C418" s="125"/>
      <c r="D418" s="125"/>
      <c r="E418" s="125"/>
      <c r="F418" s="125"/>
      <c r="G418" s="125"/>
      <c r="H418" s="125"/>
      <c r="I418" s="125"/>
      <c r="J418" s="125"/>
      <c r="K418" s="125"/>
      <c r="L418" s="90">
        <v>73.92</v>
      </c>
      <c r="M418" s="90">
        <v>75.75</v>
      </c>
      <c r="N418" s="90">
        <v>68.98</v>
      </c>
      <c r="O418" s="90">
        <v>70.97</v>
      </c>
      <c r="P418" s="45">
        <v>77.150000000000006</v>
      </c>
      <c r="Q418" s="19"/>
    </row>
    <row r="419" spans="1:17" ht="18" customHeight="1">
      <c r="A419" s="10"/>
      <c r="B419" s="16" t="s">
        <v>282</v>
      </c>
      <c r="C419" s="125"/>
      <c r="D419" s="125"/>
      <c r="E419" s="125"/>
      <c r="F419" s="125"/>
      <c r="G419" s="125"/>
      <c r="H419" s="125"/>
      <c r="I419" s="125"/>
      <c r="J419" s="125"/>
      <c r="K419" s="125"/>
      <c r="L419" s="90">
        <v>93.44</v>
      </c>
      <c r="M419" s="90">
        <v>81.93</v>
      </c>
      <c r="N419" s="90">
        <v>75.02</v>
      </c>
      <c r="O419" s="90">
        <v>72.290000000000006</v>
      </c>
      <c r="P419" s="45">
        <v>93.83</v>
      </c>
      <c r="Q419" s="19"/>
    </row>
    <row r="420" spans="1:17" ht="18" customHeight="1">
      <c r="A420" s="10"/>
      <c r="B420" s="127" t="s">
        <v>283</v>
      </c>
      <c r="C420" s="125"/>
      <c r="D420" s="125"/>
      <c r="E420" s="125"/>
      <c r="F420" s="125"/>
      <c r="G420" s="125"/>
      <c r="H420" s="125"/>
      <c r="I420" s="125"/>
      <c r="J420" s="125"/>
      <c r="K420" s="125"/>
      <c r="L420" s="90">
        <v>87.91</v>
      </c>
      <c r="M420" s="90">
        <v>80.95</v>
      </c>
      <c r="N420" s="90">
        <v>65.87</v>
      </c>
      <c r="O420" s="90">
        <v>76.83</v>
      </c>
      <c r="P420" s="45">
        <v>83.99</v>
      </c>
      <c r="Q420" s="19"/>
    </row>
    <row r="421" spans="1:17" ht="18" customHeight="1">
      <c r="A421" s="10"/>
      <c r="B421" s="16" t="s">
        <v>284</v>
      </c>
      <c r="C421" s="125"/>
      <c r="D421" s="125"/>
      <c r="E421" s="125"/>
      <c r="F421" s="125"/>
      <c r="G421" s="125"/>
      <c r="H421" s="125"/>
      <c r="I421" s="125"/>
      <c r="J421" s="125"/>
      <c r="K421" s="125"/>
      <c r="L421" s="90">
        <v>56.47</v>
      </c>
      <c r="M421" s="90">
        <v>85.87</v>
      </c>
      <c r="N421" s="90">
        <v>67.819999999999993</v>
      </c>
      <c r="O421" s="90">
        <v>74.66</v>
      </c>
      <c r="P421" s="45">
        <v>73.11</v>
      </c>
      <c r="Q421" s="19"/>
    </row>
    <row r="422" spans="1:17" ht="18" customHeight="1">
      <c r="A422" s="10"/>
      <c r="B422" s="16" t="s">
        <v>285</v>
      </c>
      <c r="C422" s="125"/>
      <c r="D422" s="125"/>
      <c r="E422" s="125"/>
      <c r="F422" s="125"/>
      <c r="G422" s="125"/>
      <c r="H422" s="125"/>
      <c r="I422" s="125"/>
      <c r="J422" s="125"/>
      <c r="K422" s="125"/>
      <c r="L422" s="90">
        <v>63.88</v>
      </c>
      <c r="M422" s="90">
        <v>48.69</v>
      </c>
      <c r="N422" s="90">
        <v>68.91</v>
      </c>
      <c r="O422" s="90">
        <v>69.459999999999994</v>
      </c>
      <c r="P422" s="45">
        <v>78.239999999999995</v>
      </c>
      <c r="Q422" s="19"/>
    </row>
    <row r="423" spans="1:17" ht="18" customHeight="1">
      <c r="A423" s="10"/>
      <c r="B423" s="16" t="s">
        <v>286</v>
      </c>
      <c r="C423" s="125"/>
      <c r="D423" s="125"/>
      <c r="E423" s="125"/>
      <c r="F423" s="125"/>
      <c r="G423" s="125"/>
      <c r="H423" s="125"/>
      <c r="I423" s="125"/>
      <c r="J423" s="125"/>
      <c r="K423" s="125"/>
      <c r="L423" s="90">
        <v>83.72</v>
      </c>
      <c r="M423" s="90">
        <v>74.87</v>
      </c>
      <c r="N423" s="90">
        <v>69.36</v>
      </c>
      <c r="O423" s="90">
        <v>69.34</v>
      </c>
      <c r="P423" s="45">
        <v>84.46</v>
      </c>
      <c r="Q423" s="19"/>
    </row>
    <row r="424" spans="1:17" ht="18" customHeight="1">
      <c r="A424" s="10"/>
      <c r="B424" s="117" t="s">
        <v>287</v>
      </c>
      <c r="C424" s="118"/>
      <c r="D424" s="118"/>
      <c r="E424" s="118"/>
      <c r="F424" s="118"/>
      <c r="G424" s="118"/>
      <c r="H424" s="118"/>
      <c r="I424" s="118"/>
      <c r="J424" s="118"/>
      <c r="K424" s="118"/>
      <c r="L424" s="124"/>
      <c r="M424" s="124"/>
      <c r="N424" s="124"/>
      <c r="O424" s="124"/>
      <c r="P424" s="124"/>
      <c r="Q424" s="19"/>
    </row>
    <row r="425" spans="1:17" ht="18" customHeight="1">
      <c r="A425" s="10"/>
      <c r="B425" s="126" t="s">
        <v>278</v>
      </c>
      <c r="C425" s="125"/>
      <c r="D425" s="125"/>
      <c r="E425" s="125"/>
      <c r="F425" s="125"/>
      <c r="G425" s="125"/>
      <c r="H425" s="125"/>
      <c r="I425" s="125"/>
      <c r="J425" s="125"/>
      <c r="K425" s="125"/>
      <c r="L425" s="90">
        <v>71.510000000000005</v>
      </c>
      <c r="M425" s="90"/>
      <c r="N425" s="90"/>
      <c r="O425" s="90"/>
      <c r="P425" s="45"/>
      <c r="Q425" s="19"/>
    </row>
    <row r="426" spans="1:17" ht="18" customHeight="1">
      <c r="A426" s="10"/>
      <c r="B426" s="127" t="s">
        <v>279</v>
      </c>
      <c r="C426" s="125"/>
      <c r="D426" s="125"/>
      <c r="E426" s="125"/>
      <c r="F426" s="125"/>
      <c r="G426" s="125"/>
      <c r="H426" s="125"/>
      <c r="I426" s="125"/>
      <c r="J426" s="125"/>
      <c r="K426" s="125"/>
      <c r="L426" s="90">
        <v>64.040000000000006</v>
      </c>
      <c r="M426" s="90"/>
      <c r="N426" s="90"/>
      <c r="O426" s="90"/>
      <c r="P426" s="45"/>
      <c r="Q426" s="19"/>
    </row>
    <row r="427" spans="1:17" ht="18" customHeight="1">
      <c r="A427" s="10"/>
      <c r="B427" s="16" t="s">
        <v>280</v>
      </c>
      <c r="C427" s="125"/>
      <c r="D427" s="125"/>
      <c r="E427" s="125"/>
      <c r="F427" s="125"/>
      <c r="G427" s="125"/>
      <c r="H427" s="125"/>
      <c r="I427" s="125"/>
      <c r="J427" s="125"/>
      <c r="K427" s="125"/>
      <c r="L427" s="90">
        <v>87</v>
      </c>
      <c r="M427" s="90"/>
      <c r="N427" s="90"/>
      <c r="O427" s="90"/>
      <c r="P427" s="45"/>
      <c r="Q427" s="19"/>
    </row>
    <row r="428" spans="1:17" ht="18" customHeight="1">
      <c r="A428" s="10"/>
      <c r="B428" s="16" t="s">
        <v>281</v>
      </c>
      <c r="C428" s="125"/>
      <c r="D428" s="125"/>
      <c r="E428" s="125"/>
      <c r="F428" s="125"/>
      <c r="G428" s="125"/>
      <c r="H428" s="125"/>
      <c r="I428" s="125"/>
      <c r="J428" s="125"/>
      <c r="K428" s="125"/>
      <c r="L428" s="90">
        <v>91.39</v>
      </c>
      <c r="M428" s="90"/>
      <c r="N428" s="90"/>
      <c r="O428" s="90"/>
      <c r="P428" s="45"/>
      <c r="Q428" s="19"/>
    </row>
    <row r="429" spans="1:17" ht="18" customHeight="1">
      <c r="A429" s="10"/>
      <c r="B429" s="16" t="s">
        <v>282</v>
      </c>
      <c r="C429" s="125"/>
      <c r="D429" s="125"/>
      <c r="E429" s="125"/>
      <c r="F429" s="125"/>
      <c r="G429" s="125"/>
      <c r="H429" s="125"/>
      <c r="I429" s="125"/>
      <c r="J429" s="125"/>
      <c r="K429" s="125"/>
      <c r="L429" s="90">
        <v>101.51</v>
      </c>
      <c r="M429" s="90"/>
      <c r="N429" s="90"/>
      <c r="O429" s="90"/>
      <c r="P429" s="45"/>
      <c r="Q429" s="19"/>
    </row>
    <row r="430" spans="1:17" ht="16.5" customHeight="1">
      <c r="A430" s="1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2"/>
      <c r="Q430" s="3"/>
    </row>
    <row r="431" spans="1:17" ht="16.5" customHeight="1">
      <c r="A431" s="1"/>
      <c r="P431" s="2"/>
      <c r="Q431" s="3"/>
    </row>
    <row r="432" spans="1:17" ht="16.5" customHeight="1">
      <c r="A432" s="1"/>
      <c r="P432" s="2"/>
      <c r="Q432" s="3"/>
    </row>
    <row r="433" spans="1:17" ht="16.5" customHeight="1">
      <c r="A433" s="1"/>
      <c r="P433" s="2"/>
      <c r="Q433" s="3"/>
    </row>
    <row r="434" spans="1:17" ht="16.5" customHeight="1">
      <c r="A434" s="1"/>
      <c r="P434" s="2"/>
      <c r="Q434" s="3"/>
    </row>
    <row r="435" spans="1:17" ht="16.5" customHeight="1">
      <c r="A435" s="1"/>
      <c r="P435" s="2"/>
      <c r="Q435" s="3"/>
    </row>
    <row r="436" spans="1:17" ht="16.5" customHeight="1">
      <c r="A436" s="1"/>
      <c r="P436" s="2"/>
      <c r="Q436" s="3"/>
    </row>
    <row r="437" spans="1:17" ht="16.5" customHeight="1">
      <c r="A437" s="1"/>
      <c r="P437" s="2"/>
      <c r="Q437" s="3"/>
    </row>
    <row r="438" spans="1:17" ht="16.5" customHeight="1">
      <c r="A438" s="1"/>
      <c r="P438" s="2"/>
      <c r="Q438" s="3"/>
    </row>
    <row r="439" spans="1:17" ht="16.5" customHeight="1">
      <c r="A439" s="1"/>
      <c r="P439" s="2"/>
      <c r="Q439" s="3"/>
    </row>
    <row r="440" spans="1:17" ht="16.5" customHeight="1">
      <c r="A440" s="1"/>
      <c r="P440" s="2"/>
      <c r="Q440" s="3"/>
    </row>
    <row r="441" spans="1:17" ht="16.5" customHeight="1">
      <c r="A441" s="1"/>
      <c r="P441" s="2"/>
      <c r="Q441" s="3"/>
    </row>
    <row r="442" spans="1:17" ht="16.5" customHeight="1">
      <c r="A442" s="1"/>
      <c r="P442" s="2"/>
      <c r="Q442" s="3"/>
    </row>
    <row r="443" spans="1:17" ht="16.5" customHeight="1">
      <c r="A443" s="1"/>
      <c r="P443" s="2"/>
      <c r="Q443" s="3"/>
    </row>
    <row r="444" spans="1:17" ht="16.5" customHeight="1">
      <c r="A444" s="1"/>
      <c r="P444" s="2"/>
      <c r="Q444" s="3"/>
    </row>
    <row r="445" spans="1:17" ht="16.5" customHeight="1">
      <c r="A445" s="1"/>
      <c r="P445" s="2"/>
      <c r="Q445" s="3"/>
    </row>
    <row r="446" spans="1:17" ht="16.5" customHeight="1">
      <c r="A446" s="1"/>
      <c r="P446" s="2"/>
      <c r="Q446" s="3"/>
    </row>
    <row r="447" spans="1:17" ht="16.5" customHeight="1">
      <c r="A447" s="1"/>
      <c r="P447" s="2"/>
      <c r="Q447" s="3"/>
    </row>
    <row r="448" spans="1:17" ht="16.5" customHeight="1">
      <c r="A448" s="1"/>
      <c r="P448" s="2"/>
      <c r="Q448" s="3"/>
    </row>
    <row r="449" spans="1:17" ht="16.5" customHeight="1">
      <c r="A449" s="1"/>
      <c r="P449" s="2"/>
      <c r="Q449" s="3"/>
    </row>
    <row r="450" spans="1:17" ht="16.5" customHeight="1">
      <c r="A450" s="1"/>
      <c r="P450" s="2"/>
      <c r="Q450" s="3"/>
    </row>
    <row r="451" spans="1:17" ht="16.5" customHeight="1">
      <c r="A451" s="1"/>
      <c r="P451" s="2"/>
      <c r="Q451" s="3"/>
    </row>
    <row r="452" spans="1:17" ht="16.5" customHeight="1">
      <c r="A452" s="1"/>
      <c r="P452" s="2"/>
      <c r="Q452" s="3"/>
    </row>
    <row r="453" spans="1:17" ht="16.5" customHeight="1">
      <c r="A453" s="1"/>
      <c r="P453" s="2"/>
      <c r="Q453" s="3"/>
    </row>
    <row r="454" spans="1:17" ht="16.5" customHeight="1">
      <c r="A454" s="1"/>
      <c r="P454" s="2"/>
      <c r="Q454" s="3"/>
    </row>
    <row r="455" spans="1:17" ht="16.5" customHeight="1">
      <c r="A455" s="1"/>
      <c r="P455" s="2"/>
      <c r="Q455" s="3"/>
    </row>
    <row r="456" spans="1:17" ht="16.5" customHeight="1">
      <c r="A456" s="1"/>
      <c r="P456" s="2"/>
      <c r="Q456" s="3"/>
    </row>
    <row r="457" spans="1:17" ht="16.5" customHeight="1">
      <c r="A457" s="1"/>
      <c r="P457" s="2"/>
      <c r="Q457" s="3"/>
    </row>
    <row r="458" spans="1:17" ht="16.5" customHeight="1">
      <c r="A458" s="1"/>
      <c r="P458" s="2"/>
      <c r="Q458" s="3"/>
    </row>
    <row r="459" spans="1:17" ht="16.5" customHeight="1">
      <c r="A459" s="1"/>
      <c r="P459" s="2"/>
      <c r="Q459" s="3"/>
    </row>
    <row r="460" spans="1:17" ht="16.5" customHeight="1">
      <c r="A460" s="1"/>
      <c r="P460" s="2"/>
      <c r="Q460" s="3"/>
    </row>
    <row r="461" spans="1:17" ht="16.5" customHeight="1">
      <c r="A461" s="1"/>
      <c r="P461" s="2"/>
      <c r="Q461" s="3"/>
    </row>
    <row r="462" spans="1:17" ht="16.5" customHeight="1">
      <c r="A462" s="1"/>
      <c r="P462" s="2"/>
      <c r="Q462" s="3"/>
    </row>
    <row r="463" spans="1:17" ht="16.5" customHeight="1">
      <c r="A463" s="1"/>
      <c r="P463" s="2"/>
      <c r="Q463" s="3"/>
    </row>
    <row r="464" spans="1:17" ht="16.5" customHeight="1">
      <c r="A464" s="1"/>
      <c r="P464" s="2"/>
      <c r="Q464" s="3"/>
    </row>
    <row r="465" spans="1:17" ht="16.5" customHeight="1">
      <c r="A465" s="1"/>
      <c r="P465" s="2"/>
      <c r="Q465" s="3"/>
    </row>
    <row r="466" spans="1:17" ht="16.5" customHeight="1">
      <c r="A466" s="1"/>
      <c r="P466" s="2"/>
      <c r="Q466" s="3"/>
    </row>
    <row r="467" spans="1:17" ht="16.5" customHeight="1">
      <c r="A467" s="1"/>
      <c r="P467" s="2"/>
      <c r="Q467" s="3"/>
    </row>
    <row r="468" spans="1:17" ht="16.5" customHeight="1">
      <c r="A468" s="1"/>
      <c r="P468" s="2"/>
      <c r="Q468" s="3"/>
    </row>
    <row r="469" spans="1:17" ht="16.5" customHeight="1">
      <c r="A469" s="1"/>
      <c r="P469" s="2"/>
      <c r="Q469" s="3"/>
    </row>
    <row r="470" spans="1:17" ht="16.5" customHeight="1">
      <c r="A470" s="1"/>
      <c r="P470" s="2"/>
      <c r="Q470" s="3"/>
    </row>
    <row r="471" spans="1:17" ht="16.5" customHeight="1">
      <c r="A471" s="1"/>
      <c r="P471" s="2"/>
      <c r="Q471" s="3"/>
    </row>
    <row r="472" spans="1:17" ht="16.5" customHeight="1">
      <c r="A472" s="1"/>
      <c r="P472" s="2"/>
      <c r="Q472" s="3"/>
    </row>
    <row r="473" spans="1:17" ht="16.5" customHeight="1">
      <c r="A473" s="1"/>
      <c r="P473" s="2"/>
      <c r="Q473" s="3"/>
    </row>
    <row r="474" spans="1:17" ht="16.5" customHeight="1">
      <c r="A474" s="1"/>
      <c r="P474" s="2"/>
      <c r="Q474" s="3"/>
    </row>
    <row r="475" spans="1:17" ht="16.5" customHeight="1">
      <c r="A475" s="1"/>
      <c r="P475" s="2"/>
      <c r="Q475" s="3"/>
    </row>
    <row r="476" spans="1:17" ht="16.5" customHeight="1">
      <c r="A476" s="1"/>
      <c r="P476" s="2"/>
      <c r="Q476" s="3"/>
    </row>
    <row r="477" spans="1:17" ht="16.5" customHeight="1">
      <c r="A477" s="1"/>
      <c r="P477" s="2"/>
      <c r="Q477" s="3"/>
    </row>
    <row r="478" spans="1:17" ht="16.5" customHeight="1">
      <c r="A478" s="1"/>
      <c r="P478" s="2"/>
      <c r="Q478" s="3"/>
    </row>
    <row r="479" spans="1:17" ht="16.5" customHeight="1">
      <c r="A479" s="1"/>
      <c r="P479" s="2"/>
      <c r="Q479" s="3"/>
    </row>
    <row r="480" spans="1:17" ht="16.5" customHeight="1">
      <c r="A480" s="1"/>
      <c r="P480" s="2"/>
      <c r="Q480" s="3"/>
    </row>
    <row r="481" spans="1:17" ht="16.5" customHeight="1">
      <c r="A481" s="1"/>
      <c r="P481" s="2"/>
      <c r="Q481" s="3"/>
    </row>
    <row r="482" spans="1:17" ht="16.5" customHeight="1">
      <c r="A482" s="1"/>
      <c r="P482" s="2"/>
      <c r="Q482" s="3"/>
    </row>
    <row r="483" spans="1:17" ht="16.5" customHeight="1">
      <c r="A483" s="1"/>
      <c r="P483" s="2"/>
      <c r="Q483" s="3"/>
    </row>
    <row r="484" spans="1:17" ht="16.5" customHeight="1">
      <c r="A484" s="1"/>
      <c r="P484" s="2"/>
      <c r="Q484" s="3"/>
    </row>
    <row r="485" spans="1:17" ht="16.5" customHeight="1">
      <c r="A485" s="1"/>
      <c r="P485" s="2"/>
      <c r="Q485" s="3"/>
    </row>
    <row r="486" spans="1:17" ht="16.5" customHeight="1">
      <c r="A486" s="1"/>
      <c r="P486" s="2"/>
      <c r="Q486" s="3"/>
    </row>
    <row r="487" spans="1:17" ht="16.5" customHeight="1">
      <c r="A487" s="1"/>
      <c r="P487" s="2"/>
      <c r="Q487" s="3"/>
    </row>
    <row r="488" spans="1:17" ht="16.5" customHeight="1">
      <c r="A488" s="1"/>
      <c r="P488" s="2"/>
      <c r="Q488" s="3"/>
    </row>
    <row r="489" spans="1:17" ht="16.5" customHeight="1">
      <c r="A489" s="1"/>
      <c r="P489" s="2"/>
      <c r="Q489" s="3"/>
    </row>
    <row r="490" spans="1:17" ht="16.5" customHeight="1">
      <c r="A490" s="1"/>
      <c r="P490" s="2"/>
      <c r="Q490" s="3"/>
    </row>
    <row r="491" spans="1:17" ht="16.5" customHeight="1">
      <c r="A491" s="1"/>
      <c r="P491" s="2"/>
      <c r="Q491" s="3"/>
    </row>
    <row r="492" spans="1:17" ht="16.5" customHeight="1">
      <c r="A492" s="1"/>
      <c r="P492" s="2"/>
      <c r="Q492" s="3"/>
    </row>
    <row r="493" spans="1:17" ht="16.5" customHeight="1">
      <c r="A493" s="1"/>
      <c r="P493" s="2"/>
      <c r="Q493" s="3"/>
    </row>
    <row r="494" spans="1:17" ht="16.5" customHeight="1">
      <c r="A494" s="1"/>
      <c r="P494" s="2"/>
      <c r="Q494" s="3"/>
    </row>
    <row r="495" spans="1:17" ht="16.5" customHeight="1">
      <c r="A495" s="1"/>
      <c r="P495" s="2"/>
      <c r="Q495" s="3"/>
    </row>
    <row r="496" spans="1:17" ht="16.5" customHeight="1">
      <c r="A496" s="1"/>
      <c r="P496" s="2"/>
      <c r="Q496" s="3"/>
    </row>
    <row r="497" spans="1:17" ht="16.5" customHeight="1">
      <c r="A497" s="1"/>
      <c r="P497" s="2"/>
      <c r="Q497" s="3"/>
    </row>
    <row r="498" spans="1:17" ht="16.5" customHeight="1">
      <c r="A498" s="1"/>
      <c r="P498" s="2"/>
      <c r="Q498" s="3"/>
    </row>
    <row r="499" spans="1:17" ht="16.5" customHeight="1">
      <c r="A499" s="1"/>
      <c r="P499" s="2"/>
      <c r="Q499" s="3"/>
    </row>
    <row r="500" spans="1:17" ht="16.5" customHeight="1">
      <c r="A500" s="1"/>
      <c r="P500" s="2"/>
      <c r="Q500" s="3"/>
    </row>
    <row r="501" spans="1:17" ht="16.5" customHeight="1">
      <c r="A501" s="1"/>
      <c r="P501" s="2"/>
      <c r="Q501" s="3"/>
    </row>
    <row r="502" spans="1:17" ht="16.5" customHeight="1">
      <c r="A502" s="1"/>
      <c r="P502" s="2"/>
      <c r="Q502" s="3"/>
    </row>
    <row r="503" spans="1:17" ht="16.5" customHeight="1">
      <c r="A503" s="1"/>
      <c r="P503" s="2"/>
      <c r="Q503" s="3"/>
    </row>
    <row r="504" spans="1:17" ht="16.5" customHeight="1">
      <c r="A504" s="1"/>
      <c r="P504" s="2"/>
      <c r="Q504" s="3"/>
    </row>
    <row r="505" spans="1:17" ht="16.5" customHeight="1">
      <c r="A505" s="1"/>
      <c r="P505" s="2"/>
      <c r="Q505" s="3"/>
    </row>
    <row r="506" spans="1:17" ht="16.5" customHeight="1">
      <c r="A506" s="1"/>
      <c r="P506" s="2"/>
      <c r="Q506" s="3"/>
    </row>
    <row r="507" spans="1:17" ht="16.5" customHeight="1">
      <c r="A507" s="1"/>
      <c r="P507" s="2"/>
      <c r="Q507" s="3"/>
    </row>
    <row r="508" spans="1:17" ht="16.5" customHeight="1">
      <c r="A508" s="1"/>
      <c r="P508" s="2"/>
      <c r="Q508" s="3"/>
    </row>
    <row r="509" spans="1:17" ht="16.5" customHeight="1">
      <c r="A509" s="1"/>
      <c r="P509" s="2"/>
      <c r="Q509" s="3"/>
    </row>
    <row r="510" spans="1:17" ht="16.5" customHeight="1">
      <c r="A510" s="1"/>
      <c r="P510" s="2"/>
      <c r="Q510" s="3"/>
    </row>
    <row r="511" spans="1:17" ht="16.5" customHeight="1">
      <c r="A511" s="1"/>
      <c r="P511" s="2"/>
      <c r="Q511" s="3"/>
    </row>
    <row r="512" spans="1:17" ht="16.5" customHeight="1">
      <c r="A512" s="1"/>
      <c r="P512" s="2"/>
      <c r="Q512" s="3"/>
    </row>
    <row r="513" spans="1:17" ht="16.5" customHeight="1">
      <c r="A513" s="1"/>
      <c r="P513" s="2"/>
      <c r="Q513" s="3"/>
    </row>
    <row r="514" spans="1:17" ht="16.5" customHeight="1">
      <c r="A514" s="1"/>
      <c r="P514" s="2"/>
      <c r="Q514" s="3"/>
    </row>
    <row r="515" spans="1:17" ht="16.5" customHeight="1">
      <c r="A515" s="1"/>
      <c r="P515" s="2"/>
      <c r="Q515" s="3"/>
    </row>
    <row r="516" spans="1:17" ht="16.5" customHeight="1">
      <c r="A516" s="1"/>
      <c r="P516" s="2"/>
      <c r="Q516" s="3"/>
    </row>
    <row r="517" spans="1:17" ht="16.5" customHeight="1">
      <c r="A517" s="1"/>
      <c r="P517" s="2"/>
      <c r="Q517" s="3"/>
    </row>
    <row r="518" spans="1:17" ht="16.5" customHeight="1">
      <c r="A518" s="1"/>
      <c r="P518" s="2"/>
      <c r="Q518" s="3"/>
    </row>
    <row r="519" spans="1:17" ht="16.5" customHeight="1">
      <c r="A519" s="1"/>
      <c r="P519" s="2"/>
      <c r="Q519" s="3"/>
    </row>
    <row r="520" spans="1:17" ht="16.5" customHeight="1">
      <c r="A520" s="1"/>
      <c r="P520" s="2"/>
      <c r="Q520" s="3"/>
    </row>
    <row r="521" spans="1:17" ht="16.5" customHeight="1">
      <c r="A521" s="1"/>
      <c r="P521" s="2"/>
      <c r="Q521" s="3"/>
    </row>
    <row r="522" spans="1:17" ht="16.5" customHeight="1">
      <c r="A522" s="1"/>
      <c r="P522" s="2"/>
      <c r="Q522" s="3"/>
    </row>
    <row r="523" spans="1:17" ht="16.5" customHeight="1">
      <c r="A523" s="1"/>
      <c r="P523" s="2"/>
      <c r="Q523" s="3"/>
    </row>
    <row r="524" spans="1:17" ht="16.5" customHeight="1">
      <c r="A524" s="1"/>
      <c r="P524" s="2"/>
      <c r="Q524" s="3"/>
    </row>
    <row r="525" spans="1:17" ht="16.5" customHeight="1">
      <c r="A525" s="1"/>
      <c r="P525" s="2"/>
      <c r="Q525" s="3"/>
    </row>
    <row r="526" spans="1:17" ht="16.5" customHeight="1">
      <c r="A526" s="1"/>
      <c r="P526" s="2"/>
      <c r="Q526" s="3"/>
    </row>
    <row r="527" spans="1:17" ht="16.5" customHeight="1">
      <c r="A527" s="1"/>
      <c r="P527" s="2"/>
      <c r="Q527" s="3"/>
    </row>
    <row r="528" spans="1:17" ht="16.5" customHeight="1">
      <c r="A528" s="1"/>
      <c r="P528" s="2"/>
      <c r="Q528" s="3"/>
    </row>
    <row r="529" spans="1:17" ht="16.5" customHeight="1">
      <c r="A529" s="1"/>
      <c r="P529" s="2"/>
      <c r="Q529" s="3"/>
    </row>
    <row r="530" spans="1:17" ht="16.5" customHeight="1">
      <c r="A530" s="1"/>
      <c r="P530" s="2"/>
      <c r="Q530" s="3"/>
    </row>
    <row r="531" spans="1:17" ht="16.5" customHeight="1">
      <c r="A531" s="1"/>
      <c r="P531" s="2"/>
      <c r="Q531" s="3"/>
    </row>
    <row r="532" spans="1:17" ht="16.5" customHeight="1">
      <c r="A532" s="1"/>
      <c r="P532" s="2"/>
      <c r="Q532" s="3"/>
    </row>
    <row r="533" spans="1:17" ht="16.5" customHeight="1">
      <c r="A533" s="1"/>
      <c r="P533" s="2"/>
      <c r="Q533" s="3"/>
    </row>
    <row r="534" spans="1:17" ht="16.5" customHeight="1">
      <c r="A534" s="1"/>
      <c r="P534" s="2"/>
      <c r="Q534" s="3"/>
    </row>
    <row r="535" spans="1:17" ht="16.5" customHeight="1">
      <c r="A535" s="1"/>
      <c r="P535" s="2"/>
      <c r="Q535" s="3"/>
    </row>
    <row r="536" spans="1:17" ht="16.5" customHeight="1">
      <c r="A536" s="1"/>
      <c r="P536" s="2"/>
      <c r="Q536" s="3"/>
    </row>
    <row r="537" spans="1:17" ht="16.5" customHeight="1">
      <c r="A537" s="1"/>
      <c r="P537" s="2"/>
      <c r="Q537" s="3"/>
    </row>
    <row r="538" spans="1:17" ht="16.5" customHeight="1">
      <c r="A538" s="1"/>
      <c r="P538" s="2"/>
      <c r="Q538" s="3"/>
    </row>
    <row r="539" spans="1:17" ht="16.5" customHeight="1">
      <c r="A539" s="1"/>
      <c r="P539" s="2"/>
      <c r="Q539" s="3"/>
    </row>
    <row r="540" spans="1:17" ht="16.5" customHeight="1">
      <c r="A540" s="1"/>
      <c r="P540" s="2"/>
      <c r="Q540" s="3"/>
    </row>
    <row r="541" spans="1:17" ht="16.5" customHeight="1">
      <c r="A541" s="1"/>
      <c r="P541" s="2"/>
      <c r="Q541" s="3"/>
    </row>
    <row r="542" spans="1:17" ht="16.5" customHeight="1">
      <c r="A542" s="1"/>
      <c r="P542" s="2"/>
      <c r="Q542" s="3"/>
    </row>
    <row r="543" spans="1:17" ht="16.5" customHeight="1">
      <c r="A543" s="1"/>
      <c r="P543" s="2"/>
      <c r="Q543" s="3"/>
    </row>
    <row r="544" spans="1:17" ht="16.5" customHeight="1">
      <c r="A544" s="1"/>
      <c r="P544" s="2"/>
      <c r="Q544" s="3"/>
    </row>
    <row r="545" spans="1:17" ht="16.5" customHeight="1">
      <c r="A545" s="1"/>
      <c r="P545" s="2"/>
      <c r="Q545" s="3"/>
    </row>
    <row r="546" spans="1:17" ht="16.5" customHeight="1">
      <c r="A546" s="1"/>
      <c r="P546" s="2"/>
      <c r="Q546" s="3"/>
    </row>
    <row r="547" spans="1:17" ht="16.5" customHeight="1">
      <c r="A547" s="1"/>
      <c r="P547" s="2"/>
      <c r="Q547" s="3"/>
    </row>
    <row r="548" spans="1:17" ht="16.5" customHeight="1">
      <c r="A548" s="1"/>
      <c r="P548" s="2"/>
      <c r="Q548" s="3"/>
    </row>
    <row r="549" spans="1:17" ht="16.5" customHeight="1">
      <c r="A549" s="1"/>
      <c r="P549" s="2"/>
      <c r="Q549" s="3"/>
    </row>
    <row r="550" spans="1:17" ht="16.5" customHeight="1">
      <c r="A550" s="1"/>
      <c r="P550" s="2"/>
      <c r="Q550" s="3"/>
    </row>
    <row r="551" spans="1:17" ht="16.5" customHeight="1">
      <c r="A551" s="1"/>
      <c r="P551" s="2"/>
      <c r="Q551" s="3"/>
    </row>
    <row r="552" spans="1:17" ht="16.5" customHeight="1">
      <c r="A552" s="1"/>
      <c r="P552" s="2"/>
      <c r="Q552" s="3"/>
    </row>
    <row r="553" spans="1:17" ht="16.5" customHeight="1">
      <c r="A553" s="1"/>
      <c r="P553" s="2"/>
      <c r="Q553" s="3"/>
    </row>
    <row r="554" spans="1:17" ht="16.5" customHeight="1">
      <c r="A554" s="1"/>
      <c r="P554" s="2"/>
      <c r="Q554" s="3"/>
    </row>
    <row r="555" spans="1:17" ht="16.5" customHeight="1">
      <c r="A555" s="1"/>
      <c r="P555" s="2"/>
      <c r="Q555" s="3"/>
    </row>
    <row r="556" spans="1:17" ht="16.5" customHeight="1">
      <c r="A556" s="1"/>
      <c r="P556" s="2"/>
      <c r="Q556" s="3"/>
    </row>
    <row r="557" spans="1:17" ht="16.5" customHeight="1">
      <c r="A557" s="1"/>
      <c r="P557" s="2"/>
      <c r="Q557" s="3"/>
    </row>
    <row r="558" spans="1:17" ht="16.5" customHeight="1">
      <c r="A558" s="1"/>
      <c r="P558" s="2"/>
      <c r="Q558" s="3"/>
    </row>
    <row r="559" spans="1:17" ht="16.5" customHeight="1">
      <c r="A559" s="1"/>
      <c r="P559" s="2"/>
      <c r="Q559" s="3"/>
    </row>
    <row r="560" spans="1:17" ht="16.5" customHeight="1">
      <c r="A560" s="1"/>
      <c r="P560" s="2"/>
      <c r="Q560" s="3"/>
    </row>
    <row r="561" spans="1:17" ht="16.5" customHeight="1">
      <c r="A561" s="1"/>
      <c r="P561" s="2"/>
      <c r="Q561" s="3"/>
    </row>
    <row r="562" spans="1:17" ht="16.5" customHeight="1">
      <c r="A562" s="1"/>
      <c r="P562" s="2"/>
      <c r="Q562" s="3"/>
    </row>
    <row r="563" spans="1:17" ht="16.5" customHeight="1">
      <c r="A563" s="1"/>
      <c r="P563" s="2"/>
      <c r="Q563" s="3"/>
    </row>
    <row r="564" spans="1:17" ht="16.5" customHeight="1">
      <c r="A564" s="1"/>
      <c r="P564" s="2"/>
      <c r="Q564" s="3"/>
    </row>
    <row r="565" spans="1:17" ht="16.5" customHeight="1">
      <c r="A565" s="1"/>
      <c r="P565" s="2"/>
      <c r="Q565" s="3"/>
    </row>
    <row r="566" spans="1:17" ht="16.5" customHeight="1">
      <c r="A566" s="1"/>
      <c r="P566" s="2"/>
      <c r="Q566" s="3"/>
    </row>
    <row r="567" spans="1:17" ht="16.5" customHeight="1">
      <c r="A567" s="1"/>
      <c r="P567" s="2"/>
      <c r="Q567" s="3"/>
    </row>
    <row r="568" spans="1:17" ht="16.5" customHeight="1">
      <c r="A568" s="1"/>
      <c r="P568" s="2"/>
      <c r="Q568" s="3"/>
    </row>
    <row r="569" spans="1:17" ht="16.5" customHeight="1">
      <c r="A569" s="1"/>
      <c r="P569" s="2"/>
      <c r="Q569" s="3"/>
    </row>
    <row r="570" spans="1:17" ht="16.5" customHeight="1">
      <c r="A570" s="1"/>
      <c r="P570" s="2"/>
      <c r="Q570" s="3"/>
    </row>
    <row r="571" spans="1:17" ht="16.5" customHeight="1">
      <c r="A571" s="1"/>
      <c r="P571" s="2"/>
      <c r="Q571" s="3"/>
    </row>
    <row r="572" spans="1:17" ht="16.5" customHeight="1">
      <c r="A572" s="1"/>
      <c r="P572" s="2"/>
      <c r="Q572" s="3"/>
    </row>
    <row r="573" spans="1:17" ht="16.5" customHeight="1">
      <c r="A573" s="1"/>
      <c r="P573" s="2"/>
      <c r="Q573" s="3"/>
    </row>
    <row r="574" spans="1:17" ht="16.5" customHeight="1">
      <c r="A574" s="1"/>
      <c r="P574" s="2"/>
      <c r="Q574" s="3"/>
    </row>
    <row r="575" spans="1:17" ht="16.5" customHeight="1">
      <c r="A575" s="1"/>
      <c r="P575" s="2"/>
      <c r="Q575" s="3"/>
    </row>
    <row r="576" spans="1:17" ht="16.5" customHeight="1">
      <c r="A576" s="1"/>
      <c r="P576" s="2"/>
      <c r="Q576" s="3"/>
    </row>
    <row r="577" spans="1:17" ht="16.5" customHeight="1">
      <c r="A577" s="1"/>
      <c r="P577" s="2"/>
      <c r="Q577" s="3"/>
    </row>
    <row r="578" spans="1:17" ht="16.5" customHeight="1">
      <c r="A578" s="1"/>
      <c r="P578" s="2"/>
      <c r="Q578" s="3"/>
    </row>
    <row r="579" spans="1:17" ht="16.5" customHeight="1">
      <c r="A579" s="1"/>
      <c r="P579" s="2"/>
      <c r="Q579" s="3"/>
    </row>
    <row r="580" spans="1:17" ht="16.5" customHeight="1">
      <c r="A580" s="1"/>
      <c r="P580" s="2"/>
      <c r="Q580" s="3"/>
    </row>
    <row r="581" spans="1:17" ht="16.5" customHeight="1">
      <c r="A581" s="1"/>
      <c r="P581" s="2"/>
      <c r="Q581" s="3"/>
    </row>
    <row r="582" spans="1:17" ht="16.5" customHeight="1">
      <c r="A582" s="1"/>
      <c r="P582" s="2"/>
      <c r="Q582" s="3"/>
    </row>
    <row r="583" spans="1:17" ht="16.5" customHeight="1">
      <c r="A583" s="1"/>
      <c r="P583" s="2"/>
      <c r="Q583" s="3"/>
    </row>
    <row r="584" spans="1:17" ht="16.5" customHeight="1">
      <c r="A584" s="1"/>
      <c r="P584" s="2"/>
      <c r="Q584" s="3"/>
    </row>
    <row r="585" spans="1:17" ht="16.5" customHeight="1">
      <c r="A585" s="1"/>
      <c r="P585" s="2"/>
      <c r="Q585" s="3"/>
    </row>
    <row r="586" spans="1:17" ht="16.5" customHeight="1">
      <c r="A586" s="1"/>
      <c r="P586" s="2"/>
      <c r="Q586" s="3"/>
    </row>
    <row r="587" spans="1:17" ht="16.5" customHeight="1">
      <c r="A587" s="1"/>
      <c r="P587" s="2"/>
      <c r="Q587" s="3"/>
    </row>
    <row r="588" spans="1:17" ht="16.5" customHeight="1">
      <c r="A588" s="1"/>
      <c r="P588" s="2"/>
      <c r="Q588" s="3"/>
    </row>
    <row r="589" spans="1:17" ht="16.5" customHeight="1">
      <c r="A589" s="1"/>
      <c r="P589" s="2"/>
      <c r="Q589" s="3"/>
    </row>
    <row r="590" spans="1:17" ht="16.5" customHeight="1">
      <c r="A590" s="1"/>
      <c r="P590" s="2"/>
      <c r="Q590" s="3"/>
    </row>
    <row r="591" spans="1:17" ht="16.5" customHeight="1">
      <c r="A591" s="1"/>
      <c r="P591" s="2"/>
      <c r="Q591" s="3"/>
    </row>
    <row r="592" spans="1:17" ht="16.5" customHeight="1">
      <c r="A592" s="1"/>
      <c r="P592" s="2"/>
      <c r="Q592" s="3"/>
    </row>
    <row r="593" spans="1:17" ht="16.5" customHeight="1">
      <c r="A593" s="1"/>
      <c r="P593" s="2"/>
      <c r="Q593" s="3"/>
    </row>
    <row r="594" spans="1:17" ht="16.5" customHeight="1">
      <c r="A594" s="1"/>
      <c r="P594" s="2"/>
      <c r="Q594" s="3"/>
    </row>
    <row r="595" spans="1:17" ht="16.5" customHeight="1">
      <c r="A595" s="1"/>
      <c r="P595" s="2"/>
      <c r="Q595" s="3"/>
    </row>
    <row r="596" spans="1:17" ht="16.5" customHeight="1">
      <c r="A596" s="1"/>
      <c r="P596" s="2"/>
      <c r="Q596" s="3"/>
    </row>
    <row r="597" spans="1:17" ht="16.5" customHeight="1">
      <c r="A597" s="1"/>
      <c r="P597" s="2"/>
      <c r="Q597" s="3"/>
    </row>
    <row r="598" spans="1:17" ht="16.5" customHeight="1">
      <c r="A598" s="1"/>
      <c r="P598" s="2"/>
      <c r="Q598" s="3"/>
    </row>
    <row r="599" spans="1:17" ht="16.5" customHeight="1">
      <c r="A599" s="1"/>
      <c r="P599" s="2"/>
      <c r="Q599" s="3"/>
    </row>
    <row r="600" spans="1:17" ht="16.5" customHeight="1">
      <c r="A600" s="1"/>
      <c r="P600" s="2"/>
      <c r="Q600" s="3"/>
    </row>
    <row r="601" spans="1:17" ht="16.5" customHeight="1">
      <c r="A601" s="1"/>
      <c r="P601" s="2"/>
      <c r="Q601" s="3"/>
    </row>
    <row r="602" spans="1:17" ht="16.5" customHeight="1">
      <c r="A602" s="1"/>
      <c r="P602" s="2"/>
      <c r="Q602" s="3"/>
    </row>
    <row r="603" spans="1:17" ht="16.5" customHeight="1">
      <c r="A603" s="1"/>
      <c r="P603" s="2"/>
      <c r="Q603" s="3"/>
    </row>
    <row r="604" spans="1:17" ht="16.5" customHeight="1">
      <c r="A604" s="1"/>
      <c r="P604" s="2"/>
      <c r="Q604" s="3"/>
    </row>
    <row r="605" spans="1:17" ht="16.5" customHeight="1">
      <c r="A605" s="1"/>
      <c r="P605" s="2"/>
      <c r="Q605" s="3"/>
    </row>
    <row r="606" spans="1:17" ht="16.5" customHeight="1">
      <c r="A606" s="1"/>
      <c r="P606" s="2"/>
      <c r="Q606" s="3"/>
    </row>
    <row r="607" spans="1:17" ht="16.5" customHeight="1">
      <c r="A607" s="1"/>
      <c r="P607" s="2"/>
      <c r="Q607" s="3"/>
    </row>
    <row r="608" spans="1:17" ht="16.5" customHeight="1">
      <c r="A608" s="1"/>
      <c r="P608" s="2"/>
      <c r="Q608" s="3"/>
    </row>
    <row r="609" spans="1:17" ht="16.5" customHeight="1">
      <c r="A609" s="1"/>
      <c r="P609" s="2"/>
      <c r="Q609" s="3"/>
    </row>
    <row r="610" spans="1:17" ht="16.5" customHeight="1">
      <c r="A610" s="1"/>
      <c r="P610" s="2"/>
      <c r="Q610" s="3"/>
    </row>
    <row r="611" spans="1:17" ht="16.5" customHeight="1">
      <c r="A611" s="1"/>
      <c r="P611" s="2"/>
      <c r="Q611" s="3"/>
    </row>
    <row r="612" spans="1:17" ht="16.5" customHeight="1">
      <c r="A612" s="1"/>
      <c r="P612" s="2"/>
      <c r="Q612" s="3"/>
    </row>
    <row r="613" spans="1:17" ht="16.5" customHeight="1">
      <c r="A613" s="1"/>
      <c r="P613" s="2"/>
      <c r="Q613" s="3"/>
    </row>
    <row r="614" spans="1:17" ht="16.5" customHeight="1">
      <c r="A614" s="1"/>
      <c r="P614" s="2"/>
      <c r="Q614" s="3"/>
    </row>
    <row r="615" spans="1:17" ht="16.5" customHeight="1">
      <c r="A615" s="1"/>
      <c r="P615" s="2"/>
      <c r="Q615" s="3"/>
    </row>
    <row r="616" spans="1:17" ht="16.5" customHeight="1">
      <c r="A616" s="1"/>
      <c r="P616" s="2"/>
      <c r="Q616" s="3"/>
    </row>
    <row r="617" spans="1:17" ht="16.5" customHeight="1">
      <c r="A617" s="1"/>
      <c r="P617" s="2"/>
      <c r="Q617" s="3"/>
    </row>
    <row r="618" spans="1:17" ht="16.5" customHeight="1">
      <c r="A618" s="1"/>
      <c r="P618" s="2"/>
      <c r="Q618" s="3"/>
    </row>
    <row r="619" spans="1:17" ht="16.5" customHeight="1">
      <c r="A619" s="1"/>
      <c r="P619" s="2"/>
      <c r="Q619" s="3"/>
    </row>
    <row r="620" spans="1:17" ht="16.5" customHeight="1">
      <c r="A620" s="1"/>
      <c r="P620" s="2"/>
      <c r="Q620" s="3"/>
    </row>
    <row r="621" spans="1:17" ht="16.5" customHeight="1">
      <c r="A621" s="1"/>
      <c r="P621" s="2"/>
      <c r="Q621" s="3"/>
    </row>
    <row r="622" spans="1:17" ht="16.5" customHeight="1">
      <c r="A622" s="1"/>
      <c r="P622" s="2"/>
      <c r="Q622" s="3"/>
    </row>
    <row r="623" spans="1:17" ht="16.5" customHeight="1">
      <c r="A623" s="1"/>
      <c r="P623" s="2"/>
      <c r="Q623" s="3"/>
    </row>
    <row r="624" spans="1:17" ht="16.5" customHeight="1">
      <c r="A624" s="1"/>
      <c r="P624" s="2"/>
      <c r="Q624" s="3"/>
    </row>
    <row r="625" spans="1:17" ht="16.5" customHeight="1">
      <c r="A625" s="1"/>
      <c r="P625" s="2"/>
      <c r="Q625" s="3"/>
    </row>
    <row r="626" spans="1:17" ht="16.5" customHeight="1">
      <c r="A626" s="1"/>
      <c r="P626" s="2"/>
      <c r="Q626" s="3"/>
    </row>
    <row r="627" spans="1:17" ht="16.5" customHeight="1">
      <c r="A627" s="1"/>
      <c r="P627" s="2"/>
      <c r="Q627" s="3"/>
    </row>
    <row r="628" spans="1:17" ht="16.5" customHeight="1">
      <c r="A628" s="1"/>
      <c r="P628" s="2"/>
      <c r="Q628" s="3"/>
    </row>
    <row r="629" spans="1:17" ht="16.5" customHeight="1">
      <c r="A629" s="1"/>
      <c r="P629" s="2"/>
      <c r="Q629" s="3"/>
    </row>
    <row r="630" spans="1:17" ht="16.5" customHeight="1">
      <c r="A630" s="1"/>
      <c r="P630" s="2"/>
      <c r="Q630" s="3"/>
    </row>
    <row r="631" spans="1:17" ht="16.5" customHeight="1">
      <c r="A631" s="1"/>
      <c r="P631" s="2"/>
      <c r="Q631" s="3"/>
    </row>
    <row r="632" spans="1:17" ht="16.5" customHeight="1">
      <c r="A632" s="1"/>
      <c r="P632" s="2"/>
      <c r="Q632" s="3"/>
    </row>
    <row r="633" spans="1:17" ht="16.5" customHeight="1">
      <c r="A633" s="1"/>
      <c r="P633" s="2"/>
      <c r="Q633" s="3"/>
    </row>
    <row r="634" spans="1:17" ht="16.5" customHeight="1">
      <c r="A634" s="1"/>
      <c r="P634" s="2"/>
      <c r="Q634" s="3"/>
    </row>
    <row r="635" spans="1:17" ht="16.5" customHeight="1">
      <c r="A635" s="1"/>
      <c r="P635" s="2"/>
      <c r="Q635" s="3"/>
    </row>
    <row r="636" spans="1:17" ht="16.5" customHeight="1">
      <c r="A636" s="1"/>
      <c r="P636" s="2"/>
      <c r="Q636" s="3"/>
    </row>
    <row r="637" spans="1:17" ht="16.5" customHeight="1">
      <c r="A637" s="1"/>
      <c r="P637" s="2"/>
      <c r="Q637" s="3"/>
    </row>
    <row r="638" spans="1:17" ht="16.5" customHeight="1">
      <c r="A638" s="1"/>
      <c r="P638" s="2"/>
      <c r="Q638" s="3"/>
    </row>
    <row r="639" spans="1:17" ht="16.5" customHeight="1">
      <c r="A639" s="1"/>
      <c r="P639" s="2"/>
      <c r="Q639" s="3"/>
    </row>
    <row r="640" spans="1:17" ht="16.5" customHeight="1">
      <c r="A640" s="1"/>
      <c r="P640" s="2"/>
      <c r="Q640" s="3"/>
    </row>
    <row r="641" spans="1:17" ht="16.5" customHeight="1">
      <c r="A641" s="1"/>
      <c r="P641" s="2"/>
      <c r="Q641" s="3"/>
    </row>
    <row r="642" spans="1:17" ht="16.5" customHeight="1">
      <c r="A642" s="1"/>
      <c r="P642" s="2"/>
      <c r="Q642" s="3"/>
    </row>
    <row r="643" spans="1:17" ht="16.5" customHeight="1">
      <c r="A643" s="1"/>
      <c r="P643" s="2"/>
      <c r="Q643" s="3"/>
    </row>
    <row r="644" spans="1:17" ht="16.5" customHeight="1">
      <c r="A644" s="1"/>
      <c r="P644" s="2"/>
      <c r="Q644" s="3"/>
    </row>
    <row r="645" spans="1:17" ht="16.5" customHeight="1">
      <c r="A645" s="1"/>
      <c r="P645" s="2"/>
      <c r="Q645" s="3"/>
    </row>
    <row r="646" spans="1:17" ht="16.5" customHeight="1">
      <c r="A646" s="1"/>
      <c r="P646" s="2"/>
      <c r="Q646" s="3"/>
    </row>
    <row r="647" spans="1:17" ht="16.5" customHeight="1">
      <c r="A647" s="1"/>
      <c r="P647" s="2"/>
      <c r="Q647" s="3"/>
    </row>
    <row r="648" spans="1:17" ht="16.5" customHeight="1">
      <c r="A648" s="1"/>
      <c r="P648" s="2"/>
      <c r="Q648" s="3"/>
    </row>
    <row r="649" spans="1:17" ht="16.5" customHeight="1">
      <c r="A649" s="1"/>
      <c r="P649" s="2"/>
      <c r="Q649" s="3"/>
    </row>
    <row r="650" spans="1:17" ht="16.5" customHeight="1">
      <c r="A650" s="1"/>
      <c r="P650" s="2"/>
      <c r="Q650" s="3"/>
    </row>
    <row r="651" spans="1:17" ht="16.5" customHeight="1">
      <c r="A651" s="1"/>
      <c r="P651" s="2"/>
      <c r="Q651" s="3"/>
    </row>
    <row r="652" spans="1:17" ht="16.5" customHeight="1">
      <c r="A652" s="1"/>
      <c r="P652" s="2"/>
      <c r="Q652" s="3"/>
    </row>
    <row r="653" spans="1:17" ht="16.5" customHeight="1">
      <c r="A653" s="1"/>
      <c r="P653" s="2"/>
      <c r="Q653" s="3"/>
    </row>
    <row r="654" spans="1:17" ht="16.5" customHeight="1">
      <c r="A654" s="1"/>
      <c r="P654" s="2"/>
      <c r="Q654" s="3"/>
    </row>
    <row r="655" spans="1:17" ht="16.5" customHeight="1">
      <c r="A655" s="1"/>
      <c r="P655" s="2"/>
      <c r="Q655" s="3"/>
    </row>
    <row r="656" spans="1:17" ht="16.5" customHeight="1">
      <c r="A656" s="1"/>
      <c r="P656" s="2"/>
      <c r="Q656" s="3"/>
    </row>
    <row r="657" spans="1:17" ht="16.5" customHeight="1">
      <c r="A657" s="1"/>
      <c r="P657" s="2"/>
      <c r="Q657" s="3"/>
    </row>
    <row r="658" spans="1:17" ht="16.5" customHeight="1">
      <c r="A658" s="1"/>
      <c r="P658" s="2"/>
      <c r="Q658" s="3"/>
    </row>
    <row r="659" spans="1:17" ht="16.5" customHeight="1">
      <c r="A659" s="1"/>
      <c r="P659" s="2"/>
      <c r="Q659" s="3"/>
    </row>
    <row r="660" spans="1:17" ht="16.5" customHeight="1">
      <c r="A660" s="1"/>
      <c r="P660" s="2"/>
      <c r="Q660" s="3"/>
    </row>
    <row r="661" spans="1:17" ht="16.5" customHeight="1">
      <c r="A661" s="1"/>
      <c r="P661" s="2"/>
      <c r="Q661" s="3"/>
    </row>
    <row r="662" spans="1:17" ht="16.5" customHeight="1">
      <c r="A662" s="1"/>
      <c r="P662" s="2"/>
      <c r="Q662" s="3"/>
    </row>
    <row r="663" spans="1:17" ht="16.5" customHeight="1">
      <c r="A663" s="1"/>
      <c r="P663" s="2"/>
      <c r="Q663" s="3"/>
    </row>
    <row r="664" spans="1:17" ht="16.5" customHeight="1">
      <c r="A664" s="1"/>
      <c r="P664" s="2"/>
      <c r="Q664" s="3"/>
    </row>
    <row r="665" spans="1:17" ht="16.5" customHeight="1">
      <c r="A665" s="1"/>
      <c r="P665" s="2"/>
      <c r="Q665" s="3"/>
    </row>
    <row r="666" spans="1:17" ht="16.5" customHeight="1">
      <c r="A666" s="1"/>
      <c r="P666" s="2"/>
      <c r="Q666" s="3"/>
    </row>
    <row r="667" spans="1:17" ht="16.5" customHeight="1">
      <c r="A667" s="1"/>
      <c r="P667" s="2"/>
      <c r="Q667" s="3"/>
    </row>
    <row r="668" spans="1:17" ht="16.5" customHeight="1">
      <c r="A668" s="1"/>
      <c r="P668" s="2"/>
      <c r="Q668" s="3"/>
    </row>
    <row r="669" spans="1:17" ht="16.5" customHeight="1">
      <c r="A669" s="1"/>
      <c r="P669" s="2"/>
      <c r="Q669" s="3"/>
    </row>
    <row r="670" spans="1:17" ht="16.5" customHeight="1">
      <c r="A670" s="1"/>
      <c r="P670" s="2"/>
      <c r="Q670" s="3"/>
    </row>
    <row r="671" spans="1:17" ht="16.5" customHeight="1">
      <c r="A671" s="1"/>
      <c r="P671" s="2"/>
      <c r="Q671" s="3"/>
    </row>
    <row r="672" spans="1:17" ht="16.5" customHeight="1">
      <c r="A672" s="1"/>
      <c r="P672" s="2"/>
      <c r="Q672" s="3"/>
    </row>
    <row r="673" spans="1:17" ht="16.5" customHeight="1">
      <c r="A673" s="1"/>
      <c r="P673" s="2"/>
      <c r="Q673" s="3"/>
    </row>
    <row r="674" spans="1:17" ht="16.5" customHeight="1">
      <c r="A674" s="1"/>
      <c r="P674" s="2"/>
      <c r="Q674" s="3"/>
    </row>
    <row r="675" spans="1:17" ht="16.5" customHeight="1">
      <c r="A675" s="1"/>
      <c r="P675" s="2"/>
      <c r="Q675" s="3"/>
    </row>
    <row r="676" spans="1:17" ht="16.5" customHeight="1">
      <c r="A676" s="1"/>
      <c r="P676" s="2"/>
      <c r="Q676" s="3"/>
    </row>
    <row r="677" spans="1:17" ht="16.5" customHeight="1">
      <c r="A677" s="1"/>
      <c r="P677" s="2"/>
      <c r="Q677" s="3"/>
    </row>
    <row r="678" spans="1:17" ht="16.5" customHeight="1">
      <c r="A678" s="1"/>
      <c r="P678" s="2"/>
      <c r="Q678" s="3"/>
    </row>
    <row r="679" spans="1:17" ht="16.5" customHeight="1">
      <c r="A679" s="1"/>
      <c r="P679" s="2"/>
      <c r="Q679" s="3"/>
    </row>
    <row r="680" spans="1:17" ht="16.5" customHeight="1">
      <c r="A680" s="1"/>
      <c r="P680" s="2"/>
      <c r="Q680" s="3"/>
    </row>
    <row r="681" spans="1:17" ht="16.5" customHeight="1">
      <c r="A681" s="1"/>
      <c r="P681" s="2"/>
      <c r="Q681" s="3"/>
    </row>
    <row r="682" spans="1:17" ht="16.5" customHeight="1">
      <c r="A682" s="1"/>
      <c r="P682" s="2"/>
      <c r="Q682" s="3"/>
    </row>
    <row r="683" spans="1:17" ht="16.5" customHeight="1">
      <c r="A683" s="1"/>
      <c r="P683" s="2"/>
      <c r="Q683" s="3"/>
    </row>
    <row r="684" spans="1:17" ht="16.5" customHeight="1">
      <c r="A684" s="1"/>
      <c r="P684" s="2"/>
      <c r="Q684" s="3"/>
    </row>
    <row r="685" spans="1:17" ht="16.5" customHeight="1">
      <c r="A685" s="1"/>
      <c r="P685" s="2"/>
      <c r="Q685" s="3"/>
    </row>
    <row r="686" spans="1:17" ht="16.5" customHeight="1">
      <c r="A686" s="1"/>
      <c r="P686" s="2"/>
      <c r="Q686" s="3"/>
    </row>
    <row r="687" spans="1:17" ht="16.5" customHeight="1">
      <c r="A687" s="1"/>
      <c r="P687" s="2"/>
      <c r="Q687" s="3"/>
    </row>
    <row r="688" spans="1:17" ht="16.5" customHeight="1">
      <c r="A688" s="1"/>
      <c r="P688" s="2"/>
      <c r="Q688" s="3"/>
    </row>
    <row r="689" spans="1:17" ht="16.5" customHeight="1">
      <c r="A689" s="1"/>
      <c r="P689" s="2"/>
      <c r="Q689" s="3"/>
    </row>
    <row r="690" spans="1:17" ht="16.5" customHeight="1">
      <c r="A690" s="1"/>
      <c r="P690" s="2"/>
      <c r="Q690" s="3"/>
    </row>
    <row r="691" spans="1:17" ht="16.5" customHeight="1">
      <c r="A691" s="1"/>
      <c r="P691" s="2"/>
      <c r="Q691" s="3"/>
    </row>
    <row r="692" spans="1:17" ht="16.5" customHeight="1">
      <c r="A692" s="1"/>
      <c r="P692" s="2"/>
      <c r="Q692" s="3"/>
    </row>
    <row r="693" spans="1:17" ht="16.5" customHeight="1">
      <c r="A693" s="1"/>
      <c r="P693" s="2"/>
      <c r="Q693" s="3"/>
    </row>
    <row r="694" spans="1:17" ht="16.5" customHeight="1">
      <c r="A694" s="1"/>
      <c r="P694" s="2"/>
      <c r="Q694" s="3"/>
    </row>
    <row r="695" spans="1:17" ht="16.5" customHeight="1">
      <c r="A695" s="1"/>
      <c r="P695" s="2"/>
      <c r="Q695" s="3"/>
    </row>
    <row r="696" spans="1:17" ht="16.5" customHeight="1">
      <c r="A696" s="1"/>
      <c r="P696" s="2"/>
      <c r="Q696" s="3"/>
    </row>
    <row r="697" spans="1:17" ht="16.5" customHeight="1">
      <c r="A697" s="1"/>
      <c r="P697" s="2"/>
      <c r="Q697" s="3"/>
    </row>
    <row r="698" spans="1:17" ht="16.5" customHeight="1">
      <c r="A698" s="1"/>
      <c r="P698" s="2"/>
      <c r="Q698" s="3"/>
    </row>
    <row r="699" spans="1:17" ht="16.5" customHeight="1">
      <c r="A699" s="1"/>
      <c r="P699" s="2"/>
      <c r="Q699" s="3"/>
    </row>
    <row r="700" spans="1:17" ht="16.5" customHeight="1">
      <c r="A700" s="1"/>
      <c r="P700" s="2"/>
      <c r="Q700" s="3"/>
    </row>
    <row r="701" spans="1:17" ht="16.5" customHeight="1">
      <c r="A701" s="1"/>
      <c r="P701" s="2"/>
      <c r="Q701" s="3"/>
    </row>
    <row r="702" spans="1:17" ht="16.5" customHeight="1">
      <c r="A702" s="1"/>
      <c r="P702" s="2"/>
      <c r="Q702" s="3"/>
    </row>
    <row r="703" spans="1:17" ht="16.5" customHeight="1">
      <c r="A703" s="1"/>
      <c r="P703" s="2"/>
      <c r="Q703" s="3"/>
    </row>
    <row r="704" spans="1:17" ht="16.5" customHeight="1">
      <c r="A704" s="1"/>
      <c r="P704" s="2"/>
      <c r="Q704" s="3"/>
    </row>
    <row r="705" spans="1:17" ht="16.5" customHeight="1">
      <c r="A705" s="1"/>
      <c r="P705" s="2"/>
      <c r="Q705" s="3"/>
    </row>
    <row r="706" spans="1:17" ht="16.5" customHeight="1">
      <c r="A706" s="1"/>
      <c r="P706" s="2"/>
      <c r="Q706" s="3"/>
    </row>
    <row r="707" spans="1:17" ht="16.5" customHeight="1">
      <c r="A707" s="1"/>
      <c r="P707" s="2"/>
      <c r="Q707" s="3"/>
    </row>
    <row r="708" spans="1:17" ht="16.5" customHeight="1">
      <c r="A708" s="1"/>
      <c r="P708" s="2"/>
      <c r="Q708" s="3"/>
    </row>
    <row r="709" spans="1:17" ht="16.5" customHeight="1">
      <c r="A709" s="1"/>
      <c r="P709" s="2"/>
      <c r="Q709" s="3"/>
    </row>
    <row r="710" spans="1:17" ht="16.5" customHeight="1">
      <c r="A710" s="1"/>
      <c r="P710" s="2"/>
      <c r="Q710" s="3"/>
    </row>
    <row r="711" spans="1:17" ht="16.5" customHeight="1">
      <c r="A711" s="1"/>
      <c r="P711" s="2"/>
      <c r="Q711" s="3"/>
    </row>
    <row r="712" spans="1:17" ht="16.5" customHeight="1">
      <c r="A712" s="1"/>
      <c r="P712" s="2"/>
      <c r="Q712" s="3"/>
    </row>
    <row r="713" spans="1:17" ht="16.5" customHeight="1">
      <c r="A713" s="1"/>
      <c r="P713" s="2"/>
      <c r="Q713" s="3"/>
    </row>
    <row r="714" spans="1:17" ht="16.5" customHeight="1">
      <c r="A714" s="1"/>
      <c r="P714" s="2"/>
      <c r="Q714" s="3"/>
    </row>
    <row r="715" spans="1:17" ht="16.5" customHeight="1">
      <c r="A715" s="1"/>
      <c r="P715" s="2"/>
      <c r="Q715" s="3"/>
    </row>
    <row r="716" spans="1:17" ht="16.5" customHeight="1">
      <c r="A716" s="1"/>
      <c r="P716" s="2"/>
      <c r="Q716" s="3"/>
    </row>
    <row r="717" spans="1:17" ht="16.5" customHeight="1">
      <c r="A717" s="1"/>
      <c r="P717" s="2"/>
      <c r="Q717" s="3"/>
    </row>
    <row r="718" spans="1:17" ht="16.5" customHeight="1">
      <c r="A718" s="1"/>
      <c r="P718" s="2"/>
      <c r="Q718" s="3"/>
    </row>
    <row r="719" spans="1:17" ht="16.5" customHeight="1">
      <c r="A719" s="1"/>
      <c r="P719" s="2"/>
      <c r="Q719" s="3"/>
    </row>
    <row r="720" spans="1:17" ht="16.5" customHeight="1">
      <c r="A720" s="1"/>
      <c r="P720" s="2"/>
      <c r="Q720" s="3"/>
    </row>
    <row r="721" spans="1:17" ht="16.5" customHeight="1">
      <c r="A721" s="1"/>
      <c r="P721" s="2"/>
      <c r="Q721" s="3"/>
    </row>
    <row r="722" spans="1:17" ht="16.5" customHeight="1">
      <c r="A722" s="1"/>
      <c r="P722" s="2"/>
      <c r="Q722" s="3"/>
    </row>
    <row r="723" spans="1:17" ht="16.5" customHeight="1">
      <c r="A723" s="1"/>
      <c r="P723" s="2"/>
      <c r="Q723" s="3"/>
    </row>
    <row r="724" spans="1:17" ht="16.5" customHeight="1">
      <c r="A724" s="1"/>
      <c r="P724" s="2"/>
      <c r="Q724" s="3"/>
    </row>
    <row r="725" spans="1:17" ht="16.5" customHeight="1">
      <c r="A725" s="1"/>
      <c r="P725" s="2"/>
      <c r="Q725" s="3"/>
    </row>
    <row r="726" spans="1:17" ht="16.5" customHeight="1">
      <c r="A726" s="1"/>
      <c r="P726" s="2"/>
      <c r="Q726" s="3"/>
    </row>
    <row r="727" spans="1:17" ht="16.5" customHeight="1">
      <c r="A727" s="1"/>
      <c r="P727" s="2"/>
      <c r="Q727" s="3"/>
    </row>
    <row r="728" spans="1:17" ht="16.5" customHeight="1">
      <c r="A728" s="1"/>
      <c r="P728" s="2"/>
      <c r="Q728" s="3"/>
    </row>
    <row r="729" spans="1:17" ht="16.5" customHeight="1">
      <c r="A729" s="1"/>
      <c r="P729" s="2"/>
      <c r="Q729" s="3"/>
    </row>
    <row r="730" spans="1:17" ht="16.5" customHeight="1">
      <c r="A730" s="1"/>
      <c r="P730" s="2"/>
      <c r="Q730" s="3"/>
    </row>
    <row r="731" spans="1:17" ht="16.5" customHeight="1">
      <c r="A731" s="1"/>
      <c r="P731" s="2"/>
      <c r="Q731" s="3"/>
    </row>
    <row r="732" spans="1:17" ht="16.5" customHeight="1">
      <c r="A732" s="1"/>
      <c r="P732" s="2"/>
      <c r="Q732" s="3"/>
    </row>
    <row r="733" spans="1:17" ht="16.5" customHeight="1">
      <c r="A733" s="1"/>
      <c r="P733" s="2"/>
      <c r="Q733" s="3"/>
    </row>
    <row r="734" spans="1:17" ht="16.5" customHeight="1">
      <c r="A734" s="1"/>
      <c r="P734" s="2"/>
      <c r="Q734" s="3"/>
    </row>
    <row r="735" spans="1:17" ht="16.5" customHeight="1">
      <c r="A735" s="1"/>
      <c r="P735" s="2"/>
      <c r="Q735" s="3"/>
    </row>
    <row r="736" spans="1:17" ht="16.5" customHeight="1">
      <c r="A736" s="1"/>
      <c r="P736" s="2"/>
      <c r="Q736" s="3"/>
    </row>
    <row r="737" spans="1:17" ht="16.5" customHeight="1">
      <c r="A737" s="1"/>
      <c r="P737" s="2"/>
      <c r="Q737" s="3"/>
    </row>
    <row r="738" spans="1:17" ht="16.5" customHeight="1">
      <c r="A738" s="1"/>
      <c r="P738" s="2"/>
      <c r="Q738" s="3"/>
    </row>
    <row r="739" spans="1:17" ht="16.5" customHeight="1">
      <c r="A739" s="1"/>
      <c r="P739" s="2"/>
      <c r="Q739" s="3"/>
    </row>
    <row r="740" spans="1:17" ht="16.5" customHeight="1">
      <c r="A740" s="1"/>
      <c r="P740" s="2"/>
      <c r="Q740" s="3"/>
    </row>
    <row r="741" spans="1:17" ht="16.5" customHeight="1">
      <c r="A741" s="1"/>
      <c r="P741" s="2"/>
      <c r="Q741" s="3"/>
    </row>
    <row r="742" spans="1:17" ht="16.5" customHeight="1">
      <c r="A742" s="1"/>
      <c r="P742" s="2"/>
      <c r="Q742" s="3"/>
    </row>
    <row r="743" spans="1:17" ht="16.5" customHeight="1">
      <c r="A743" s="1"/>
      <c r="P743" s="2"/>
      <c r="Q743" s="3"/>
    </row>
    <row r="744" spans="1:17" ht="16.5" customHeight="1">
      <c r="A744" s="1"/>
      <c r="P744" s="2"/>
      <c r="Q744" s="3"/>
    </row>
    <row r="745" spans="1:17" ht="16.5" customHeight="1">
      <c r="A745" s="1"/>
      <c r="P745" s="2"/>
      <c r="Q745" s="3"/>
    </row>
    <row r="746" spans="1:17" ht="16.5" customHeight="1">
      <c r="A746" s="1"/>
      <c r="P746" s="2"/>
      <c r="Q746" s="3"/>
    </row>
    <row r="747" spans="1:17" ht="16.5" customHeight="1">
      <c r="A747" s="1"/>
      <c r="P747" s="2"/>
      <c r="Q747" s="3"/>
    </row>
    <row r="748" spans="1:17" ht="16.5" customHeight="1">
      <c r="A748" s="1"/>
      <c r="P748" s="2"/>
      <c r="Q748" s="3"/>
    </row>
    <row r="749" spans="1:17" ht="16.5" customHeight="1">
      <c r="A749" s="1"/>
      <c r="P749" s="2"/>
      <c r="Q749" s="3"/>
    </row>
    <row r="750" spans="1:17" ht="16.5" customHeight="1">
      <c r="A750" s="1"/>
      <c r="P750" s="2"/>
      <c r="Q750" s="3"/>
    </row>
    <row r="751" spans="1:17" ht="16.5" customHeight="1">
      <c r="A751" s="1"/>
      <c r="P751" s="2"/>
      <c r="Q751" s="3"/>
    </row>
    <row r="752" spans="1:17" ht="16.5" customHeight="1">
      <c r="A752" s="1"/>
      <c r="P752" s="2"/>
      <c r="Q752" s="3"/>
    </row>
    <row r="753" spans="1:17" ht="16.5" customHeight="1">
      <c r="A753" s="1"/>
      <c r="P753" s="2"/>
      <c r="Q753" s="3"/>
    </row>
    <row r="754" spans="1:17" ht="16.5" customHeight="1">
      <c r="A754" s="1"/>
      <c r="P754" s="2"/>
      <c r="Q754" s="3"/>
    </row>
    <row r="755" spans="1:17" ht="16.5" customHeight="1">
      <c r="A755" s="1"/>
      <c r="P755" s="2"/>
      <c r="Q755" s="3"/>
    </row>
    <row r="756" spans="1:17" ht="16.5" customHeight="1">
      <c r="A756" s="1"/>
      <c r="P756" s="2"/>
      <c r="Q756" s="3"/>
    </row>
    <row r="757" spans="1:17" ht="16.5" customHeight="1">
      <c r="A757" s="1"/>
      <c r="P757" s="2"/>
      <c r="Q757" s="3"/>
    </row>
    <row r="758" spans="1:17" ht="16.5" customHeight="1">
      <c r="A758" s="1"/>
      <c r="P758" s="2"/>
      <c r="Q758" s="3"/>
    </row>
    <row r="759" spans="1:17" ht="16.5" customHeight="1">
      <c r="A759" s="1"/>
      <c r="P759" s="2"/>
      <c r="Q759" s="3"/>
    </row>
    <row r="760" spans="1:17" ht="16.5" customHeight="1">
      <c r="A760" s="1"/>
      <c r="P760" s="2"/>
      <c r="Q760" s="3"/>
    </row>
    <row r="761" spans="1:17" ht="16.5" customHeight="1">
      <c r="A761" s="1"/>
      <c r="P761" s="2"/>
      <c r="Q761" s="3"/>
    </row>
    <row r="762" spans="1:17" ht="16.5" customHeight="1">
      <c r="A762" s="1"/>
      <c r="P762" s="2"/>
      <c r="Q762" s="3"/>
    </row>
    <row r="763" spans="1:17" ht="16.5" customHeight="1">
      <c r="A763" s="1"/>
      <c r="P763" s="2"/>
      <c r="Q763" s="3"/>
    </row>
    <row r="764" spans="1:17" ht="16.5" customHeight="1">
      <c r="A764" s="1"/>
      <c r="P764" s="2"/>
      <c r="Q764" s="3"/>
    </row>
    <row r="765" spans="1:17" ht="16.5" customHeight="1">
      <c r="A765" s="1"/>
      <c r="P765" s="2"/>
      <c r="Q765" s="3"/>
    </row>
    <row r="766" spans="1:17" ht="16.5" customHeight="1">
      <c r="A766" s="1"/>
      <c r="P766" s="2"/>
      <c r="Q766" s="3"/>
    </row>
    <row r="767" spans="1:17" ht="16.5" customHeight="1">
      <c r="A767" s="1"/>
      <c r="P767" s="2"/>
      <c r="Q767" s="3"/>
    </row>
    <row r="768" spans="1:17" ht="16.5" customHeight="1">
      <c r="A768" s="1"/>
      <c r="P768" s="2"/>
      <c r="Q768" s="3"/>
    </row>
    <row r="769" spans="1:17" ht="16.5" customHeight="1">
      <c r="A769" s="1"/>
      <c r="P769" s="2"/>
      <c r="Q769" s="3"/>
    </row>
    <row r="770" spans="1:17" ht="16.5" customHeight="1">
      <c r="A770" s="1"/>
      <c r="P770" s="2"/>
      <c r="Q770" s="3"/>
    </row>
    <row r="771" spans="1:17" ht="16.5" customHeight="1">
      <c r="A771" s="1"/>
      <c r="P771" s="2"/>
      <c r="Q771" s="3"/>
    </row>
    <row r="772" spans="1:17" ht="16.5" customHeight="1">
      <c r="A772" s="1"/>
      <c r="P772" s="2"/>
      <c r="Q772" s="3"/>
    </row>
    <row r="773" spans="1:17" ht="16.5" customHeight="1">
      <c r="A773" s="1"/>
      <c r="P773" s="2"/>
      <c r="Q773" s="3"/>
    </row>
    <row r="774" spans="1:17" ht="16.5" customHeight="1">
      <c r="A774" s="1"/>
      <c r="P774" s="2"/>
      <c r="Q774" s="3"/>
    </row>
    <row r="775" spans="1:17" ht="16.5" customHeight="1">
      <c r="A775" s="1"/>
      <c r="P775" s="2"/>
      <c r="Q775" s="3"/>
    </row>
    <row r="776" spans="1:17" ht="16.5" customHeight="1">
      <c r="A776" s="1"/>
      <c r="P776" s="2"/>
      <c r="Q776" s="3"/>
    </row>
    <row r="777" spans="1:17" ht="16.5" customHeight="1">
      <c r="A777" s="1"/>
      <c r="P777" s="2"/>
      <c r="Q777" s="3"/>
    </row>
    <row r="778" spans="1:17" ht="16.5" customHeight="1">
      <c r="A778" s="1"/>
      <c r="P778" s="2"/>
      <c r="Q778" s="3"/>
    </row>
    <row r="779" spans="1:17" ht="16.5" customHeight="1">
      <c r="A779" s="1"/>
      <c r="P779" s="2"/>
      <c r="Q779" s="3"/>
    </row>
    <row r="780" spans="1:17" ht="16.5" customHeight="1">
      <c r="A780" s="1"/>
      <c r="P780" s="2"/>
      <c r="Q780" s="3"/>
    </row>
    <row r="781" spans="1:17" ht="16.5" customHeight="1">
      <c r="A781" s="1"/>
      <c r="P781" s="2"/>
      <c r="Q781" s="3"/>
    </row>
    <row r="782" spans="1:17" ht="16.5" customHeight="1">
      <c r="A782" s="1"/>
      <c r="P782" s="2"/>
      <c r="Q782" s="3"/>
    </row>
    <row r="783" spans="1:17" ht="16.5" customHeight="1">
      <c r="A783" s="1"/>
      <c r="P783" s="2"/>
      <c r="Q783" s="3"/>
    </row>
    <row r="784" spans="1:17" ht="16.5" customHeight="1">
      <c r="A784" s="1"/>
      <c r="P784" s="2"/>
      <c r="Q784" s="3"/>
    </row>
    <row r="785" spans="1:17" ht="16.5" customHeight="1">
      <c r="A785" s="1"/>
      <c r="P785" s="2"/>
      <c r="Q785" s="3"/>
    </row>
    <row r="786" spans="1:17" ht="16.5" customHeight="1">
      <c r="A786" s="1"/>
      <c r="P786" s="2"/>
      <c r="Q786" s="3"/>
    </row>
    <row r="787" spans="1:17" ht="16.5" customHeight="1">
      <c r="A787" s="1"/>
      <c r="P787" s="2"/>
      <c r="Q787" s="3"/>
    </row>
    <row r="788" spans="1:17" ht="16.5" customHeight="1">
      <c r="A788" s="1"/>
      <c r="P788" s="2"/>
      <c r="Q788" s="3"/>
    </row>
    <row r="789" spans="1:17" ht="16.5" customHeight="1">
      <c r="A789" s="1"/>
      <c r="P789" s="2"/>
      <c r="Q789" s="3"/>
    </row>
    <row r="790" spans="1:17" ht="16.5" customHeight="1">
      <c r="A790" s="1"/>
      <c r="P790" s="2"/>
      <c r="Q790" s="3"/>
    </row>
    <row r="791" spans="1:17" ht="16.5" customHeight="1">
      <c r="A791" s="1"/>
      <c r="P791" s="2"/>
      <c r="Q791" s="3"/>
    </row>
    <row r="792" spans="1:17" ht="16.5" customHeight="1">
      <c r="A792" s="1"/>
      <c r="P792" s="2"/>
      <c r="Q792" s="3"/>
    </row>
    <row r="793" spans="1:17" ht="16.5" customHeight="1">
      <c r="A793" s="1"/>
      <c r="P793" s="2"/>
      <c r="Q793" s="3"/>
    </row>
    <row r="794" spans="1:17" ht="16.5" customHeight="1">
      <c r="A794" s="1"/>
      <c r="P794" s="2"/>
      <c r="Q794" s="3"/>
    </row>
    <row r="795" spans="1:17" ht="16.5" customHeight="1">
      <c r="A795" s="1"/>
      <c r="P795" s="2"/>
      <c r="Q795" s="3"/>
    </row>
    <row r="796" spans="1:17" ht="16.5" customHeight="1">
      <c r="A796" s="1"/>
      <c r="P796" s="2"/>
      <c r="Q796" s="3"/>
    </row>
    <row r="797" spans="1:17" ht="16.5" customHeight="1">
      <c r="A797" s="1"/>
      <c r="P797" s="2"/>
      <c r="Q797" s="3"/>
    </row>
    <row r="798" spans="1:17" ht="16.5" customHeight="1">
      <c r="A798" s="1"/>
      <c r="P798" s="2"/>
      <c r="Q798" s="3"/>
    </row>
    <row r="799" spans="1:17" ht="16.5" customHeight="1">
      <c r="A799" s="1"/>
      <c r="P799" s="2"/>
      <c r="Q799" s="3"/>
    </row>
    <row r="800" spans="1:17" ht="16.5" customHeight="1">
      <c r="A800" s="1"/>
      <c r="P800" s="2"/>
      <c r="Q800" s="3"/>
    </row>
    <row r="801" spans="1:17" ht="16.5" customHeight="1">
      <c r="A801" s="1"/>
      <c r="P801" s="2"/>
      <c r="Q801" s="3"/>
    </row>
    <row r="802" spans="1:17" ht="16.5" customHeight="1">
      <c r="A802" s="1"/>
      <c r="P802" s="2"/>
      <c r="Q802" s="3"/>
    </row>
    <row r="803" spans="1:17" ht="16.5" customHeight="1">
      <c r="A803" s="1"/>
      <c r="P803" s="2"/>
      <c r="Q803" s="3"/>
    </row>
    <row r="804" spans="1:17" ht="16.5" customHeight="1">
      <c r="A804" s="1"/>
      <c r="P804" s="2"/>
      <c r="Q804" s="3"/>
    </row>
    <row r="805" spans="1:17" ht="16.5" customHeight="1">
      <c r="A805" s="1"/>
      <c r="P805" s="2"/>
      <c r="Q805" s="3"/>
    </row>
    <row r="806" spans="1:17" ht="16.5" customHeight="1">
      <c r="A806" s="1"/>
      <c r="P806" s="2"/>
      <c r="Q806" s="3"/>
    </row>
    <row r="807" spans="1:17" ht="16.5" customHeight="1">
      <c r="A807" s="1"/>
      <c r="P807" s="2"/>
      <c r="Q807" s="3"/>
    </row>
    <row r="808" spans="1:17" ht="16.5" customHeight="1">
      <c r="A808" s="1"/>
      <c r="P808" s="2"/>
      <c r="Q808" s="3"/>
    </row>
    <row r="809" spans="1:17" ht="16.5" customHeight="1">
      <c r="A809" s="1"/>
      <c r="P809" s="2"/>
      <c r="Q809" s="3"/>
    </row>
    <row r="810" spans="1:17" ht="16.5" customHeight="1">
      <c r="A810" s="1"/>
      <c r="P810" s="2"/>
      <c r="Q810" s="3"/>
    </row>
    <row r="811" spans="1:17" ht="16.5" customHeight="1">
      <c r="A811" s="1"/>
      <c r="P811" s="2"/>
      <c r="Q811" s="3"/>
    </row>
    <row r="812" spans="1:17" ht="16.5" customHeight="1">
      <c r="A812" s="1"/>
      <c r="P812" s="2"/>
      <c r="Q812" s="3"/>
    </row>
    <row r="813" spans="1:17" ht="16.5" customHeight="1">
      <c r="A813" s="1"/>
      <c r="P813" s="2"/>
      <c r="Q813" s="3"/>
    </row>
    <row r="814" spans="1:17" ht="16.5" customHeight="1">
      <c r="A814" s="1"/>
      <c r="P814" s="2"/>
      <c r="Q814" s="3"/>
    </row>
    <row r="815" spans="1:17" ht="16.5" customHeight="1">
      <c r="A815" s="1"/>
      <c r="P815" s="2"/>
      <c r="Q815" s="3"/>
    </row>
    <row r="816" spans="1:17" ht="16.5" customHeight="1">
      <c r="A816" s="1"/>
      <c r="P816" s="2"/>
      <c r="Q816" s="3"/>
    </row>
    <row r="817" spans="1:17" ht="16.5" customHeight="1">
      <c r="A817" s="1"/>
      <c r="P817" s="2"/>
      <c r="Q817" s="3"/>
    </row>
    <row r="818" spans="1:17" ht="16.5" customHeight="1">
      <c r="A818" s="1"/>
      <c r="P818" s="2"/>
      <c r="Q818" s="3"/>
    </row>
    <row r="819" spans="1:17" ht="16.5" customHeight="1">
      <c r="A819" s="1"/>
      <c r="P819" s="2"/>
      <c r="Q819" s="3"/>
    </row>
    <row r="820" spans="1:17" ht="16.5" customHeight="1">
      <c r="A820" s="1"/>
      <c r="P820" s="2"/>
      <c r="Q820" s="3"/>
    </row>
    <row r="821" spans="1:17" ht="16.5" customHeight="1">
      <c r="A821" s="1"/>
      <c r="P821" s="2"/>
      <c r="Q821" s="3"/>
    </row>
    <row r="822" spans="1:17" ht="16.5" customHeight="1">
      <c r="A822" s="1"/>
      <c r="P822" s="2"/>
      <c r="Q822" s="3"/>
    </row>
    <row r="823" spans="1:17" ht="16.5" customHeight="1">
      <c r="A823" s="1"/>
      <c r="P823" s="2"/>
      <c r="Q823" s="3"/>
    </row>
    <row r="824" spans="1:17" ht="16.5" customHeight="1">
      <c r="A824" s="1"/>
      <c r="P824" s="2"/>
      <c r="Q824" s="3"/>
    </row>
    <row r="825" spans="1:17" ht="16.5" customHeight="1">
      <c r="A825" s="1"/>
      <c r="P825" s="2"/>
      <c r="Q825" s="3"/>
    </row>
    <row r="826" spans="1:17" ht="16.5" customHeight="1">
      <c r="A826" s="1"/>
      <c r="P826" s="2"/>
      <c r="Q826" s="3"/>
    </row>
    <row r="827" spans="1:17" ht="16.5" customHeight="1">
      <c r="A827" s="1"/>
      <c r="P827" s="2"/>
      <c r="Q827" s="3"/>
    </row>
    <row r="828" spans="1:17" ht="16.5" customHeight="1">
      <c r="A828" s="1"/>
      <c r="P828" s="2"/>
      <c r="Q828" s="3"/>
    </row>
    <row r="829" spans="1:17" ht="16.5" customHeight="1">
      <c r="A829" s="1"/>
      <c r="P829" s="2"/>
      <c r="Q829" s="3"/>
    </row>
    <row r="830" spans="1:17" ht="16.5" customHeight="1">
      <c r="A830" s="1"/>
      <c r="P830" s="2"/>
      <c r="Q830" s="3"/>
    </row>
    <row r="831" spans="1:17" ht="16.5" customHeight="1">
      <c r="A831" s="1"/>
      <c r="P831" s="2"/>
      <c r="Q831" s="3"/>
    </row>
    <row r="832" spans="1:17" ht="16.5" customHeight="1">
      <c r="A832" s="1"/>
      <c r="P832" s="2"/>
      <c r="Q832" s="3"/>
    </row>
    <row r="833" spans="1:17" ht="16.5" customHeight="1">
      <c r="A833" s="1"/>
      <c r="P833" s="2"/>
      <c r="Q833" s="3"/>
    </row>
    <row r="834" spans="1:17" ht="16.5" customHeight="1">
      <c r="A834" s="1"/>
      <c r="P834" s="2"/>
      <c r="Q834" s="3"/>
    </row>
    <row r="835" spans="1:17" ht="16.5" customHeight="1">
      <c r="A835" s="1"/>
      <c r="P835" s="2"/>
      <c r="Q835" s="3"/>
    </row>
    <row r="836" spans="1:17" ht="16.5" customHeight="1">
      <c r="A836" s="1"/>
      <c r="P836" s="2"/>
      <c r="Q836" s="3"/>
    </row>
    <row r="837" spans="1:17" ht="16.5" customHeight="1">
      <c r="A837" s="1"/>
      <c r="P837" s="2"/>
      <c r="Q837" s="3"/>
    </row>
    <row r="838" spans="1:17" ht="16.5" customHeight="1">
      <c r="A838" s="1"/>
      <c r="P838" s="2"/>
      <c r="Q838" s="3"/>
    </row>
    <row r="839" spans="1:17" ht="16.5" customHeight="1">
      <c r="A839" s="1"/>
      <c r="P839" s="2"/>
      <c r="Q839" s="3"/>
    </row>
    <row r="840" spans="1:17" ht="16.5" customHeight="1">
      <c r="A840" s="1"/>
      <c r="P840" s="2"/>
      <c r="Q840" s="3"/>
    </row>
    <row r="841" spans="1:17" ht="16.5" customHeight="1">
      <c r="A841" s="1"/>
      <c r="P841" s="2"/>
      <c r="Q841" s="3"/>
    </row>
    <row r="842" spans="1:17" ht="16.5" customHeight="1">
      <c r="A842" s="1"/>
      <c r="P842" s="2"/>
      <c r="Q842" s="3"/>
    </row>
    <row r="843" spans="1:17" ht="16.5" customHeight="1">
      <c r="A843" s="1"/>
      <c r="P843" s="2"/>
      <c r="Q843" s="3"/>
    </row>
    <row r="844" spans="1:17" ht="16.5" customHeight="1">
      <c r="A844" s="1"/>
      <c r="P844" s="2"/>
      <c r="Q844" s="3"/>
    </row>
    <row r="845" spans="1:17" ht="16.5" customHeight="1">
      <c r="A845" s="1"/>
      <c r="P845" s="2"/>
      <c r="Q845" s="3"/>
    </row>
    <row r="846" spans="1:17" ht="16.5" customHeight="1">
      <c r="A846" s="1"/>
      <c r="P846" s="2"/>
      <c r="Q846" s="3"/>
    </row>
    <row r="847" spans="1:17" ht="16.5" customHeight="1">
      <c r="A847" s="1"/>
      <c r="P847" s="2"/>
      <c r="Q847" s="3"/>
    </row>
    <row r="848" spans="1:17" ht="16.5" customHeight="1">
      <c r="A848" s="1"/>
      <c r="P848" s="2"/>
      <c r="Q848" s="3"/>
    </row>
    <row r="849" spans="1:17" ht="16.5" customHeight="1">
      <c r="A849" s="1"/>
      <c r="P849" s="2"/>
      <c r="Q849" s="3"/>
    </row>
    <row r="850" spans="1:17" ht="16.5" customHeight="1">
      <c r="A850" s="1"/>
      <c r="P850" s="2"/>
      <c r="Q850" s="3"/>
    </row>
    <row r="851" spans="1:17" ht="16.5" customHeight="1">
      <c r="A851" s="1"/>
      <c r="P851" s="2"/>
      <c r="Q851" s="3"/>
    </row>
    <row r="852" spans="1:17" ht="16.5" customHeight="1">
      <c r="A852" s="1"/>
      <c r="P852" s="2"/>
      <c r="Q852" s="3"/>
    </row>
    <row r="853" spans="1:17" ht="16.5" customHeight="1">
      <c r="A853" s="1"/>
      <c r="P853" s="2"/>
      <c r="Q853" s="3"/>
    </row>
    <row r="854" spans="1:17" ht="16.5" customHeight="1">
      <c r="A854" s="1"/>
      <c r="P854" s="2"/>
      <c r="Q854" s="3"/>
    </row>
    <row r="855" spans="1:17" ht="16.5" customHeight="1">
      <c r="A855" s="1"/>
      <c r="P855" s="2"/>
      <c r="Q855" s="3"/>
    </row>
    <row r="856" spans="1:17" ht="16.5" customHeight="1">
      <c r="A856" s="1"/>
      <c r="P856" s="2"/>
      <c r="Q856" s="3"/>
    </row>
    <row r="857" spans="1:17" ht="16.5" customHeight="1">
      <c r="A857" s="1"/>
      <c r="P857" s="2"/>
      <c r="Q857" s="3"/>
    </row>
    <row r="858" spans="1:17" ht="16.5" customHeight="1">
      <c r="A858" s="1"/>
      <c r="P858" s="2"/>
      <c r="Q858" s="3"/>
    </row>
    <row r="859" spans="1:17" ht="16.5" customHeight="1">
      <c r="A859" s="1"/>
      <c r="P859" s="2"/>
      <c r="Q859" s="3"/>
    </row>
    <row r="860" spans="1:17" ht="16.5" customHeight="1">
      <c r="A860" s="1"/>
      <c r="P860" s="2"/>
      <c r="Q860" s="3"/>
    </row>
    <row r="861" spans="1:17" ht="16.5" customHeight="1">
      <c r="A861" s="1"/>
      <c r="P861" s="2"/>
      <c r="Q861" s="3"/>
    </row>
    <row r="862" spans="1:17" ht="16.5" customHeight="1">
      <c r="A862" s="1"/>
      <c r="P862" s="2"/>
      <c r="Q862" s="3"/>
    </row>
    <row r="863" spans="1:17" ht="16.5" customHeight="1">
      <c r="A863" s="1"/>
      <c r="P863" s="2"/>
      <c r="Q863" s="3"/>
    </row>
    <row r="864" spans="1:17" ht="16.5" customHeight="1">
      <c r="A864" s="1"/>
      <c r="P864" s="2"/>
      <c r="Q864" s="3"/>
    </row>
    <row r="865" spans="1:17" ht="16.5" customHeight="1">
      <c r="A865" s="1"/>
      <c r="P865" s="2"/>
      <c r="Q865" s="3"/>
    </row>
    <row r="866" spans="1:17" ht="16.5" customHeight="1">
      <c r="A866" s="1"/>
      <c r="P866" s="2"/>
      <c r="Q866" s="3"/>
    </row>
    <row r="867" spans="1:17" ht="16.5" customHeight="1">
      <c r="A867" s="1"/>
      <c r="P867" s="2"/>
      <c r="Q867" s="3"/>
    </row>
    <row r="868" spans="1:17" ht="16.5" customHeight="1">
      <c r="A868" s="1"/>
      <c r="P868" s="2"/>
      <c r="Q868" s="3"/>
    </row>
    <row r="869" spans="1:17" ht="16.5" customHeight="1">
      <c r="A869" s="1"/>
      <c r="P869" s="2"/>
      <c r="Q869" s="3"/>
    </row>
    <row r="870" spans="1:17" ht="16.5" customHeight="1">
      <c r="A870" s="1"/>
      <c r="P870" s="2"/>
      <c r="Q870" s="3"/>
    </row>
    <row r="871" spans="1:17" ht="16.5" customHeight="1">
      <c r="A871" s="1"/>
      <c r="P871" s="2"/>
      <c r="Q871" s="3"/>
    </row>
    <row r="872" spans="1:17" ht="16.5" customHeight="1">
      <c r="A872" s="1"/>
      <c r="P872" s="2"/>
      <c r="Q872" s="3"/>
    </row>
    <row r="873" spans="1:17" ht="16.5" customHeight="1">
      <c r="A873" s="1"/>
      <c r="P873" s="2"/>
      <c r="Q873" s="3"/>
    </row>
    <row r="874" spans="1:17" ht="16.5" customHeight="1">
      <c r="A874" s="1"/>
      <c r="P874" s="2"/>
      <c r="Q874" s="3"/>
    </row>
    <row r="875" spans="1:17" ht="16.5" customHeight="1">
      <c r="A875" s="1"/>
      <c r="P875" s="2"/>
      <c r="Q875" s="3"/>
    </row>
    <row r="876" spans="1:17" ht="16.5" customHeight="1">
      <c r="A876" s="1"/>
      <c r="P876" s="2"/>
      <c r="Q876" s="3"/>
    </row>
    <row r="877" spans="1:17" ht="16.5" customHeight="1">
      <c r="A877" s="1"/>
      <c r="P877" s="2"/>
      <c r="Q877" s="3"/>
    </row>
    <row r="878" spans="1:17" ht="16.5" customHeight="1">
      <c r="A878" s="1"/>
      <c r="P878" s="2"/>
      <c r="Q878" s="3"/>
    </row>
    <row r="879" spans="1:17" ht="16.5" customHeight="1">
      <c r="A879" s="1"/>
      <c r="P879" s="2"/>
      <c r="Q879" s="3"/>
    </row>
    <row r="880" spans="1:17" ht="16.5" customHeight="1">
      <c r="A880" s="1"/>
      <c r="P880" s="2"/>
      <c r="Q880" s="3"/>
    </row>
    <row r="881" spans="1:17" ht="16.5" customHeight="1">
      <c r="A881" s="1"/>
      <c r="P881" s="2"/>
      <c r="Q881" s="3"/>
    </row>
    <row r="882" spans="1:17" ht="16.5" customHeight="1">
      <c r="A882" s="1"/>
      <c r="P882" s="2"/>
      <c r="Q882" s="3"/>
    </row>
    <row r="883" spans="1:17" ht="16.5" customHeight="1">
      <c r="A883" s="1"/>
      <c r="P883" s="2"/>
      <c r="Q883" s="3"/>
    </row>
    <row r="884" spans="1:17" ht="16.5" customHeight="1">
      <c r="A884" s="1"/>
      <c r="P884" s="2"/>
      <c r="Q884" s="3"/>
    </row>
    <row r="885" spans="1:17" ht="16.5" customHeight="1">
      <c r="A885" s="1"/>
      <c r="P885" s="2"/>
      <c r="Q885" s="3"/>
    </row>
    <row r="886" spans="1:17" ht="16.5" customHeight="1">
      <c r="A886" s="1"/>
      <c r="P886" s="2"/>
      <c r="Q886" s="3"/>
    </row>
    <row r="887" spans="1:17" ht="16.5" customHeight="1">
      <c r="A887" s="1"/>
      <c r="P887" s="2"/>
      <c r="Q887" s="3"/>
    </row>
    <row r="888" spans="1:17" ht="16.5" customHeight="1">
      <c r="A888" s="1"/>
      <c r="P888" s="2"/>
      <c r="Q888" s="3"/>
    </row>
    <row r="889" spans="1:17" ht="16.5" customHeight="1">
      <c r="A889" s="1"/>
      <c r="P889" s="2"/>
      <c r="Q889" s="3"/>
    </row>
    <row r="890" spans="1:17" ht="16.5" customHeight="1">
      <c r="A890" s="1"/>
      <c r="P890" s="2"/>
      <c r="Q890" s="3"/>
    </row>
    <row r="891" spans="1:17" ht="16.5" customHeight="1">
      <c r="A891" s="1"/>
      <c r="P891" s="2"/>
      <c r="Q891" s="3"/>
    </row>
    <row r="892" spans="1:17" ht="16.5" customHeight="1">
      <c r="A892" s="1"/>
      <c r="P892" s="2"/>
      <c r="Q892" s="3"/>
    </row>
    <row r="893" spans="1:17" ht="16.5" customHeight="1">
      <c r="A893" s="1"/>
      <c r="P893" s="2"/>
      <c r="Q893" s="3"/>
    </row>
    <row r="894" spans="1:17" ht="16.5" customHeight="1">
      <c r="A894" s="1"/>
      <c r="P894" s="2"/>
      <c r="Q894" s="3"/>
    </row>
    <row r="895" spans="1:17" ht="16.5" customHeight="1">
      <c r="A895" s="1"/>
      <c r="P895" s="2"/>
      <c r="Q895" s="3"/>
    </row>
    <row r="896" spans="1:17" ht="16.5" customHeight="1">
      <c r="A896" s="1"/>
      <c r="P896" s="2"/>
      <c r="Q896" s="3"/>
    </row>
    <row r="897" spans="1:17" ht="16.5" customHeight="1">
      <c r="A897" s="1"/>
      <c r="P897" s="2"/>
      <c r="Q897" s="3"/>
    </row>
    <row r="898" spans="1:17" ht="16.5" customHeight="1">
      <c r="A898" s="1"/>
      <c r="P898" s="2"/>
      <c r="Q898" s="3"/>
    </row>
    <row r="899" spans="1:17" ht="16.5" customHeight="1">
      <c r="A899" s="1"/>
      <c r="P899" s="2"/>
      <c r="Q899" s="3"/>
    </row>
    <row r="900" spans="1:17" ht="16.5" customHeight="1">
      <c r="A900" s="1"/>
      <c r="P900" s="2"/>
      <c r="Q900" s="3"/>
    </row>
    <row r="901" spans="1:17" ht="16.5" customHeight="1">
      <c r="A901" s="1"/>
      <c r="P901" s="2"/>
      <c r="Q901" s="3"/>
    </row>
    <row r="902" spans="1:17" ht="16.5" customHeight="1">
      <c r="A902" s="1"/>
      <c r="P902" s="2"/>
      <c r="Q902" s="3"/>
    </row>
    <row r="903" spans="1:17" ht="16.5" customHeight="1">
      <c r="A903" s="1"/>
      <c r="P903" s="2"/>
      <c r="Q903" s="3"/>
    </row>
    <row r="904" spans="1:17" ht="16.5" customHeight="1">
      <c r="A904" s="1"/>
      <c r="P904" s="2"/>
      <c r="Q904" s="3"/>
    </row>
    <row r="905" spans="1:17" ht="16.5" customHeight="1">
      <c r="A905" s="1"/>
      <c r="P905" s="2"/>
      <c r="Q905" s="3"/>
    </row>
    <row r="906" spans="1:17" ht="16.5" customHeight="1">
      <c r="A906" s="1"/>
      <c r="P906" s="2"/>
      <c r="Q906" s="3"/>
    </row>
    <row r="907" spans="1:17" ht="16.5" customHeight="1">
      <c r="A907" s="1"/>
      <c r="P907" s="2"/>
      <c r="Q907" s="3"/>
    </row>
    <row r="908" spans="1:17" ht="16.5" customHeight="1">
      <c r="A908" s="1"/>
      <c r="P908" s="2"/>
      <c r="Q908" s="3"/>
    </row>
    <row r="909" spans="1:17" ht="16.5" customHeight="1">
      <c r="A909" s="1"/>
      <c r="P909" s="2"/>
      <c r="Q909" s="3"/>
    </row>
    <row r="910" spans="1:17" ht="16.5" customHeight="1">
      <c r="A910" s="1"/>
      <c r="P910" s="2"/>
      <c r="Q910" s="3"/>
    </row>
    <row r="911" spans="1:17" ht="16.5" customHeight="1">
      <c r="A911" s="1"/>
      <c r="P911" s="2"/>
      <c r="Q911" s="3"/>
    </row>
    <row r="912" spans="1:17" ht="16.5" customHeight="1">
      <c r="A912" s="1"/>
      <c r="P912" s="2"/>
      <c r="Q912" s="3"/>
    </row>
    <row r="913" spans="1:17" ht="16.5" customHeight="1">
      <c r="A913" s="1"/>
      <c r="P913" s="2"/>
      <c r="Q913" s="3"/>
    </row>
    <row r="914" spans="1:17" ht="16.5" customHeight="1">
      <c r="A914" s="1"/>
      <c r="P914" s="2"/>
      <c r="Q914" s="3"/>
    </row>
    <row r="915" spans="1:17" ht="16.5" customHeight="1">
      <c r="A915" s="1"/>
      <c r="P915" s="2"/>
      <c r="Q915" s="3"/>
    </row>
    <row r="916" spans="1:17" ht="16.5" customHeight="1">
      <c r="A916" s="1"/>
      <c r="P916" s="2"/>
      <c r="Q916" s="3"/>
    </row>
    <row r="917" spans="1:17" ht="16.5" customHeight="1">
      <c r="A917" s="1"/>
      <c r="P917" s="2"/>
      <c r="Q917" s="3"/>
    </row>
    <row r="918" spans="1:17" ht="16.5" customHeight="1">
      <c r="A918" s="1"/>
      <c r="P918" s="2"/>
      <c r="Q918" s="3"/>
    </row>
    <row r="919" spans="1:17" ht="16.5" customHeight="1">
      <c r="A919" s="1"/>
      <c r="P919" s="2"/>
      <c r="Q919" s="3"/>
    </row>
    <row r="920" spans="1:17" ht="16.5" customHeight="1">
      <c r="A920" s="1"/>
      <c r="P920" s="2"/>
      <c r="Q920" s="3"/>
    </row>
    <row r="921" spans="1:17" ht="16.5" customHeight="1">
      <c r="A921" s="1"/>
      <c r="P921" s="2"/>
      <c r="Q921" s="3"/>
    </row>
    <row r="922" spans="1:17" ht="16.5" customHeight="1">
      <c r="A922" s="1"/>
      <c r="P922" s="2"/>
      <c r="Q922" s="3"/>
    </row>
    <row r="923" spans="1:17" ht="16.5" customHeight="1">
      <c r="A923" s="1"/>
      <c r="P923" s="2"/>
      <c r="Q923" s="3"/>
    </row>
    <row r="924" spans="1:17" ht="16.5" customHeight="1">
      <c r="A924" s="1"/>
      <c r="P924" s="2"/>
      <c r="Q924" s="3"/>
    </row>
    <row r="925" spans="1:17" ht="16.5" customHeight="1">
      <c r="A925" s="1"/>
      <c r="P925" s="2"/>
      <c r="Q925" s="3"/>
    </row>
    <row r="926" spans="1:17" ht="16.5" customHeight="1">
      <c r="A926" s="1"/>
      <c r="P926" s="2"/>
      <c r="Q926" s="3"/>
    </row>
    <row r="927" spans="1:17" ht="16.5" customHeight="1">
      <c r="A927" s="1"/>
      <c r="P927" s="2"/>
      <c r="Q927" s="3"/>
    </row>
    <row r="928" spans="1:17" ht="16.5" customHeight="1">
      <c r="A928" s="1"/>
      <c r="P928" s="2"/>
      <c r="Q928" s="3"/>
    </row>
    <row r="929" spans="1:17" ht="16.5" customHeight="1">
      <c r="A929" s="1"/>
      <c r="P929" s="2"/>
      <c r="Q929" s="3"/>
    </row>
    <row r="930" spans="1:17" ht="16.5" customHeight="1">
      <c r="A930" s="1"/>
      <c r="P930" s="2"/>
      <c r="Q930" s="3"/>
    </row>
    <row r="931" spans="1:17" ht="16.5" customHeight="1">
      <c r="A931" s="1"/>
      <c r="P931" s="2"/>
      <c r="Q931" s="3"/>
    </row>
    <row r="932" spans="1:17" ht="16.5" customHeight="1">
      <c r="A932" s="1"/>
      <c r="P932" s="2"/>
      <c r="Q932" s="3"/>
    </row>
    <row r="933" spans="1:17" ht="16.5" customHeight="1">
      <c r="A933" s="1"/>
      <c r="P933" s="2"/>
      <c r="Q933" s="3"/>
    </row>
    <row r="934" spans="1:17" ht="16.5" customHeight="1">
      <c r="A934" s="1"/>
      <c r="P934" s="2"/>
      <c r="Q934" s="3"/>
    </row>
    <row r="935" spans="1:17" ht="16.5" customHeight="1">
      <c r="A935" s="1"/>
      <c r="P935" s="2"/>
      <c r="Q935" s="3"/>
    </row>
    <row r="936" spans="1:17" ht="16.5" customHeight="1">
      <c r="A936" s="1"/>
      <c r="P936" s="2"/>
      <c r="Q936" s="3"/>
    </row>
    <row r="937" spans="1:17" ht="16.5" customHeight="1">
      <c r="A937" s="1"/>
      <c r="P937" s="2"/>
      <c r="Q937" s="3"/>
    </row>
    <row r="938" spans="1:17" ht="16.5" customHeight="1">
      <c r="A938" s="1"/>
      <c r="P938" s="2"/>
      <c r="Q938" s="3"/>
    </row>
    <row r="939" spans="1:17" ht="16.5" customHeight="1">
      <c r="A939" s="1"/>
      <c r="P939" s="2"/>
      <c r="Q939" s="3"/>
    </row>
    <row r="940" spans="1:17" ht="16.5" customHeight="1">
      <c r="A940" s="1"/>
      <c r="P940" s="2"/>
      <c r="Q940" s="3"/>
    </row>
    <row r="941" spans="1:17" ht="16.5" customHeight="1">
      <c r="A941" s="1"/>
      <c r="P941" s="2"/>
      <c r="Q941" s="3"/>
    </row>
    <row r="942" spans="1:17" ht="16.5" customHeight="1">
      <c r="A942" s="1"/>
      <c r="P942" s="2"/>
      <c r="Q942" s="3"/>
    </row>
    <row r="943" spans="1:17" ht="16.5" customHeight="1">
      <c r="A943" s="1"/>
      <c r="P943" s="2"/>
      <c r="Q943" s="3"/>
    </row>
    <row r="944" spans="1:17" ht="16.5" customHeight="1">
      <c r="A944" s="1"/>
      <c r="P944" s="2"/>
      <c r="Q944" s="3"/>
    </row>
    <row r="945" spans="1:17" ht="16.5" customHeight="1">
      <c r="A945" s="1"/>
      <c r="P945" s="2"/>
      <c r="Q945" s="3"/>
    </row>
    <row r="946" spans="1:17" ht="16.5" customHeight="1">
      <c r="A946" s="1"/>
      <c r="P946" s="2"/>
      <c r="Q946" s="3"/>
    </row>
    <row r="947" spans="1:17" ht="16.5" customHeight="1">
      <c r="A947" s="1"/>
      <c r="P947" s="2"/>
      <c r="Q947" s="3"/>
    </row>
    <row r="948" spans="1:17" ht="16.5" customHeight="1">
      <c r="A948" s="1"/>
      <c r="P948" s="2"/>
      <c r="Q948" s="3"/>
    </row>
    <row r="949" spans="1:17" ht="16.5" customHeight="1">
      <c r="A949" s="1"/>
      <c r="P949" s="2"/>
      <c r="Q949" s="3"/>
    </row>
    <row r="950" spans="1:17" ht="16.5" customHeight="1">
      <c r="A950" s="1"/>
      <c r="P950" s="2"/>
      <c r="Q950" s="3"/>
    </row>
    <row r="951" spans="1:17" ht="16.5" customHeight="1">
      <c r="A951" s="1"/>
      <c r="P951" s="2"/>
      <c r="Q951" s="3"/>
    </row>
    <row r="952" spans="1:17" ht="16.5" customHeight="1">
      <c r="A952" s="1"/>
      <c r="P952" s="2"/>
      <c r="Q952" s="3"/>
    </row>
    <row r="953" spans="1:17" ht="16.5" customHeight="1">
      <c r="A953" s="1"/>
      <c r="P953" s="2"/>
      <c r="Q953" s="3"/>
    </row>
    <row r="954" spans="1:17" ht="16.5" customHeight="1">
      <c r="A954" s="1"/>
      <c r="P954" s="2"/>
      <c r="Q954" s="3"/>
    </row>
    <row r="955" spans="1:17" ht="16.5" customHeight="1">
      <c r="A955" s="1"/>
      <c r="P955" s="2"/>
      <c r="Q955" s="3"/>
    </row>
    <row r="956" spans="1:17" ht="16.5" customHeight="1">
      <c r="A956" s="1"/>
      <c r="P956" s="2"/>
      <c r="Q956" s="3"/>
    </row>
    <row r="957" spans="1:17" ht="16.5" customHeight="1">
      <c r="A957" s="1"/>
      <c r="P957" s="2"/>
      <c r="Q957" s="3"/>
    </row>
    <row r="958" spans="1:17" ht="16.5" customHeight="1">
      <c r="A958" s="1"/>
      <c r="P958" s="2"/>
      <c r="Q958" s="3"/>
    </row>
    <row r="959" spans="1:17" ht="16.5" customHeight="1">
      <c r="A959" s="1"/>
      <c r="P959" s="2"/>
      <c r="Q959" s="3"/>
    </row>
    <row r="960" spans="1:17" ht="16.5" customHeight="1">
      <c r="A960" s="1"/>
      <c r="P960" s="2"/>
      <c r="Q960" s="3"/>
    </row>
    <row r="961" spans="1:17" ht="16.5" customHeight="1">
      <c r="A961" s="1"/>
      <c r="P961" s="2"/>
      <c r="Q961" s="3"/>
    </row>
    <row r="962" spans="1:17" ht="16.5" customHeight="1">
      <c r="A962" s="1"/>
      <c r="P962" s="2"/>
      <c r="Q962" s="3"/>
    </row>
    <row r="963" spans="1:17" ht="16.5" customHeight="1">
      <c r="A963" s="1"/>
      <c r="P963" s="2"/>
      <c r="Q963" s="3"/>
    </row>
    <row r="964" spans="1:17" ht="16.5" customHeight="1">
      <c r="A964" s="1"/>
      <c r="P964" s="2"/>
      <c r="Q964" s="3"/>
    </row>
    <row r="965" spans="1:17" ht="16.5" customHeight="1">
      <c r="A965" s="1"/>
      <c r="P965" s="2"/>
      <c r="Q965" s="3"/>
    </row>
    <row r="966" spans="1:17" ht="16.5" customHeight="1">
      <c r="A966" s="1"/>
      <c r="P966" s="2"/>
      <c r="Q966" s="3"/>
    </row>
    <row r="967" spans="1:17" ht="16.5" customHeight="1">
      <c r="A967" s="1"/>
      <c r="P967" s="2"/>
      <c r="Q967" s="3"/>
    </row>
    <row r="968" spans="1:17" ht="16.5" customHeight="1">
      <c r="A968" s="1"/>
      <c r="P968" s="2"/>
      <c r="Q968" s="3"/>
    </row>
    <row r="969" spans="1:17" ht="16.5" customHeight="1">
      <c r="A969" s="1"/>
      <c r="P969" s="2"/>
      <c r="Q969" s="3"/>
    </row>
    <row r="970" spans="1:17" ht="16.5" customHeight="1">
      <c r="A970" s="1"/>
      <c r="P970" s="2"/>
      <c r="Q970" s="3"/>
    </row>
    <row r="971" spans="1:17" ht="16.5" customHeight="1">
      <c r="A971" s="1"/>
      <c r="P971" s="2"/>
      <c r="Q971" s="3"/>
    </row>
    <row r="972" spans="1:17" ht="16.5" customHeight="1">
      <c r="A972" s="1"/>
      <c r="P972" s="2"/>
      <c r="Q972" s="3"/>
    </row>
    <row r="973" spans="1:17" ht="16.5" customHeight="1">
      <c r="A973" s="1"/>
      <c r="P973" s="2"/>
      <c r="Q973" s="3"/>
    </row>
    <row r="974" spans="1:17" ht="16.5" customHeight="1">
      <c r="A974" s="1"/>
      <c r="P974" s="2"/>
      <c r="Q974" s="3"/>
    </row>
    <row r="975" spans="1:17" ht="16.5" customHeight="1">
      <c r="A975" s="1"/>
      <c r="P975" s="2"/>
      <c r="Q975" s="3"/>
    </row>
    <row r="976" spans="1:17" ht="16.5" customHeight="1">
      <c r="A976" s="1"/>
      <c r="P976" s="2"/>
      <c r="Q976" s="3"/>
    </row>
    <row r="977" spans="1:17" ht="16.5" customHeight="1">
      <c r="A977" s="1"/>
      <c r="P977" s="2"/>
      <c r="Q977" s="3"/>
    </row>
    <row r="978" spans="1:17" ht="16.5" customHeight="1">
      <c r="A978" s="1"/>
      <c r="P978" s="2"/>
      <c r="Q978" s="3"/>
    </row>
    <row r="979" spans="1:17" ht="16.5" customHeight="1">
      <c r="A979" s="1"/>
      <c r="P979" s="2"/>
      <c r="Q979" s="3"/>
    </row>
    <row r="980" spans="1:17" ht="16.5" customHeight="1">
      <c r="A980" s="1"/>
      <c r="P980" s="2"/>
      <c r="Q980" s="3"/>
    </row>
    <row r="981" spans="1:17" ht="16.5" customHeight="1">
      <c r="A981" s="1"/>
      <c r="P981" s="2"/>
      <c r="Q981" s="3"/>
    </row>
    <row r="982" spans="1:17" ht="16.5" customHeight="1">
      <c r="A982" s="1"/>
      <c r="P982" s="2"/>
      <c r="Q982" s="3"/>
    </row>
    <row r="983" spans="1:17" ht="16.5" customHeight="1">
      <c r="A983" s="1"/>
      <c r="P983" s="2"/>
      <c r="Q983" s="3"/>
    </row>
    <row r="984" spans="1:17" ht="16.5" customHeight="1">
      <c r="A984" s="1"/>
      <c r="P984" s="2"/>
      <c r="Q984" s="3"/>
    </row>
    <row r="985" spans="1:17" ht="16.5" customHeight="1">
      <c r="A985" s="1"/>
      <c r="P985" s="2"/>
      <c r="Q985" s="3"/>
    </row>
    <row r="986" spans="1:17" ht="16.5" customHeight="1">
      <c r="A986" s="1"/>
      <c r="P986" s="2"/>
      <c r="Q986" s="3"/>
    </row>
    <row r="987" spans="1:17" ht="16.5" customHeight="1">
      <c r="A987" s="1"/>
      <c r="P987" s="2"/>
      <c r="Q987" s="3"/>
    </row>
    <row r="988" spans="1:17" ht="16.5" customHeight="1">
      <c r="A988" s="1"/>
      <c r="P988" s="2"/>
      <c r="Q988" s="3"/>
    </row>
    <row r="989" spans="1:17" ht="16.5" customHeight="1">
      <c r="A989" s="1"/>
      <c r="P989" s="2"/>
      <c r="Q989" s="3"/>
    </row>
    <row r="990" spans="1:17" ht="16.5" customHeight="1">
      <c r="A990" s="1"/>
      <c r="P990" s="2"/>
      <c r="Q990" s="3"/>
    </row>
    <row r="991" spans="1:17" ht="16.5" customHeight="1">
      <c r="A991" s="1"/>
      <c r="P991" s="2"/>
      <c r="Q991" s="3"/>
    </row>
    <row r="992" spans="1:17" ht="16.5" customHeight="1">
      <c r="A992" s="1"/>
      <c r="P992" s="2"/>
      <c r="Q992" s="3"/>
    </row>
    <row r="993" spans="1:17" ht="16.5" customHeight="1">
      <c r="A993" s="1"/>
      <c r="P993" s="2"/>
      <c r="Q993" s="3"/>
    </row>
    <row r="994" spans="1:17" ht="16.5" customHeight="1">
      <c r="A994" s="1"/>
      <c r="P994" s="2"/>
      <c r="Q994" s="3"/>
    </row>
    <row r="995" spans="1:17" ht="16.5" customHeight="1">
      <c r="A995" s="1"/>
      <c r="P995" s="2"/>
      <c r="Q995" s="3"/>
    </row>
    <row r="996" spans="1:17" ht="16.5" customHeight="1">
      <c r="A996" s="1"/>
      <c r="P996" s="2"/>
      <c r="Q996" s="3"/>
    </row>
    <row r="997" spans="1:17" ht="16.5" customHeight="1">
      <c r="A997" s="1"/>
      <c r="P997" s="2"/>
      <c r="Q997" s="3"/>
    </row>
    <row r="998" spans="1:17" ht="16.5" customHeight="1">
      <c r="A998" s="1"/>
      <c r="P998" s="2"/>
      <c r="Q998" s="3"/>
    </row>
    <row r="999" spans="1:17" ht="16.5" customHeight="1">
      <c r="A999" s="1"/>
      <c r="P999" s="2"/>
      <c r="Q999" s="3"/>
    </row>
    <row r="1000" spans="1:17" ht="16.5" customHeight="1">
      <c r="A1000" s="1"/>
      <c r="P1000" s="2"/>
      <c r="Q1000" s="3"/>
    </row>
    <row r="1001" spans="1:17" ht="16.5" customHeight="1">
      <c r="A1001" s="1"/>
      <c r="P1001" s="2"/>
      <c r="Q1001" s="3"/>
    </row>
    <row r="1002" spans="1:17" ht="16.5" customHeight="1">
      <c r="A1002" s="1"/>
      <c r="P1002" s="2"/>
      <c r="Q1002" s="3"/>
    </row>
    <row r="1003" spans="1:17" ht="16.5" customHeight="1">
      <c r="A1003" s="1"/>
      <c r="P1003" s="2"/>
      <c r="Q1003" s="3"/>
    </row>
    <row r="1004" spans="1:17" ht="16.5" customHeight="1">
      <c r="A1004" s="1"/>
      <c r="P1004" s="2"/>
      <c r="Q1004" s="3"/>
    </row>
    <row r="1005" spans="1:17" ht="16.5" customHeight="1">
      <c r="A1005" s="1"/>
      <c r="P1005" s="2"/>
      <c r="Q1005" s="3"/>
    </row>
    <row r="1006" spans="1:17" ht="16.5" customHeight="1">
      <c r="A1006" s="1"/>
      <c r="P1006" s="2"/>
      <c r="Q1006" s="3"/>
    </row>
    <row r="1007" spans="1:17" ht="16.5" customHeight="1">
      <c r="A1007" s="1"/>
      <c r="P1007" s="2"/>
      <c r="Q1007" s="3"/>
    </row>
  </sheetData>
  <mergeCells count="48">
    <mergeCell ref="A331:L331"/>
    <mergeCell ref="A353:L353"/>
    <mergeCell ref="A294:L294"/>
    <mergeCell ref="A298:L298"/>
    <mergeCell ref="A317:L317"/>
    <mergeCell ref="A321:L321"/>
    <mergeCell ref="A325:L325"/>
    <mergeCell ref="A357:L357"/>
    <mergeCell ref="A373:L373"/>
    <mergeCell ref="A392:L392"/>
    <mergeCell ref="A396:L396"/>
    <mergeCell ref="A413:L413"/>
    <mergeCell ref="A257:L257"/>
    <mergeCell ref="A263:L263"/>
    <mergeCell ref="A267:L267"/>
    <mergeCell ref="A271:L271"/>
    <mergeCell ref="A290:L290"/>
    <mergeCell ref="A230:K230"/>
    <mergeCell ref="A231:B231"/>
    <mergeCell ref="A248:K248"/>
    <mergeCell ref="A249:L249"/>
    <mergeCell ref="A253:L253"/>
    <mergeCell ref="O221:O222"/>
    <mergeCell ref="P221:P222"/>
    <mergeCell ref="O226:O227"/>
    <mergeCell ref="P226:P227"/>
    <mergeCell ref="A108:B108"/>
    <mergeCell ref="P131:P132"/>
    <mergeCell ref="O137:O138"/>
    <mergeCell ref="P137:P138"/>
    <mergeCell ref="O143:O144"/>
    <mergeCell ref="P143:P144"/>
    <mergeCell ref="O187:O189"/>
    <mergeCell ref="A196:K196"/>
    <mergeCell ref="A197:B197"/>
    <mergeCell ref="A213:K213"/>
    <mergeCell ref="A214:B214"/>
    <mergeCell ref="A96:K96"/>
    <mergeCell ref="A107:K107"/>
    <mergeCell ref="P187:P190"/>
    <mergeCell ref="P191:P193"/>
    <mergeCell ref="O216:O217"/>
    <mergeCell ref="P216:P217"/>
    <mergeCell ref="A2:O2"/>
    <mergeCell ref="A5:K5"/>
    <mergeCell ref="A34:K34"/>
    <mergeCell ref="A65:K65"/>
    <mergeCell ref="A72:K72"/>
  </mergeCells>
  <printOptions horizontalCentered="1"/>
  <pageMargins left="0.19685039370078741" right="0" top="0.19685039370078741" bottom="0.74803149606299213" header="0" footer="0"/>
  <pageSetup paperSize="9" orientation="landscape"/>
  <rowBreaks count="2" manualBreakCount="2">
    <brk id="64" man="1"/>
    <brk id="3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1"/>
  <sheetViews>
    <sheetView workbookViewId="0"/>
  </sheetViews>
  <sheetFormatPr defaultColWidth="14.44140625" defaultRowHeight="15" customHeight="1"/>
  <cols>
    <col min="1" max="1" width="15.88671875" customWidth="1"/>
  </cols>
  <sheetData>
    <row r="1" spans="1:9">
      <c r="A1" s="129"/>
    </row>
    <row r="3" spans="1:9">
      <c r="A3" s="196" t="s">
        <v>288</v>
      </c>
      <c r="B3" s="184"/>
      <c r="C3" s="185"/>
      <c r="D3" s="130" t="s">
        <v>6</v>
      </c>
      <c r="E3" s="130" t="s">
        <v>7</v>
      </c>
      <c r="F3" s="130" t="s">
        <v>289</v>
      </c>
    </row>
    <row r="4" spans="1:9">
      <c r="A4" s="197" t="s">
        <v>290</v>
      </c>
      <c r="B4" s="184"/>
      <c r="C4" s="185"/>
      <c r="D4" s="131">
        <v>7.032</v>
      </c>
      <c r="E4" s="131">
        <v>6.7480000000000002</v>
      </c>
      <c r="F4" s="131">
        <v>13.78</v>
      </c>
    </row>
    <row r="5" spans="1:9">
      <c r="A5" s="197" t="s">
        <v>278</v>
      </c>
      <c r="B5" s="184"/>
      <c r="C5" s="185"/>
      <c r="D5" s="131">
        <v>8.4489999999999998</v>
      </c>
      <c r="E5" s="131">
        <v>8.0329999999999995</v>
      </c>
      <c r="F5" s="131">
        <v>16.481999999999999</v>
      </c>
    </row>
    <row r="6" spans="1:9">
      <c r="A6" s="197" t="s">
        <v>291</v>
      </c>
      <c r="B6" s="184"/>
      <c r="C6" s="185"/>
      <c r="D6" s="131">
        <v>9.0229999999999997</v>
      </c>
      <c r="E6" s="131">
        <v>8.4009999999999998</v>
      </c>
      <c r="F6" s="131">
        <v>17.423999999999999</v>
      </c>
    </row>
    <row r="7" spans="1:9">
      <c r="A7" s="197" t="s">
        <v>292</v>
      </c>
      <c r="B7" s="184"/>
      <c r="C7" s="185"/>
      <c r="D7" s="131">
        <v>8.3390000000000004</v>
      </c>
      <c r="E7" s="131">
        <v>8.1010000000000009</v>
      </c>
      <c r="F7" s="131">
        <v>16.440000000000001</v>
      </c>
      <c r="G7" s="132">
        <f t="shared" ref="G7:H7" si="0">SUM(D7:D8)</f>
        <v>17.234999999999999</v>
      </c>
      <c r="H7" s="132">
        <f t="shared" si="0"/>
        <v>16.624000000000002</v>
      </c>
      <c r="I7" s="132">
        <f>SUM(G7:H7)</f>
        <v>33.859000000000002</v>
      </c>
    </row>
    <row r="8" spans="1:9">
      <c r="A8" s="197" t="s">
        <v>293</v>
      </c>
      <c r="B8" s="184"/>
      <c r="C8" s="185"/>
      <c r="D8" s="131">
        <v>8.8960000000000008</v>
      </c>
      <c r="E8" s="131">
        <v>8.5229999999999997</v>
      </c>
      <c r="F8" s="131">
        <v>17.419</v>
      </c>
    </row>
    <row r="9" spans="1:9">
      <c r="A9" s="197" t="s">
        <v>294</v>
      </c>
      <c r="B9" s="184"/>
      <c r="C9" s="185"/>
      <c r="D9" s="131">
        <v>8.5640000000000001</v>
      </c>
      <c r="E9" s="131">
        <v>8.4939999999999998</v>
      </c>
      <c r="F9" s="131">
        <v>17.058</v>
      </c>
    </row>
    <row r="10" spans="1:9">
      <c r="A10" s="197" t="s">
        <v>295</v>
      </c>
      <c r="B10" s="184"/>
      <c r="C10" s="185"/>
      <c r="D10" s="131">
        <v>8.0109999999999992</v>
      </c>
      <c r="E10" s="131">
        <v>8.0950000000000006</v>
      </c>
      <c r="F10" s="131">
        <v>16.106000000000002</v>
      </c>
    </row>
    <row r="11" spans="1:9">
      <c r="A11" s="197" t="s">
        <v>296</v>
      </c>
      <c r="B11" s="184"/>
      <c r="C11" s="185"/>
      <c r="D11" s="131">
        <v>8.2959999999999994</v>
      </c>
      <c r="E11" s="131">
        <v>8.2710000000000008</v>
      </c>
      <c r="F11" s="131">
        <v>16.567</v>
      </c>
    </row>
    <row r="12" spans="1:9">
      <c r="A12" s="197" t="s">
        <v>297</v>
      </c>
      <c r="B12" s="184"/>
      <c r="C12" s="185"/>
      <c r="D12" s="131">
        <v>9.1530000000000005</v>
      </c>
      <c r="E12" s="131">
        <v>8.9969999999999999</v>
      </c>
      <c r="F12" s="131">
        <v>18.149999999999999</v>
      </c>
    </row>
    <row r="13" spans="1:9">
      <c r="A13" s="197" t="s">
        <v>298</v>
      </c>
      <c r="B13" s="184"/>
      <c r="C13" s="185"/>
      <c r="D13" s="131">
        <v>7.6520000000000001</v>
      </c>
      <c r="E13" s="131">
        <v>7.7160000000000002</v>
      </c>
      <c r="F13" s="131">
        <v>15.368</v>
      </c>
    </row>
    <row r="14" spans="1:9">
      <c r="A14" s="197" t="s">
        <v>299</v>
      </c>
      <c r="B14" s="184"/>
      <c r="C14" s="185"/>
      <c r="D14" s="131">
        <v>7.681</v>
      </c>
      <c r="E14" s="131">
        <v>7.7329999999999997</v>
      </c>
      <c r="F14" s="131">
        <v>15.414</v>
      </c>
    </row>
    <row r="15" spans="1:9">
      <c r="A15" s="197" t="s">
        <v>300</v>
      </c>
      <c r="B15" s="184"/>
      <c r="C15" s="185"/>
      <c r="D15" s="131">
        <v>6.5369999999999999</v>
      </c>
      <c r="E15" s="131">
        <v>6.8460000000000001</v>
      </c>
      <c r="F15" s="131">
        <v>13.382999999999999</v>
      </c>
    </row>
    <row r="16" spans="1:9">
      <c r="A16" s="197" t="s">
        <v>301</v>
      </c>
      <c r="B16" s="184"/>
      <c r="C16" s="185"/>
      <c r="D16" s="131">
        <v>5.4169999999999998</v>
      </c>
      <c r="E16" s="131">
        <v>5.5910000000000002</v>
      </c>
      <c r="F16" s="131">
        <v>11.007999999999999</v>
      </c>
    </row>
    <row r="17" spans="1:6">
      <c r="A17" s="197" t="s">
        <v>302</v>
      </c>
      <c r="B17" s="184"/>
      <c r="C17" s="185"/>
      <c r="D17" s="131">
        <v>3.9449999999999998</v>
      </c>
      <c r="E17" s="131">
        <v>3.6909999999999998</v>
      </c>
      <c r="F17" s="131">
        <v>7.6360000000000001</v>
      </c>
    </row>
    <row r="18" spans="1:6">
      <c r="A18" s="197" t="s">
        <v>303</v>
      </c>
      <c r="B18" s="184"/>
      <c r="C18" s="185"/>
      <c r="D18" s="131">
        <v>2.2370000000000001</v>
      </c>
      <c r="E18" s="131">
        <v>2.2599999999999998</v>
      </c>
      <c r="F18" s="131">
        <v>4.4969999999999999</v>
      </c>
    </row>
    <row r="19" spans="1:6">
      <c r="A19" s="197" t="s">
        <v>304</v>
      </c>
      <c r="B19" s="184"/>
      <c r="C19" s="185"/>
      <c r="D19" s="131">
        <v>2.1579999999999999</v>
      </c>
      <c r="E19" s="131">
        <v>2.8239999999999998</v>
      </c>
      <c r="F19" s="131">
        <v>4.9820000000000002</v>
      </c>
    </row>
    <row r="20" spans="1:6">
      <c r="A20" s="198" t="s">
        <v>305</v>
      </c>
      <c r="B20" s="184"/>
      <c r="C20" s="185"/>
      <c r="D20" s="133">
        <v>111390</v>
      </c>
      <c r="E20" s="133">
        <v>110324</v>
      </c>
      <c r="F20" s="133">
        <v>221714</v>
      </c>
    </row>
    <row r="21" spans="1:6">
      <c r="A21" s="132" t="s">
        <v>306</v>
      </c>
    </row>
    <row r="22" spans="1:6">
      <c r="A22" s="129"/>
    </row>
    <row r="23" spans="1:6">
      <c r="A23" s="129" t="s">
        <v>307</v>
      </c>
    </row>
    <row r="24" spans="1:6">
      <c r="A24" s="134">
        <v>2023</v>
      </c>
      <c r="B24" s="134">
        <v>98.18</v>
      </c>
    </row>
    <row r="26" spans="1:6">
      <c r="A26" s="129" t="s">
        <v>308</v>
      </c>
    </row>
    <row r="27" spans="1:6">
      <c r="A27" s="134">
        <v>2023</v>
      </c>
      <c r="B27" s="135">
        <v>-9.7165706169929287</v>
      </c>
      <c r="D27" s="136"/>
      <c r="E27" s="137"/>
    </row>
    <row r="28" spans="1:6">
      <c r="B28" s="138"/>
    </row>
    <row r="29" spans="1:6">
      <c r="A29" s="139" t="s">
        <v>309</v>
      </c>
    </row>
    <row r="30" spans="1:6">
      <c r="A30" s="140"/>
      <c r="B30" s="141">
        <v>2021</v>
      </c>
      <c r="C30" s="141">
        <v>2022</v>
      </c>
      <c r="D30" s="141">
        <v>2023</v>
      </c>
    </row>
    <row r="31" spans="1:6">
      <c r="A31" s="142" t="s">
        <v>310</v>
      </c>
      <c r="B31" s="143">
        <v>22318</v>
      </c>
      <c r="C31" s="143">
        <v>27218</v>
      </c>
      <c r="D31" s="143">
        <v>28719</v>
      </c>
    </row>
    <row r="32" spans="1:6">
      <c r="A32" s="142" t="s">
        <v>311</v>
      </c>
      <c r="B32" s="143">
        <v>15454</v>
      </c>
      <c r="C32" s="143">
        <v>15352</v>
      </c>
      <c r="D32" s="143">
        <v>19023</v>
      </c>
    </row>
    <row r="33" spans="1:4">
      <c r="A33" s="142" t="s">
        <v>312</v>
      </c>
      <c r="B33" s="143">
        <v>7683</v>
      </c>
      <c r="C33" s="143">
        <v>3833</v>
      </c>
      <c r="D33" s="143">
        <v>5858</v>
      </c>
    </row>
    <row r="34" spans="1:4">
      <c r="A34" s="142" t="s">
        <v>313</v>
      </c>
      <c r="B34" s="143">
        <v>42640</v>
      </c>
      <c r="C34" s="143">
        <v>42727</v>
      </c>
      <c r="D34" s="143">
        <v>51222</v>
      </c>
    </row>
    <row r="35" spans="1:4">
      <c r="A35" s="142" t="s">
        <v>314</v>
      </c>
      <c r="B35" s="143">
        <v>10668</v>
      </c>
      <c r="C35" s="143">
        <v>7827</v>
      </c>
      <c r="D35" s="143">
        <v>9144</v>
      </c>
    </row>
    <row r="36" spans="1:4">
      <c r="A36" s="144" t="s">
        <v>315</v>
      </c>
      <c r="B36" s="145">
        <v>16283</v>
      </c>
      <c r="C36" s="145">
        <v>13639</v>
      </c>
      <c r="D36" s="145">
        <v>16112</v>
      </c>
    </row>
    <row r="37" spans="1:4">
      <c r="A37" s="140"/>
      <c r="B37" s="140">
        <f t="shared" ref="B37:D37" si="1">SUM(B31:B36)</f>
        <v>115046</v>
      </c>
      <c r="C37" s="140">
        <f t="shared" si="1"/>
        <v>110596</v>
      </c>
      <c r="D37" s="140">
        <f t="shared" si="1"/>
        <v>130078</v>
      </c>
    </row>
    <row r="39" spans="1:4">
      <c r="A39" s="129" t="s">
        <v>316</v>
      </c>
    </row>
    <row r="40" spans="1:4">
      <c r="A40" s="132">
        <v>2023</v>
      </c>
      <c r="B40" s="146">
        <f>(D31+D35+D36)/D37*100</f>
        <v>41.49433416872953</v>
      </c>
    </row>
    <row r="41" spans="1:4">
      <c r="A41" s="147"/>
    </row>
  </sheetData>
  <mergeCells count="18">
    <mergeCell ref="A20:C20"/>
    <mergeCell ref="A10:C10"/>
    <mergeCell ref="A11:C11"/>
    <mergeCell ref="A12:C12"/>
    <mergeCell ref="A13:C13"/>
    <mergeCell ref="A14:C14"/>
    <mergeCell ref="A15:C15"/>
    <mergeCell ref="A16:C16"/>
    <mergeCell ref="A8:C8"/>
    <mergeCell ref="A9:C9"/>
    <mergeCell ref="A17:C17"/>
    <mergeCell ref="A18:C18"/>
    <mergeCell ref="A19:C19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4.44140625" defaultRowHeight="15" customHeight="1"/>
  <cols>
    <col min="1" max="1" width="6.109375" customWidth="1"/>
    <col min="2" max="2" width="27.44140625" customWidth="1"/>
    <col min="3" max="26" width="9.109375" customWidth="1"/>
  </cols>
  <sheetData>
    <row r="1" spans="1:26" ht="12" customHeight="1">
      <c r="A1" s="200" t="s">
        <v>317</v>
      </c>
      <c r="B1" s="180"/>
      <c r="C1" s="180"/>
      <c r="D1" s="180"/>
      <c r="E1" s="180"/>
      <c r="F1" s="180"/>
      <c r="G1" s="180"/>
      <c r="H1" s="180"/>
      <c r="I1" s="180"/>
      <c r="J1" s="180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26" ht="12" customHeight="1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spans="1:26" ht="15.75" customHeight="1">
      <c r="A3" s="201" t="s">
        <v>318</v>
      </c>
      <c r="B3" s="202"/>
      <c r="C3" s="199">
        <v>2010</v>
      </c>
      <c r="D3" s="199">
        <v>2011</v>
      </c>
      <c r="E3" s="199">
        <v>2012</v>
      </c>
      <c r="F3" s="199">
        <v>2013</v>
      </c>
      <c r="G3" s="199">
        <v>2014</v>
      </c>
      <c r="H3" s="199">
        <v>2015</v>
      </c>
      <c r="I3" s="199" t="s">
        <v>319</v>
      </c>
      <c r="J3" s="199" t="s">
        <v>320</v>
      </c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6" ht="15.75" customHeight="1">
      <c r="A4" s="203"/>
      <c r="B4" s="204"/>
      <c r="C4" s="188"/>
      <c r="D4" s="188"/>
      <c r="E4" s="188"/>
      <c r="F4" s="188"/>
      <c r="G4" s="188"/>
      <c r="H4" s="188"/>
      <c r="I4" s="188"/>
      <c r="J4" s="188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6" ht="21" customHeight="1">
      <c r="A5" s="150" t="s">
        <v>62</v>
      </c>
      <c r="B5" s="151" t="s">
        <v>63</v>
      </c>
      <c r="C5" s="152">
        <v>17.7</v>
      </c>
      <c r="D5" s="152">
        <v>17.68</v>
      </c>
      <c r="E5" s="152">
        <v>17.14</v>
      </c>
      <c r="F5" s="152">
        <v>16.46</v>
      </c>
      <c r="G5" s="152">
        <v>16.41</v>
      </c>
      <c r="H5" s="152">
        <v>16.296384006478561</v>
      </c>
      <c r="I5" s="152">
        <v>16.204091571844948</v>
      </c>
      <c r="J5" s="153">
        <v>15.522073348029132</v>
      </c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</row>
    <row r="6" spans="1:26" ht="21" customHeight="1">
      <c r="A6" s="155" t="s">
        <v>65</v>
      </c>
      <c r="B6" s="156" t="s">
        <v>66</v>
      </c>
      <c r="C6" s="157">
        <v>0.21</v>
      </c>
      <c r="D6" s="157">
        <v>0.2</v>
      </c>
      <c r="E6" s="157">
        <v>0.2</v>
      </c>
      <c r="F6" s="157">
        <v>0.19</v>
      </c>
      <c r="G6" s="157">
        <v>0.2</v>
      </c>
      <c r="H6" s="157">
        <v>0.19272956659593432</v>
      </c>
      <c r="I6" s="157">
        <v>0.18312234912070585</v>
      </c>
      <c r="J6" s="157">
        <v>0.17351293888403849</v>
      </c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</row>
    <row r="7" spans="1:26" ht="21" customHeight="1">
      <c r="A7" s="155" t="s">
        <v>67</v>
      </c>
      <c r="B7" s="156" t="s">
        <v>68</v>
      </c>
      <c r="C7" s="157">
        <v>4.51</v>
      </c>
      <c r="D7" s="157">
        <v>4.58</v>
      </c>
      <c r="E7" s="157">
        <v>4.5199999999999996</v>
      </c>
      <c r="F7" s="157">
        <v>4.5</v>
      </c>
      <c r="G7" s="157">
        <v>4.5599999999999996</v>
      </c>
      <c r="H7" s="157">
        <v>4.6602085185348248</v>
      </c>
      <c r="I7" s="157">
        <v>4.6494953270896682</v>
      </c>
      <c r="J7" s="157">
        <v>4.7777453141058341</v>
      </c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</row>
    <row r="8" spans="1:26" ht="21" customHeight="1">
      <c r="A8" s="155" t="s">
        <v>69</v>
      </c>
      <c r="B8" s="156" t="s">
        <v>70</v>
      </c>
      <c r="C8" s="157">
        <v>0.05</v>
      </c>
      <c r="D8" s="157">
        <v>0.05</v>
      </c>
      <c r="E8" s="157">
        <v>0.05</v>
      </c>
      <c r="F8" s="157">
        <v>0.04</v>
      </c>
      <c r="G8" s="157">
        <v>0.04</v>
      </c>
      <c r="H8" s="157">
        <v>3.8966577206716785E-2</v>
      </c>
      <c r="I8" s="157">
        <v>3.8801192322494911E-2</v>
      </c>
      <c r="J8" s="157">
        <v>4.2565659818415473E-2</v>
      </c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</row>
    <row r="9" spans="1:26" ht="21" customHeight="1">
      <c r="A9" s="155" t="s">
        <v>71</v>
      </c>
      <c r="B9" s="156" t="s">
        <v>72</v>
      </c>
      <c r="C9" s="157">
        <v>0.2</v>
      </c>
      <c r="D9" s="157">
        <v>0.2</v>
      </c>
      <c r="E9" s="157">
        <v>0.19</v>
      </c>
      <c r="F9" s="157">
        <v>0.19</v>
      </c>
      <c r="G9" s="157">
        <v>0.18</v>
      </c>
      <c r="H9" s="157">
        <v>0.18073740866721533</v>
      </c>
      <c r="I9" s="157">
        <v>0.17043800297386205</v>
      </c>
      <c r="J9" s="157">
        <v>0.16604821371404263</v>
      </c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 spans="1:26" ht="21" customHeight="1">
      <c r="A10" s="155" t="s">
        <v>73</v>
      </c>
      <c r="B10" s="156" t="s">
        <v>74</v>
      </c>
      <c r="C10" s="157">
        <v>9.1199999999999992</v>
      </c>
      <c r="D10" s="157">
        <v>9.2200000000000006</v>
      </c>
      <c r="E10" s="157">
        <v>9.81</v>
      </c>
      <c r="F10" s="157">
        <v>10.19</v>
      </c>
      <c r="G10" s="157">
        <v>10.82</v>
      </c>
      <c r="H10" s="157">
        <v>11.278100267586938</v>
      </c>
      <c r="I10" s="157">
        <v>11.537463092131043</v>
      </c>
      <c r="J10" s="157">
        <v>11.774419522528429</v>
      </c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</row>
    <row r="11" spans="1:26" ht="21" customHeight="1">
      <c r="A11" s="155" t="s">
        <v>75</v>
      </c>
      <c r="B11" s="156" t="s">
        <v>76</v>
      </c>
      <c r="C11" s="157">
        <v>18.329999999999998</v>
      </c>
      <c r="D11" s="157">
        <v>18.72</v>
      </c>
      <c r="E11" s="157">
        <v>18.87</v>
      </c>
      <c r="F11" s="157">
        <v>19.170000000000002</v>
      </c>
      <c r="G11" s="157">
        <v>18.39</v>
      </c>
      <c r="H11" s="157">
        <v>18.023965081330971</v>
      </c>
      <c r="I11" s="157">
        <v>18.078845110518916</v>
      </c>
      <c r="J11" s="157">
        <v>18.408861491878451</v>
      </c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</row>
    <row r="12" spans="1:26" ht="21" customHeight="1">
      <c r="A12" s="155" t="s">
        <v>77</v>
      </c>
      <c r="B12" s="156" t="s">
        <v>78</v>
      </c>
      <c r="C12" s="157">
        <v>1.29</v>
      </c>
      <c r="D12" s="157">
        <v>1.26</v>
      </c>
      <c r="E12" s="157">
        <v>1.25</v>
      </c>
      <c r="F12" s="157">
        <v>1.25</v>
      </c>
      <c r="G12" s="157">
        <v>1.31</v>
      </c>
      <c r="H12" s="157">
        <v>1.3067599177852243</v>
      </c>
      <c r="I12" s="157">
        <v>1.2822498134860476</v>
      </c>
      <c r="J12" s="157">
        <v>1.2793993179493273</v>
      </c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</row>
    <row r="13" spans="1:26" ht="21" customHeight="1">
      <c r="A13" s="155" t="s">
        <v>79</v>
      </c>
      <c r="B13" s="156" t="s">
        <v>80</v>
      </c>
      <c r="C13" s="157">
        <v>9.74</v>
      </c>
      <c r="D13" s="157">
        <v>9.91</v>
      </c>
      <c r="E13" s="157">
        <v>10.14</v>
      </c>
      <c r="F13" s="157">
        <v>10.63</v>
      </c>
      <c r="G13" s="157">
        <v>11.38</v>
      </c>
      <c r="H13" s="157">
        <v>11.639789061296312</v>
      </c>
      <c r="I13" s="157">
        <v>12.057043267447099</v>
      </c>
      <c r="J13" s="157">
        <v>12.367180665093162</v>
      </c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</row>
    <row r="14" spans="1:26" ht="21" customHeight="1">
      <c r="A14" s="155" t="s">
        <v>81</v>
      </c>
      <c r="B14" s="156" t="s">
        <v>82</v>
      </c>
      <c r="C14" s="157">
        <v>7.13</v>
      </c>
      <c r="D14" s="157">
        <v>6.86</v>
      </c>
      <c r="E14" s="157">
        <v>6.87</v>
      </c>
      <c r="F14" s="157">
        <v>6.76</v>
      </c>
      <c r="G14" s="157">
        <v>6.48</v>
      </c>
      <c r="H14" s="157">
        <v>6.3487504353984479</v>
      </c>
      <c r="I14" s="157">
        <v>6.1872954129306157</v>
      </c>
      <c r="J14" s="157">
        <v>5.9607252533696196</v>
      </c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</row>
    <row r="15" spans="1:26" ht="21" customHeight="1">
      <c r="A15" s="155" t="s">
        <v>83</v>
      </c>
      <c r="B15" s="156" t="s">
        <v>84</v>
      </c>
      <c r="C15" s="157">
        <v>3.55</v>
      </c>
      <c r="D15" s="157">
        <v>3.57</v>
      </c>
      <c r="E15" s="157">
        <v>3.74</v>
      </c>
      <c r="F15" s="157">
        <v>3.88</v>
      </c>
      <c r="G15" s="157">
        <v>3.97</v>
      </c>
      <c r="H15" s="157">
        <v>4.0605958654043297</v>
      </c>
      <c r="I15" s="157">
        <v>3.9891801315773403</v>
      </c>
      <c r="J15" s="157">
        <v>3.8431310835508192</v>
      </c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</row>
    <row r="16" spans="1:26" ht="21" customHeight="1">
      <c r="A16" s="155" t="s">
        <v>85</v>
      </c>
      <c r="B16" s="156" t="s">
        <v>86</v>
      </c>
      <c r="C16" s="157">
        <v>2.81</v>
      </c>
      <c r="D16" s="157">
        <v>2.85</v>
      </c>
      <c r="E16" s="157">
        <v>2.89</v>
      </c>
      <c r="F16" s="157">
        <v>3.03</v>
      </c>
      <c r="G16" s="157">
        <v>2.92</v>
      </c>
      <c r="H16" s="157">
        <v>2.933902733942642</v>
      </c>
      <c r="I16" s="157">
        <v>2.8187583676144143</v>
      </c>
      <c r="J16" s="157">
        <v>2.8110518955054289</v>
      </c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 spans="1:26" ht="21" customHeight="1">
      <c r="A17" s="155" t="s">
        <v>87</v>
      </c>
      <c r="B17" s="156" t="s">
        <v>88</v>
      </c>
      <c r="C17" s="157">
        <v>0.51</v>
      </c>
      <c r="D17" s="157">
        <v>0.49</v>
      </c>
      <c r="E17" s="157">
        <v>0.5</v>
      </c>
      <c r="F17" s="157">
        <v>0.5</v>
      </c>
      <c r="G17" s="157">
        <v>0.49</v>
      </c>
      <c r="H17" s="157">
        <v>0.48453932714629666</v>
      </c>
      <c r="I17" s="157">
        <v>0.4637214777196576</v>
      </c>
      <c r="J17" s="157">
        <v>0.45439507233467458</v>
      </c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 spans="1:26" ht="21" customHeight="1">
      <c r="A18" s="155" t="s">
        <v>89</v>
      </c>
      <c r="B18" s="156" t="s">
        <v>90</v>
      </c>
      <c r="C18" s="157">
        <v>2.99</v>
      </c>
      <c r="D18" s="157">
        <v>2.96</v>
      </c>
      <c r="E18" s="157">
        <v>2.91</v>
      </c>
      <c r="F18" s="157">
        <v>2.75</v>
      </c>
      <c r="G18" s="157">
        <v>2.4900000000000002</v>
      </c>
      <c r="H18" s="157">
        <v>2.4560407900049133</v>
      </c>
      <c r="I18" s="157">
        <v>2.3988240717811635</v>
      </c>
      <c r="J18" s="157">
        <v>2.3980215934245401</v>
      </c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 spans="1:26" ht="21" customHeight="1">
      <c r="A19" s="155" t="s">
        <v>91</v>
      </c>
      <c r="B19" s="156" t="s">
        <v>92</v>
      </c>
      <c r="C19" s="157">
        <v>3.84</v>
      </c>
      <c r="D19" s="157">
        <v>3.82</v>
      </c>
      <c r="E19" s="157">
        <v>3.99</v>
      </c>
      <c r="F19" s="157">
        <v>4.09</v>
      </c>
      <c r="G19" s="157">
        <v>4.09</v>
      </c>
      <c r="H19" s="157">
        <v>3.9540718299251423</v>
      </c>
      <c r="I19" s="157">
        <v>3.8268263686444577</v>
      </c>
      <c r="J19" s="157">
        <v>3.7454413795790558</v>
      </c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spans="1:26" ht="21" customHeight="1">
      <c r="A20" s="155" t="s">
        <v>93</v>
      </c>
      <c r="B20" s="156" t="s">
        <v>94</v>
      </c>
      <c r="C20" s="157">
        <v>0.75</v>
      </c>
      <c r="D20" s="157">
        <v>0.78</v>
      </c>
      <c r="E20" s="157">
        <v>0.8</v>
      </c>
      <c r="F20" s="157">
        <v>0.81</v>
      </c>
      <c r="G20" s="157">
        <v>0.81</v>
      </c>
      <c r="H20" s="157">
        <v>0.80031845864394524</v>
      </c>
      <c r="I20" s="157">
        <v>0.76519676081688004</v>
      </c>
      <c r="J20" s="157">
        <v>0.75943760855099929</v>
      </c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spans="1:26" ht="21" customHeight="1">
      <c r="A21" s="158" t="s">
        <v>95</v>
      </c>
      <c r="B21" s="159" t="s">
        <v>96</v>
      </c>
      <c r="C21" s="160">
        <v>17.260000000000002</v>
      </c>
      <c r="D21" s="160">
        <v>16.829999999999998</v>
      </c>
      <c r="E21" s="160">
        <v>16.149999999999999</v>
      </c>
      <c r="F21" s="160">
        <v>15.58</v>
      </c>
      <c r="G21" s="160">
        <v>15.47</v>
      </c>
      <c r="H21" s="160">
        <v>15.344140154051578</v>
      </c>
      <c r="I21" s="160">
        <v>15.348647681980687</v>
      </c>
      <c r="J21" s="161">
        <v>15.515989641684028</v>
      </c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spans="1:26" ht="21" customHeight="1">
      <c r="A22" s="162" t="s">
        <v>321</v>
      </c>
      <c r="B22" s="163"/>
      <c r="C22" s="164">
        <v>99.999999999999986</v>
      </c>
      <c r="D22" s="164">
        <v>99.999999107602733</v>
      </c>
      <c r="E22" s="164">
        <v>100</v>
      </c>
      <c r="F22" s="164">
        <v>99.999998553346927</v>
      </c>
      <c r="G22" s="164">
        <v>100.00000130043441</v>
      </c>
      <c r="H22" s="164">
        <v>100.00000059070129</v>
      </c>
      <c r="I22" s="164">
        <v>100.00000000000001</v>
      </c>
      <c r="J22" s="165">
        <v>100</v>
      </c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</row>
    <row r="23" spans="1:26" ht="6" customHeight="1">
      <c r="A23" s="148"/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 spans="1:26" ht="13.5" customHeight="1">
      <c r="A24" s="148" t="s">
        <v>322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 spans="1:26" ht="13.5" customHeight="1">
      <c r="A25" s="148" t="s">
        <v>323</v>
      </c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 spans="1:26" ht="12" customHeight="1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 spans="1:26" ht="12" customHeight="1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 spans="1:26" ht="12" customHeight="1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 spans="1:26" ht="12" customHeight="1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 spans="1:26" ht="12" customHeight="1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 spans="1:26" ht="12" customHeight="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 spans="1:26" ht="12" customHeight="1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 spans="1:26" ht="12" customHeight="1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 spans="1:26" ht="12" customHeight="1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 spans="1:26" ht="12" customHeight="1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 spans="1:26" ht="12" customHeight="1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 spans="1:26" ht="12" customHeight="1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 spans="1:26" ht="12" customHeight="1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spans="1:26" ht="12" customHeight="1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spans="1:26" ht="12" customHeight="1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spans="1:26" ht="12" customHeight="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 spans="1:26" ht="12" customHeight="1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 spans="1:26" ht="12" customHeight="1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 spans="1:26" ht="12" customHeight="1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 spans="1:26" ht="12" customHeight="1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 spans="1:26" ht="12" customHeight="1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 spans="1:26" ht="12" customHeight="1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 spans="1:26" ht="12" customHeight="1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 spans="1:26" ht="12" customHeight="1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 spans="1:26" ht="12" customHeight="1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 spans="1:26" ht="12" customHeight="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 spans="1:26" ht="12" customHeight="1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spans="1:26" ht="12" customHeight="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 spans="1:26" ht="12" customHeigh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 spans="1:26" ht="12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 spans="1:26" ht="12" customHeight="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 spans="1:26" ht="12" customHeight="1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 spans="1:26" ht="12" customHeight="1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 spans="1:26" ht="12" customHeight="1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 spans="1:26" ht="12" customHeight="1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 spans="1:26" ht="12" customHeight="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 spans="1:26" ht="12" customHeight="1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 spans="1:26" ht="12" customHeight="1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 spans="1:26" ht="12" customHeight="1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 spans="1:26" ht="12" customHeight="1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 spans="1:26" ht="12" customHeight="1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 spans="1:26" ht="12" customHeight="1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 spans="1:26" ht="12" customHeight="1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 spans="1:26" ht="12" customHeight="1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 spans="1:26" ht="12" customHeight="1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 spans="1:26" ht="12" customHeight="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 spans="1:26" ht="12" customHeight="1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 spans="1:26" ht="12" customHeight="1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 spans="1:26" ht="12" customHeight="1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 spans="1:26" ht="12" customHeight="1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 spans="1:26" ht="12" customHeight="1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 spans="1:26" ht="12" customHeight="1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 spans="1:26" ht="12" customHeight="1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 spans="1:26" ht="12" customHeight="1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 spans="1:26" ht="12" customHeight="1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 spans="1:26" ht="12" customHeight="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 spans="1:26" ht="12" customHeight="1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 spans="1:26" ht="12" customHeight="1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 spans="1:26" ht="12" customHeight="1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 spans="1:26" ht="12" customHeight="1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 spans="1:26" ht="12" customHeight="1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 spans="1:26" ht="12" customHeight="1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 spans="1:26" ht="12" customHeight="1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 spans="1:26" ht="12" customHeight="1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 spans="1:26" ht="12" customHeight="1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 spans="1:26" ht="12" customHeight="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 spans="1:26" ht="12" customHeight="1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 spans="1:26" ht="12" customHeight="1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 spans="1:26" ht="12" customHeight="1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 spans="1:26" ht="12" customHeight="1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 spans="1:26" ht="12" customHeight="1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 spans="1:26" ht="12" customHeight="1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 spans="1:26" ht="12" customHeight="1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 spans="1:26" ht="12" customHeight="1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 spans="1:26" ht="12" customHeight="1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 spans="1:26" ht="12" customHeight="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 spans="1:26" ht="12" customHeight="1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 spans="1:26" ht="12" customHeight="1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 spans="1:26" ht="12" customHeight="1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 spans="1:26" ht="12" customHeight="1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 spans="1:26" ht="12" customHeight="1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 spans="1:26" ht="12" customHeight="1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 spans="1:26" ht="12" customHeight="1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 spans="1:26" ht="12" customHeight="1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 spans="1:26" ht="12" customHeight="1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 spans="1:26" ht="12" customHeight="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 spans="1:26" ht="12" customHeight="1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 spans="1:26" ht="12" customHeight="1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 spans="1:26" ht="12" customHeight="1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 spans="1:26" ht="12" customHeight="1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 spans="1:26" ht="12" customHeight="1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 spans="1:26" ht="12" customHeight="1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 spans="1:26" ht="12" customHeight="1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 spans="1:26" ht="12" customHeight="1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 spans="1:26" ht="12" customHeight="1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 spans="1:26" ht="12" customHeight="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 spans="1:26" ht="12" customHeight="1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 spans="1:26" ht="12" customHeight="1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 spans="1:26" ht="12" customHeight="1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 spans="1:26" ht="12" customHeight="1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 spans="1:26" ht="12" customHeight="1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 spans="1:26" ht="12" customHeight="1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 spans="1:26" ht="12" customHeight="1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 spans="1:26" ht="12" customHeight="1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 spans="1:26" ht="12" customHeight="1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 spans="1:26" ht="12" customHeight="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 spans="1:26" ht="12" customHeight="1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 spans="1:26" ht="12" customHeight="1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 spans="1:26" ht="12" customHeight="1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 spans="1:26" ht="12" customHeight="1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 spans="1:26" ht="12" customHeight="1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 spans="1:26" ht="12" customHeight="1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 spans="1:26" ht="12" customHeight="1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 spans="1:26" ht="12" customHeight="1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 spans="1:26" ht="12" customHeight="1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 spans="1:26" ht="12" customHeight="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 spans="1:26" ht="12" customHeight="1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 spans="1:26" ht="12" customHeight="1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 spans="1:26" ht="12" customHeight="1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 spans="1:26" ht="12" customHeight="1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 spans="1:26" ht="12" customHeight="1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 spans="1:26" ht="12" customHeight="1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 spans="1:26" ht="12" customHeight="1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 spans="1:26" ht="12" customHeight="1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 spans="1:26" ht="12" customHeight="1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 spans="1:26" ht="12" customHeight="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 spans="1:26" ht="12" customHeight="1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 spans="1:26" ht="12" customHeight="1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 spans="1:26" ht="12" customHeight="1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 spans="1:26" ht="12" customHeight="1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 spans="1:26" ht="12" customHeight="1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 spans="1:26" ht="12" customHeight="1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 spans="1:26" ht="12" customHeight="1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 spans="1:26" ht="12" customHeight="1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 spans="1:26" ht="12" customHeight="1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 spans="1:26" ht="12" customHeight="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 spans="1:26" ht="12" customHeight="1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 spans="1:26" ht="12" customHeight="1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 spans="1:26" ht="12" customHeight="1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 spans="1:26" ht="12" customHeight="1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 spans="1:26" ht="12" customHeight="1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 spans="1:26" ht="12" customHeight="1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 spans="1:26" ht="12" customHeight="1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 spans="1:26" ht="12" customHeight="1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 spans="1:26" ht="12" customHeight="1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 spans="1:26" ht="12" customHeight="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 spans="1:26" ht="12" customHeight="1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 spans="1:26" ht="12" customHeight="1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 spans="1:26" ht="12" customHeight="1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 spans="1:26" ht="12" customHeight="1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 spans="1:26" ht="12" customHeight="1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 spans="1:26" ht="12" customHeight="1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 spans="1:26" ht="12" customHeight="1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 spans="1:26" ht="12" customHeight="1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 spans="1:26" ht="12" customHeight="1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 spans="1:26" ht="12" customHeight="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 spans="1:26" ht="12" customHeight="1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 spans="1:26" ht="12" customHeight="1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 spans="1:26" ht="12" customHeight="1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 spans="1:26" ht="12" customHeight="1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 spans="1:26" ht="12" customHeight="1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 spans="1:26" ht="12" customHeight="1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 spans="1:26" ht="12" customHeight="1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 spans="1:26" ht="12" customHeight="1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 spans="1:26" ht="12" customHeight="1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 spans="1:26" ht="12" customHeight="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 spans="1:26" ht="12" customHeight="1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 spans="1:26" ht="12" customHeight="1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 spans="1:26" ht="12" customHeight="1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 spans="1:26" ht="12" customHeight="1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 spans="1:26" ht="12" customHeight="1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 spans="1:26" ht="12" customHeight="1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 spans="1:26" ht="12" customHeight="1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 spans="1:26" ht="12" customHeight="1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 spans="1:26" ht="12" customHeight="1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 spans="1:26" ht="12" customHeight="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 spans="1:26" ht="12" customHeight="1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 spans="1:26" ht="12" customHeight="1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 spans="1:26" ht="12" customHeight="1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 spans="1:26" ht="12" customHeight="1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 spans="1:26" ht="12" customHeight="1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 spans="1:26" ht="12" customHeight="1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 spans="1:26" ht="12" customHeight="1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 spans="1:26" ht="12" customHeight="1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 spans="1:26" ht="12" customHeight="1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 spans="1:26" ht="12" customHeight="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 spans="1:26" ht="12" customHeight="1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 spans="1:26" ht="12" customHeight="1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 spans="1:26" ht="12" customHeight="1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 spans="1:26" ht="12" customHeight="1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 spans="1:26" ht="12" customHeight="1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 spans="1:26" ht="12" customHeight="1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 spans="1:26" ht="12" customHeight="1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 spans="1:26" ht="12" customHeight="1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 spans="1:26" ht="12" customHeight="1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 spans="1:26" ht="12" customHeight="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 spans="1:26" ht="12" customHeight="1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 spans="1:26" ht="12" customHeight="1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 spans="1:26" ht="12" customHeight="1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 spans="1:26" ht="12" customHeight="1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 spans="1:26" ht="12" customHeight="1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 spans="1:26" ht="12" customHeight="1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 spans="1:26" ht="12" customHeight="1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 spans="1:26" ht="12" customHeight="1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 spans="1:26" ht="12" customHeight="1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 spans="1:26" ht="12" customHeight="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 spans="1:26" ht="12" customHeight="1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 spans="1:26" ht="12" customHeight="1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 spans="1:26" ht="12" customHeight="1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 spans="1:26" ht="12" customHeight="1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 spans="1:26" ht="12" customHeight="1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 spans="1:26" ht="12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 spans="1:26" ht="12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 spans="1:26" ht="12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 spans="1:26" ht="12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 spans="1:26" ht="12" customHeight="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 spans="1:26" ht="12" customHeight="1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 spans="1:26" ht="12" customHeight="1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 spans="1:26" ht="12" customHeight="1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 spans="1:26" ht="12" customHeight="1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 spans="1:26" ht="12" customHeight="1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 spans="1:26" ht="12" customHeight="1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 spans="1:26" ht="12" customHeight="1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 spans="1:26" ht="12" customHeight="1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 spans="1:26" ht="12" customHeight="1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 spans="1:26" ht="12" customHeight="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 spans="1:26" ht="12" customHeight="1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 spans="1:26" ht="12" customHeight="1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 spans="1:26" ht="12" customHeight="1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 spans="1:26" ht="12" customHeight="1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 spans="1:26" ht="12" customHeight="1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 spans="1:26" ht="12" customHeight="1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 spans="1:26" ht="12" customHeight="1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 spans="1:26" ht="12" customHeight="1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 spans="1:26" ht="12" customHeight="1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 spans="1:26" ht="12" customHeight="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 spans="1:26" ht="12" customHeight="1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 spans="1:26" ht="12" customHeight="1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 spans="1:26" ht="12" customHeight="1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 spans="1:26" ht="12" customHeight="1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 spans="1:26" ht="12" customHeight="1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 spans="1:26" ht="12" customHeight="1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 spans="1:26" ht="12" customHeight="1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 spans="1:26" ht="12" customHeight="1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 spans="1:26" ht="12" customHeight="1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 spans="1:26" ht="12" customHeight="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 spans="1:26" ht="12" customHeight="1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 spans="1:26" ht="12" customHeight="1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 spans="1:26" ht="12" customHeight="1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 spans="1:26" ht="12" customHeight="1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 spans="1:26" ht="12" customHeight="1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 spans="1:26" ht="12" customHeight="1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 spans="1:26" ht="12" customHeight="1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 spans="1:26" ht="12" customHeight="1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 spans="1:26" ht="12" customHeight="1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 spans="1:26" ht="12" customHeight="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 spans="1:26" ht="12" customHeight="1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 spans="1:26" ht="12" customHeight="1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 spans="1:26" ht="12" customHeight="1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 spans="1:26" ht="12" customHeight="1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 spans="1:26" ht="12" customHeight="1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 spans="1:26" ht="12" customHeight="1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 spans="1:26" ht="12" customHeight="1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 spans="1:26" ht="12" customHeight="1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 spans="1:26" ht="12" customHeight="1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 spans="1:26" ht="12" customHeight="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 spans="1:26" ht="12" customHeight="1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 spans="1:26" ht="12" customHeight="1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 spans="1:26" ht="12" customHeight="1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 spans="1:26" ht="12" customHeight="1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 spans="1:26" ht="12" customHeight="1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 spans="1:26" ht="12" customHeight="1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 spans="1:26" ht="12" customHeight="1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 spans="1:26" ht="12" customHeight="1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 spans="1:26" ht="12" customHeight="1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 spans="1:26" ht="12" customHeight="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 spans="1:26" ht="12" customHeight="1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 spans="1:26" ht="12" customHeight="1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 spans="1:26" ht="12" customHeight="1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 spans="1:26" ht="12" customHeight="1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 spans="1:26" ht="12" customHeight="1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 spans="1:26" ht="12" customHeight="1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 spans="1:26" ht="12" customHeight="1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 spans="1:26" ht="12" customHeight="1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 spans="1:26" ht="12" customHeight="1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 spans="1:26" ht="12" customHeight="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 spans="1:26" ht="12" customHeight="1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 spans="1:26" ht="12" customHeight="1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 spans="1:26" ht="12" customHeight="1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 spans="1:26" ht="12" customHeight="1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 spans="1:26" ht="12" customHeight="1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 spans="1:26" ht="12" customHeight="1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 spans="1:26" ht="12" customHeight="1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 spans="1:26" ht="12" customHeight="1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 spans="1:26" ht="12" customHeight="1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 spans="1:26" ht="12" customHeight="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 spans="1:26" ht="12" customHeight="1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 spans="1:26" ht="12" customHeight="1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 spans="1:26" ht="12" customHeight="1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 spans="1:26" ht="12" customHeight="1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 spans="1:26" ht="12" customHeight="1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 spans="1:26" ht="12" customHeight="1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 spans="1:26" ht="12" customHeight="1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 spans="1:26" ht="12" customHeight="1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 spans="1:26" ht="12" customHeight="1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 spans="1:26" ht="12" customHeight="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 spans="1:26" ht="12" customHeight="1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 spans="1:26" ht="12" customHeight="1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 spans="1:26" ht="12" customHeight="1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 spans="1:26" ht="12" customHeight="1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 spans="1:26" ht="12" customHeight="1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 spans="1:26" ht="12" customHeight="1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 spans="1:26" ht="12" customHeight="1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 spans="1:26" ht="12" customHeight="1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 spans="1:26" ht="12" customHeight="1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 spans="1:26" ht="12" customHeight="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 spans="1:26" ht="12" customHeight="1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 spans="1:26" ht="12" customHeight="1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 spans="1:26" ht="12" customHeight="1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 spans="1:26" ht="12" customHeight="1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 spans="1:26" ht="12" customHeight="1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 spans="1:26" ht="12" customHeight="1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 spans="1:26" ht="12" customHeight="1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 spans="1:26" ht="12" customHeight="1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 spans="1:26" ht="12" customHeight="1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 spans="1:26" ht="12" customHeight="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 spans="1:26" ht="12" customHeight="1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 spans="1:26" ht="12" customHeight="1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 spans="1:26" ht="12" customHeight="1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 spans="1:26" ht="12" customHeight="1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 spans="1:26" ht="12" customHeight="1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 spans="1:26" ht="12" customHeight="1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 spans="1:26" ht="12" customHeight="1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 spans="1:26" ht="12" customHeight="1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 spans="1:26" ht="12" customHeight="1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 spans="1:26" ht="12" customHeight="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 spans="1:26" ht="12" customHeight="1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 spans="1:26" ht="12" customHeight="1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 spans="1:26" ht="12" customHeight="1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 spans="1:26" ht="12" customHeight="1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 spans="1:26" ht="12" customHeight="1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 spans="1:26" ht="12" customHeight="1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 spans="1:26" ht="12" customHeight="1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 spans="1:26" ht="12" customHeight="1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 spans="1:26" ht="12" customHeight="1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 spans="1:26" ht="12" customHeight="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 spans="1:26" ht="12" customHeight="1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 spans="1:26" ht="12" customHeight="1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 spans="1:26" ht="12" customHeight="1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 spans="1:26" ht="12" customHeight="1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 spans="1:26" ht="12" customHeight="1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 spans="1:26" ht="12" customHeight="1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 spans="1:26" ht="12" customHeight="1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 spans="1:26" ht="12" customHeight="1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 spans="1:26" ht="12" customHeight="1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 spans="1:26" ht="12" customHeight="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 spans="1:26" ht="12" customHeight="1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 spans="1:26" ht="12" customHeight="1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 spans="1:26" ht="12" customHeight="1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 spans="1:26" ht="12" customHeight="1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 spans="1:26" ht="12" customHeight="1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 spans="1:26" ht="12" customHeight="1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 spans="1:26" ht="12" customHeight="1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 spans="1:26" ht="12" customHeight="1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 spans="1:26" ht="12" customHeight="1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 spans="1:26" ht="12" customHeight="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 spans="1:26" ht="12" customHeight="1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 spans="1:26" ht="12" customHeight="1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 spans="1:26" ht="12" customHeight="1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 spans="1:26" ht="12" customHeight="1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 spans="1:26" ht="12" customHeight="1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 spans="1:26" ht="12" customHeight="1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 spans="1:26" ht="12" customHeight="1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 spans="1:26" ht="12" customHeight="1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 spans="1:26" ht="12" customHeight="1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 spans="1:26" ht="12" customHeight="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 spans="1:26" ht="12" customHeight="1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 spans="1:26" ht="12" customHeight="1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 spans="1:26" ht="12" customHeight="1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 spans="1:26" ht="12" customHeight="1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 spans="1:26" ht="12" customHeight="1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 spans="1:26" ht="12" customHeight="1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 spans="1:26" ht="12" customHeight="1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 spans="1:26" ht="12" customHeight="1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 spans="1:26" ht="12" customHeight="1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 spans="1:26" ht="12" customHeight="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 spans="1:26" ht="12" customHeight="1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 spans="1:26" ht="12" customHeight="1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 spans="1:26" ht="12" customHeight="1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 spans="1:26" ht="12" customHeight="1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 spans="1:26" ht="12" customHeight="1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 spans="1:26" ht="12" customHeight="1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 spans="1:26" ht="12" customHeight="1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 spans="1:26" ht="12" customHeight="1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 spans="1:26" ht="12" customHeight="1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 spans="1:26" ht="12" customHeight="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 spans="1:26" ht="12" customHeight="1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 spans="1:26" ht="12" customHeight="1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 spans="1:26" ht="12" customHeight="1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 spans="1:26" ht="12" customHeight="1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 spans="1:26" ht="12" customHeight="1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 spans="1:26" ht="12" customHeight="1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 spans="1:26" ht="12" customHeight="1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 spans="1:26" ht="12" customHeight="1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 spans="1:26" ht="12" customHeight="1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 spans="1:26" ht="12" customHeight="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 spans="1:26" ht="12" customHeight="1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 spans="1:26" ht="12" customHeight="1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 spans="1:26" ht="12" customHeight="1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 spans="1:26" ht="12" customHeight="1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 spans="1:26" ht="12" customHeight="1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 spans="1:26" ht="12" customHeight="1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 spans="1:26" ht="12" customHeight="1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 spans="1:26" ht="12" customHeight="1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 spans="1:26" ht="12" customHeight="1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 spans="1:26" ht="12" customHeight="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 spans="1:26" ht="12" customHeight="1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 spans="1:26" ht="12" customHeight="1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 spans="1:26" ht="12" customHeight="1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 spans="1:26" ht="12" customHeight="1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 spans="1:26" ht="12" customHeight="1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 spans="1:26" ht="12" customHeight="1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 spans="1:26" ht="12" customHeight="1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 spans="1:26" ht="12" customHeight="1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 spans="1:26" ht="12" customHeight="1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 spans="1:26" ht="12" customHeight="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 spans="1:26" ht="12" customHeight="1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 spans="1:26" ht="12" customHeight="1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 spans="1:26" ht="12" customHeight="1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 spans="1:26" ht="12" customHeight="1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 spans="1:26" ht="12" customHeight="1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 spans="1:26" ht="12" customHeight="1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 spans="1:26" ht="12" customHeight="1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 spans="1:26" ht="12" customHeight="1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 spans="1:26" ht="12" customHeight="1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 spans="1:26" ht="12" customHeight="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 spans="1:26" ht="12" customHeight="1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 spans="1:26" ht="12" customHeight="1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 spans="1:26" ht="12" customHeight="1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 spans="1:26" ht="12" customHeight="1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 spans="1:26" ht="12" customHeight="1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 spans="1:26" ht="12" customHeight="1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 spans="1:26" ht="12" customHeight="1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 spans="1:26" ht="12" customHeight="1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 spans="1:26" ht="12" customHeight="1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 spans="1:26" ht="12" customHeight="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 spans="1:26" ht="12" customHeight="1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 spans="1:26" ht="12" customHeight="1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 spans="1:26" ht="12" customHeight="1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 spans="1:26" ht="12" customHeight="1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 spans="1:26" ht="12" customHeight="1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 spans="1:26" ht="12" customHeight="1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 spans="1:26" ht="12" customHeight="1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 spans="1:26" ht="12" customHeight="1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 spans="1:26" ht="12" customHeight="1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 spans="1:26" ht="12" customHeight="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 spans="1:26" ht="12" customHeight="1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 spans="1:26" ht="12" customHeight="1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 spans="1:26" ht="12" customHeight="1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 spans="1:26" ht="12" customHeight="1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 spans="1:26" ht="12" customHeight="1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 spans="1:26" ht="12" customHeight="1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 spans="1:26" ht="12" customHeight="1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 spans="1:26" ht="12" customHeight="1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 spans="1:26" ht="12" customHeight="1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 spans="1:26" ht="12" customHeight="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 spans="1:26" ht="12" customHeight="1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 spans="1:26" ht="12" customHeight="1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 spans="1:26" ht="12" customHeight="1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 spans="1:26" ht="12" customHeight="1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 spans="1:26" ht="12" customHeight="1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 spans="1:26" ht="12" customHeight="1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 spans="1:26" ht="12" customHeight="1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 spans="1:26" ht="12" customHeight="1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 spans="1:26" ht="12" customHeight="1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 spans="1:26" ht="12" customHeight="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 spans="1:26" ht="12" customHeight="1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 spans="1:26" ht="12" customHeight="1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 spans="1:26" ht="12" customHeight="1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 spans="1:26" ht="12" customHeight="1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 spans="1:26" ht="12" customHeight="1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 spans="1:26" ht="12" customHeight="1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 spans="1:26" ht="12" customHeight="1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 spans="1:26" ht="12" customHeight="1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 spans="1:26" ht="12" customHeight="1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 spans="1:26" ht="12" customHeight="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 spans="1:26" ht="12" customHeight="1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 spans="1:26" ht="12" customHeight="1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 spans="1:26" ht="12" customHeight="1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 spans="1:26" ht="12" customHeight="1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 spans="1:26" ht="12" customHeight="1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 spans="1:26" ht="12" customHeight="1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 spans="1:26" ht="12" customHeight="1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 spans="1:26" ht="12" customHeight="1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 spans="1:26" ht="12" customHeight="1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 spans="1:26" ht="12" customHeight="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 spans="1:26" ht="12" customHeight="1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 spans="1:26" ht="12" customHeight="1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 spans="1:26" ht="12" customHeight="1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 spans="1:26" ht="12" customHeight="1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 spans="1:26" ht="12" customHeight="1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 spans="1:26" ht="12" customHeight="1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 spans="1:26" ht="12" customHeight="1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 spans="1:26" ht="12" customHeight="1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 spans="1:26" ht="12" customHeight="1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 spans="1:26" ht="12" customHeight="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 spans="1:26" ht="12" customHeight="1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 spans="1:26" ht="12" customHeight="1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 spans="1:26" ht="12" customHeight="1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 spans="1:26" ht="12" customHeight="1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 spans="1:26" ht="12" customHeight="1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 spans="1:26" ht="12" customHeight="1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 spans="1:26" ht="12" customHeight="1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 spans="1:26" ht="12" customHeight="1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 spans="1:26" ht="12" customHeight="1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 spans="1:26" ht="12" customHeight="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 spans="1:26" ht="12" customHeight="1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 spans="1:26" ht="12" customHeight="1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 spans="1:26" ht="12" customHeight="1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 spans="1:26" ht="12" customHeight="1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 spans="1:26" ht="12" customHeight="1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 spans="1:26" ht="12" customHeight="1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 spans="1:26" ht="12" customHeight="1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 spans="1:26" ht="12" customHeight="1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 spans="1:26" ht="12" customHeight="1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 spans="1:26" ht="12" customHeight="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 spans="1:26" ht="12" customHeight="1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 spans="1:26" ht="12" customHeight="1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 spans="1:26" ht="12" customHeight="1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 spans="1:26" ht="12" customHeight="1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 spans="1:26" ht="12" customHeight="1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 spans="1:26" ht="12" customHeight="1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 spans="1:26" ht="12" customHeight="1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 spans="1:26" ht="12" customHeight="1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 spans="1:26" ht="12" customHeight="1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 spans="1:26" ht="12" customHeight="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 spans="1:26" ht="12" customHeight="1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 spans="1:26" ht="12" customHeight="1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 spans="1:26" ht="12" customHeight="1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 spans="1:26" ht="12" customHeight="1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 spans="1:26" ht="12" customHeight="1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 spans="1:26" ht="12" customHeight="1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 spans="1:26" ht="12" customHeight="1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 spans="1:26" ht="12" customHeight="1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 spans="1:26" ht="12" customHeight="1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 spans="1:26" ht="12" customHeight="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 spans="1:26" ht="12" customHeight="1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 spans="1:26" ht="12" customHeight="1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 spans="1:26" ht="12" customHeight="1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 spans="1:26" ht="12" customHeight="1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 spans="1:26" ht="12" customHeight="1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 spans="1:26" ht="12" customHeight="1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 spans="1:26" ht="12" customHeight="1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 spans="1:26" ht="12" customHeight="1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 spans="1:26" ht="12" customHeight="1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 spans="1:26" ht="12" customHeight="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 spans="1:26" ht="12" customHeight="1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 spans="1:26" ht="12" customHeight="1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 spans="1:26" ht="12" customHeight="1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 spans="1:26" ht="12" customHeight="1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 spans="1:26" ht="12" customHeight="1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 spans="1:26" ht="12" customHeight="1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 spans="1:26" ht="12" customHeight="1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 spans="1:26" ht="12" customHeight="1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 spans="1:26" ht="12" customHeight="1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 spans="1:26" ht="12" customHeight="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 spans="1:26" ht="12" customHeight="1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 spans="1:26" ht="12" customHeight="1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 spans="1:26" ht="12" customHeight="1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 spans="1:26" ht="12" customHeight="1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 spans="1:26" ht="12" customHeight="1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 spans="1:26" ht="12" customHeight="1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 spans="1:26" ht="12" customHeight="1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 spans="1:26" ht="12" customHeight="1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 spans="1:26" ht="12" customHeight="1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 spans="1:26" ht="12" customHeight="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 spans="1:26" ht="12" customHeight="1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 spans="1:26" ht="12" customHeight="1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 spans="1:26" ht="12" customHeight="1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 spans="1:26" ht="12" customHeight="1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 spans="1:26" ht="12" customHeight="1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 spans="1:26" ht="12" customHeight="1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 spans="1:26" ht="12" customHeight="1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 spans="1:26" ht="12" customHeight="1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 spans="1:26" ht="12" customHeight="1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 spans="1:26" ht="12" customHeight="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 spans="1:26" ht="12" customHeight="1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 spans="1:26" ht="12" customHeight="1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 spans="1:26" ht="12" customHeight="1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 spans="1:26" ht="12" customHeight="1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 spans="1:26" ht="12" customHeight="1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 spans="1:26" ht="12" customHeight="1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 spans="1:26" ht="12" customHeight="1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 spans="1:26" ht="12" customHeight="1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 spans="1:26" ht="12" customHeight="1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 spans="1:26" ht="12" customHeight="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 spans="1:26" ht="12" customHeight="1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 spans="1:26" ht="12" customHeight="1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 spans="1:26" ht="12" customHeight="1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 spans="1:26" ht="12" customHeight="1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 spans="1:26" ht="12" customHeight="1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 spans="1:26" ht="12" customHeight="1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 spans="1:26" ht="12" customHeight="1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 spans="1:26" ht="12" customHeight="1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 spans="1:26" ht="12" customHeight="1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 spans="1:26" ht="12" customHeight="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 spans="1:26" ht="12" customHeight="1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 spans="1:26" ht="12" customHeight="1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 spans="1:26" ht="12" customHeight="1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 spans="1:26" ht="12" customHeight="1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 spans="1:26" ht="12" customHeight="1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 spans="1:26" ht="12" customHeight="1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 spans="1:26" ht="12" customHeight="1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 spans="1:26" ht="12" customHeight="1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 spans="1:26" ht="12" customHeight="1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 spans="1:26" ht="12" customHeight="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 spans="1:26" ht="12" customHeight="1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 spans="1:26" ht="12" customHeight="1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 spans="1:26" ht="12" customHeight="1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 spans="1:26" ht="12" customHeight="1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 spans="1:26" ht="12" customHeight="1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 spans="1:26" ht="12" customHeight="1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 spans="1:26" ht="12" customHeight="1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 spans="1:26" ht="12" customHeight="1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 spans="1:26" ht="12" customHeight="1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 spans="1:26" ht="12" customHeight="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 spans="1:26" ht="12" customHeight="1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 spans="1:26" ht="12" customHeight="1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 spans="1:26" ht="12" customHeight="1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 spans="1:26" ht="12" customHeight="1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 spans="1:26" ht="12" customHeight="1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 spans="1:26" ht="12" customHeight="1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 spans="1:26" ht="12" customHeight="1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 spans="1:26" ht="12" customHeight="1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 spans="1:26" ht="12" customHeight="1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 spans="1:26" ht="12" customHeight="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 spans="1:26" ht="12" customHeight="1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 spans="1:26" ht="12" customHeight="1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 spans="1:26" ht="12" customHeight="1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 spans="1:26" ht="12" customHeight="1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 spans="1:26" ht="12" customHeight="1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 spans="1:26" ht="12" customHeight="1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 spans="1:26" ht="12" customHeight="1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 spans="1:26" ht="12" customHeight="1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 spans="1:26" ht="12" customHeight="1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 spans="1:26" ht="12" customHeight="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 spans="1:26" ht="12" customHeight="1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 spans="1:26" ht="12" customHeight="1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 spans="1:26" ht="12" customHeight="1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 spans="1:26" ht="12" customHeight="1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 spans="1:26" ht="12" customHeight="1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 spans="1:26" ht="12" customHeight="1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 spans="1:26" ht="12" customHeight="1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 spans="1:26" ht="12" customHeight="1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 spans="1:26" ht="12" customHeight="1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 spans="1:26" ht="12" customHeight="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 spans="1:26" ht="12" customHeight="1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 spans="1:26" ht="12" customHeight="1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 spans="1:26" ht="12" customHeight="1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 spans="1:26" ht="12" customHeight="1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 spans="1:26" ht="12" customHeight="1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 spans="1:26" ht="12" customHeight="1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 spans="1:26" ht="12" customHeight="1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 spans="1:26" ht="12" customHeight="1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 spans="1:26" ht="12" customHeight="1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 spans="1:26" ht="12" customHeight="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 spans="1:26" ht="12" customHeight="1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 spans="1:26" ht="12" customHeight="1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 spans="1:26" ht="12" customHeight="1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 spans="1:26" ht="12" customHeight="1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 spans="1:26" ht="12" customHeight="1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 spans="1:26" ht="12" customHeight="1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 spans="1:26" ht="12" customHeight="1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 spans="1:26" ht="12" customHeight="1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 spans="1:26" ht="12" customHeight="1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 spans="1:26" ht="12" customHeight="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 spans="1:26" ht="12" customHeight="1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 spans="1:26" ht="12" customHeight="1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 spans="1:26" ht="12" customHeight="1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 spans="1:26" ht="12" customHeight="1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 spans="1:26" ht="12" customHeight="1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 spans="1:26" ht="12" customHeight="1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 spans="1:26" ht="12" customHeight="1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 spans="1:26" ht="12" customHeight="1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 spans="1:26" ht="12" customHeight="1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 spans="1:26" ht="12" customHeight="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 spans="1:26" ht="12" customHeight="1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 spans="1:26" ht="12" customHeight="1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 spans="1:26" ht="12" customHeight="1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 spans="1:26" ht="12" customHeight="1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 spans="1:26" ht="12" customHeight="1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 spans="1:26" ht="12" customHeight="1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 spans="1:26" ht="12" customHeight="1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 spans="1:26" ht="12" customHeight="1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 spans="1:26" ht="12" customHeight="1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 spans="1:26" ht="12" customHeight="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 spans="1:26" ht="12" customHeight="1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 spans="1:26" ht="12" customHeight="1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 spans="1:26" ht="12" customHeight="1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 spans="1:26" ht="12" customHeight="1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 spans="1:26" ht="12" customHeight="1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 spans="1:26" ht="12" customHeight="1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 spans="1:26" ht="12" customHeight="1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 spans="1:26" ht="12" customHeight="1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 spans="1:26" ht="12" customHeight="1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 spans="1:26" ht="12" customHeight="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 spans="1:26" ht="12" customHeight="1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 spans="1:26" ht="12" customHeight="1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 spans="1:26" ht="12" customHeight="1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 spans="1:26" ht="12" customHeight="1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 spans="1:26" ht="12" customHeight="1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 spans="1:26" ht="12" customHeight="1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 spans="1:26" ht="12" customHeight="1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 spans="1:26" ht="12" customHeight="1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 spans="1:26" ht="12" customHeight="1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 spans="1:26" ht="12" customHeight="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 spans="1:26" ht="12" customHeight="1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 spans="1:26" ht="12" customHeight="1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 spans="1:26" ht="12" customHeight="1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 spans="1:26" ht="12" customHeight="1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 spans="1:26" ht="12" customHeight="1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 spans="1:26" ht="12" customHeight="1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 spans="1:26" ht="12" customHeight="1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 spans="1:26" ht="12" customHeight="1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 spans="1:26" ht="12" customHeight="1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 spans="1:26" ht="12" customHeight="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 spans="1:26" ht="12" customHeight="1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 spans="1:26" ht="12" customHeight="1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 spans="1:26" ht="12" customHeight="1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 spans="1:26" ht="12" customHeight="1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 spans="1:26" ht="12" customHeight="1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 spans="1:26" ht="12" customHeight="1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 spans="1:26" ht="12" customHeight="1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 spans="1:26" ht="12" customHeight="1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 spans="1:26" ht="12" customHeight="1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 spans="1:26" ht="12" customHeight="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 spans="1:26" ht="12" customHeight="1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 spans="1:26" ht="12" customHeight="1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 spans="1:26" ht="12" customHeight="1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 spans="1:26" ht="12" customHeight="1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 spans="1:26" ht="12" customHeight="1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 spans="1:26" ht="12" customHeight="1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 spans="1:26" ht="12" customHeight="1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 spans="1:26" ht="12" customHeight="1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 spans="1:26" ht="12" customHeight="1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 spans="1:26" ht="12" customHeight="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 spans="1:26" ht="12" customHeight="1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 spans="1:26" ht="12" customHeight="1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 spans="1:26" ht="12" customHeight="1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 spans="1:26" ht="12" customHeight="1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 spans="1:26" ht="12" customHeight="1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 spans="1:26" ht="12" customHeight="1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 spans="1:26" ht="12" customHeight="1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 spans="1:26" ht="12" customHeight="1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 spans="1:26" ht="12" customHeight="1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 spans="1:26" ht="12" customHeight="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 spans="1:26" ht="12" customHeight="1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 spans="1:26" ht="12" customHeight="1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 spans="1:26" ht="12" customHeight="1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 spans="1:26" ht="12" customHeight="1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 spans="1:26" ht="12" customHeight="1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 spans="1:26" ht="12" customHeight="1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 spans="1:26" ht="12" customHeight="1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 spans="1:26" ht="12" customHeight="1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 spans="1:26" ht="12" customHeight="1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 spans="1:26" ht="12" customHeight="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 spans="1:26" ht="12" customHeight="1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 spans="1:26" ht="12" customHeight="1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 spans="1:26" ht="12" customHeight="1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 spans="1:26" ht="12" customHeight="1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 spans="1:26" ht="12" customHeight="1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 spans="1:26" ht="12" customHeight="1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 spans="1:26" ht="12" customHeight="1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 spans="1:26" ht="12" customHeight="1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 spans="1:26" ht="12" customHeight="1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 spans="1:26" ht="12" customHeight="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 spans="1:26" ht="12" customHeight="1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 spans="1:26" ht="12" customHeight="1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 spans="1:26" ht="12" customHeight="1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 spans="1:26" ht="12" customHeight="1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 spans="1:26" ht="12" customHeight="1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 spans="1:26" ht="12" customHeight="1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 spans="1:26" ht="12" customHeight="1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 spans="1:26" ht="12" customHeight="1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 spans="1:26" ht="12" customHeight="1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 spans="1:26" ht="12" customHeight="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 spans="1:26" ht="12" customHeight="1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 spans="1:26" ht="12" customHeight="1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 spans="1:26" ht="12" customHeight="1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 spans="1:26" ht="12" customHeight="1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 spans="1:26" ht="12" customHeight="1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 spans="1:26" ht="12" customHeight="1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 spans="1:26" ht="12" customHeight="1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 spans="1:26" ht="12" customHeight="1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 spans="1:26" ht="12" customHeight="1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 spans="1:26" ht="12" customHeight="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 spans="1:26" ht="12" customHeight="1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 spans="1:26" ht="12" customHeight="1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 spans="1:26" ht="12" customHeight="1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 spans="1:26" ht="12" customHeight="1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 spans="1:26" ht="12" customHeight="1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 spans="1:26" ht="12" customHeight="1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 spans="1:26" ht="12" customHeight="1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 spans="1:26" ht="12" customHeight="1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 spans="1:26" ht="12" customHeight="1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 spans="1:26" ht="12" customHeight="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 spans="1:26" ht="12" customHeight="1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 spans="1:26" ht="12" customHeight="1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 spans="1:26" ht="12" customHeight="1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 spans="1:26" ht="12" customHeight="1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 spans="1:26" ht="12" customHeight="1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 spans="1:26" ht="12" customHeight="1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 spans="1:26" ht="12" customHeight="1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 spans="1:26" ht="12" customHeight="1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 spans="1:26" ht="12" customHeight="1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 spans="1:26" ht="12" customHeight="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 spans="1:26" ht="12" customHeight="1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 spans="1:26" ht="12" customHeight="1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 spans="1:26" ht="12" customHeight="1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 spans="1:26" ht="12" customHeight="1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 spans="1:26" ht="12" customHeight="1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 spans="1:26" ht="12" customHeight="1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 spans="1:26" ht="12" customHeight="1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 spans="1:26" ht="12" customHeight="1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 spans="1:26" ht="12" customHeight="1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 spans="1:26" ht="12" customHeight="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 spans="1:26" ht="12" customHeight="1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 spans="1:26" ht="12" customHeight="1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 spans="1:26" ht="12" customHeight="1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 spans="1:26" ht="12" customHeight="1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 spans="1:26" ht="12" customHeight="1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 spans="1:26" ht="12" customHeight="1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 spans="1:26" ht="12" customHeight="1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 spans="1:26" ht="12" customHeight="1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 spans="1:26" ht="12" customHeight="1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 spans="1:26" ht="12" customHeight="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 spans="1:26" ht="12" customHeight="1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 spans="1:26" ht="12" customHeight="1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 spans="1:26" ht="12" customHeight="1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 spans="1:26" ht="12" customHeight="1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 spans="1:26" ht="12" customHeight="1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 spans="1:26" ht="12" customHeight="1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 spans="1:26" ht="12" customHeight="1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 spans="1:26" ht="12" customHeight="1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 spans="1:26" ht="12" customHeight="1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 spans="1:26" ht="12" customHeight="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 spans="1:26" ht="12" customHeight="1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 spans="1:26" ht="12" customHeight="1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 spans="1:26" ht="12" customHeight="1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 spans="1:26" ht="12" customHeight="1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 spans="1:26" ht="12" customHeight="1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 spans="1:26" ht="12" customHeight="1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 spans="1:26" ht="12" customHeight="1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 spans="1:26" ht="12" customHeight="1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 spans="1:26" ht="12" customHeight="1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 spans="1:26" ht="12" customHeight="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 spans="1:26" ht="12" customHeight="1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 spans="1:26" ht="12" customHeight="1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 spans="1:26" ht="12" customHeight="1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 spans="1:26" ht="12" customHeight="1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 spans="1:26" ht="12" customHeight="1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 spans="1:26" ht="12" customHeight="1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 spans="1:26" ht="12" customHeight="1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 spans="1:26" ht="12" customHeight="1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 spans="1:26" ht="12" customHeight="1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 spans="1:26" ht="12" customHeight="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 spans="1:26" ht="12" customHeight="1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 spans="1:26" ht="12" customHeight="1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 spans="1:26" ht="12" customHeight="1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 spans="1:26" ht="12" customHeight="1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 spans="1:26" ht="12" customHeight="1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 spans="1:26" ht="12" customHeight="1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 spans="1:26" ht="12" customHeight="1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 spans="1:26" ht="12" customHeight="1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 spans="1:26" ht="12" customHeight="1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 spans="1:26" ht="12" customHeight="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 spans="1:26" ht="12" customHeight="1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 spans="1:26" ht="12" customHeight="1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  <row r="904" spans="1:26" ht="12" customHeight="1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</row>
    <row r="905" spans="1:26" ht="12" customHeight="1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</row>
    <row r="906" spans="1:26" ht="12" customHeight="1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</row>
    <row r="907" spans="1:26" ht="12" customHeight="1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</row>
    <row r="908" spans="1:26" ht="12" customHeight="1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</row>
    <row r="909" spans="1:26" ht="12" customHeight="1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</row>
    <row r="910" spans="1:26" ht="12" customHeight="1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</row>
    <row r="911" spans="1:26" ht="12" customHeight="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</row>
    <row r="912" spans="1:26" ht="12" customHeight="1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</row>
    <row r="913" spans="1:26" ht="12" customHeight="1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</row>
    <row r="914" spans="1:26" ht="12" customHeight="1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</row>
    <row r="915" spans="1:26" ht="12" customHeight="1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</row>
    <row r="916" spans="1:26" ht="12" customHeight="1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</row>
    <row r="917" spans="1:26" ht="12" customHeight="1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</row>
    <row r="918" spans="1:26" ht="12" customHeight="1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</row>
    <row r="919" spans="1:26" ht="12" customHeight="1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</row>
    <row r="920" spans="1:26" ht="12" customHeight="1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</row>
    <row r="921" spans="1:26" ht="12" customHeight="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</row>
    <row r="922" spans="1:26" ht="12" customHeight="1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</row>
    <row r="923" spans="1:26" ht="12" customHeight="1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</row>
    <row r="924" spans="1:26" ht="12" customHeight="1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</row>
    <row r="925" spans="1:26" ht="12" customHeight="1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</row>
    <row r="926" spans="1:26" ht="12" customHeight="1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</row>
    <row r="927" spans="1:26" ht="12" customHeight="1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</row>
    <row r="928" spans="1:26" ht="12" customHeight="1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</row>
    <row r="929" spans="1:26" ht="12" customHeight="1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</row>
    <row r="930" spans="1:26" ht="12" customHeight="1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</row>
    <row r="931" spans="1:26" ht="12" customHeight="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</row>
    <row r="932" spans="1:26" ht="12" customHeight="1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</row>
    <row r="933" spans="1:26" ht="12" customHeight="1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</row>
    <row r="934" spans="1:26" ht="12" customHeight="1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</row>
    <row r="935" spans="1:26" ht="12" customHeight="1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</row>
    <row r="936" spans="1:26" ht="12" customHeight="1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</row>
    <row r="937" spans="1:26" ht="12" customHeight="1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</row>
    <row r="938" spans="1:26" ht="12" customHeight="1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</row>
    <row r="939" spans="1:26" ht="12" customHeight="1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</row>
    <row r="940" spans="1:26" ht="12" customHeight="1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</row>
    <row r="941" spans="1:26" ht="12" customHeight="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</row>
    <row r="942" spans="1:26" ht="12" customHeight="1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</row>
    <row r="943" spans="1:26" ht="12" customHeight="1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</row>
    <row r="944" spans="1:26" ht="12" customHeight="1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</row>
    <row r="945" spans="1:26" ht="12" customHeight="1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</row>
    <row r="946" spans="1:26" ht="12" customHeight="1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</row>
    <row r="947" spans="1:26" ht="12" customHeight="1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</row>
    <row r="948" spans="1:26" ht="12" customHeight="1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</row>
    <row r="949" spans="1:26" ht="12" customHeight="1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</row>
    <row r="950" spans="1:26" ht="12" customHeight="1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</row>
    <row r="951" spans="1:26" ht="12" customHeight="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</row>
    <row r="952" spans="1:26" ht="12" customHeight="1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</row>
    <row r="953" spans="1:26" ht="12" customHeight="1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</row>
    <row r="954" spans="1:26" ht="12" customHeight="1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</row>
    <row r="955" spans="1:26" ht="12" customHeight="1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</row>
    <row r="956" spans="1:26" ht="12" customHeight="1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</row>
    <row r="957" spans="1:26" ht="12" customHeight="1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</row>
    <row r="958" spans="1:26" ht="12" customHeight="1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</row>
    <row r="959" spans="1:26" ht="12" customHeight="1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</row>
    <row r="960" spans="1:26" ht="12" customHeight="1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</row>
    <row r="961" spans="1:26" ht="12" customHeight="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</row>
    <row r="962" spans="1:26" ht="12" customHeight="1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</row>
    <row r="963" spans="1:26" ht="12" customHeight="1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</row>
    <row r="964" spans="1:26" ht="12" customHeight="1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</row>
    <row r="965" spans="1:26" ht="12" customHeight="1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</row>
    <row r="966" spans="1:26" ht="12" customHeight="1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</row>
    <row r="967" spans="1:26" ht="12" customHeight="1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</row>
    <row r="968" spans="1:26" ht="12" customHeight="1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</row>
    <row r="969" spans="1:26" ht="12" customHeight="1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</row>
    <row r="970" spans="1:26" ht="12" customHeight="1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</row>
    <row r="971" spans="1:26" ht="12" customHeight="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</row>
    <row r="972" spans="1:26" ht="12" customHeight="1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</row>
    <row r="973" spans="1:26" ht="12" customHeight="1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</row>
    <row r="974" spans="1:26" ht="12" customHeight="1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</row>
    <row r="975" spans="1:26" ht="12" customHeight="1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</row>
    <row r="976" spans="1:26" ht="12" customHeight="1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</row>
    <row r="977" spans="1:26" ht="12" customHeight="1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</row>
    <row r="978" spans="1:26" ht="12" customHeight="1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</row>
    <row r="979" spans="1:26" ht="12" customHeight="1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</row>
    <row r="980" spans="1:26" ht="12" customHeight="1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</row>
    <row r="981" spans="1:26" ht="12" customHeight="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</row>
    <row r="982" spans="1:26" ht="12" customHeight="1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</row>
    <row r="983" spans="1:26" ht="12" customHeight="1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</row>
    <row r="984" spans="1:26" ht="12" customHeight="1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</row>
    <row r="985" spans="1:26" ht="12" customHeight="1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</row>
    <row r="986" spans="1:26" ht="12" customHeight="1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</row>
    <row r="987" spans="1:26" ht="12" customHeight="1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</row>
    <row r="988" spans="1:26" ht="12" customHeight="1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</row>
    <row r="989" spans="1:26" ht="12" customHeight="1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</row>
    <row r="990" spans="1:26" ht="12" customHeight="1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</row>
    <row r="991" spans="1:26" ht="12" customHeight="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</row>
    <row r="992" spans="1:26" ht="12" customHeight="1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</row>
    <row r="993" spans="1:26" ht="12" customHeight="1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</row>
    <row r="994" spans="1:26" ht="12" customHeight="1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</row>
    <row r="995" spans="1:26" ht="12" customHeight="1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</row>
    <row r="996" spans="1:26" ht="12" customHeight="1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</row>
    <row r="997" spans="1:26" ht="12" customHeight="1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</row>
    <row r="998" spans="1:26" ht="12" customHeight="1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</row>
    <row r="999" spans="1:26" ht="12" customHeight="1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</row>
    <row r="1000" spans="1:26" ht="12" customHeight="1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</row>
  </sheetData>
  <mergeCells count="10">
    <mergeCell ref="H3:H4"/>
    <mergeCell ref="I3:I4"/>
    <mergeCell ref="A1:J1"/>
    <mergeCell ref="A3:B4"/>
    <mergeCell ref="C3:C4"/>
    <mergeCell ref="D3:D4"/>
    <mergeCell ref="E3:E4"/>
    <mergeCell ref="F3:F4"/>
    <mergeCell ref="G3:G4"/>
    <mergeCell ref="J3:J4"/>
  </mergeCells>
  <printOptions horizontalCentered="1"/>
  <pageMargins left="0.19685039370078741" right="0.19685039370078741" top="0.31496062992125984" bottom="0.31496062992125984" header="0" footer="0"/>
  <pageSetup paperSize="5" scale="9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5"/>
  <sheetViews>
    <sheetView workbookViewId="0"/>
  </sheetViews>
  <sheetFormatPr defaultColWidth="14.44140625" defaultRowHeight="15" customHeight="1"/>
  <cols>
    <col min="1" max="1" width="18.109375" customWidth="1"/>
    <col min="2" max="2" width="21.6640625" customWidth="1"/>
    <col min="3" max="3" width="21.109375" customWidth="1"/>
  </cols>
  <sheetData>
    <row r="1" spans="1:4">
      <c r="A1" t="s">
        <v>34</v>
      </c>
      <c r="B1" t="s">
        <v>36</v>
      </c>
      <c r="C1" t="s">
        <v>38</v>
      </c>
      <c r="D1" s="132" t="s">
        <v>324</v>
      </c>
    </row>
    <row r="2" spans="1:4">
      <c r="A2" s="146">
        <v>99.51</v>
      </c>
      <c r="B2" s="146">
        <v>92.97</v>
      </c>
      <c r="C2" s="146">
        <v>73.67</v>
      </c>
      <c r="D2" s="132">
        <v>2010</v>
      </c>
    </row>
    <row r="3" spans="1:4">
      <c r="A3" s="146">
        <v>97.69</v>
      </c>
      <c r="B3" s="146">
        <v>96.99</v>
      </c>
      <c r="C3" s="146">
        <v>63.11</v>
      </c>
      <c r="D3" s="132">
        <v>2011</v>
      </c>
    </row>
    <row r="4" spans="1:4">
      <c r="A4" s="146">
        <v>98.65</v>
      </c>
      <c r="B4" s="146">
        <v>96.02</v>
      </c>
      <c r="C4" s="146">
        <v>71.97</v>
      </c>
      <c r="D4" s="132">
        <v>2012</v>
      </c>
    </row>
    <row r="5" spans="1:4">
      <c r="A5" s="146">
        <v>99.74</v>
      </c>
      <c r="B5" s="146">
        <v>97.69</v>
      </c>
      <c r="C5" s="146">
        <v>64.14</v>
      </c>
      <c r="D5" s="132">
        <v>2013</v>
      </c>
    </row>
    <row r="6" spans="1:4">
      <c r="A6" s="146">
        <v>100</v>
      </c>
      <c r="B6" s="146">
        <v>98.66</v>
      </c>
      <c r="C6" s="146">
        <v>73.34</v>
      </c>
      <c r="D6" s="132">
        <v>2014</v>
      </c>
    </row>
    <row r="7" spans="1:4">
      <c r="A7" s="146">
        <v>100</v>
      </c>
      <c r="B7" s="146">
        <v>98.11</v>
      </c>
      <c r="C7" s="146">
        <v>76.67</v>
      </c>
      <c r="D7" s="132">
        <v>2015</v>
      </c>
    </row>
    <row r="8" spans="1:4">
      <c r="A8" s="146">
        <v>100</v>
      </c>
      <c r="B8" s="146">
        <v>98.43</v>
      </c>
      <c r="C8" s="146">
        <v>86.68</v>
      </c>
      <c r="D8" s="132">
        <v>2016</v>
      </c>
    </row>
    <row r="9" spans="1:4">
      <c r="A9" s="146">
        <v>100</v>
      </c>
      <c r="B9" s="146">
        <v>98.51</v>
      </c>
      <c r="C9" s="146">
        <v>83.43</v>
      </c>
      <c r="D9" s="132">
        <v>2017</v>
      </c>
    </row>
    <row r="10" spans="1:4">
      <c r="A10" s="146">
        <v>99.6</v>
      </c>
      <c r="B10" s="146">
        <v>98.51</v>
      </c>
      <c r="C10" s="146">
        <v>77.41</v>
      </c>
      <c r="D10" s="132">
        <v>2018</v>
      </c>
    </row>
    <row r="11" spans="1:4">
      <c r="A11" s="146">
        <v>99.72</v>
      </c>
      <c r="B11" s="146">
        <v>98.83</v>
      </c>
      <c r="C11" s="146">
        <v>77.67</v>
      </c>
      <c r="D11" s="132">
        <v>2019</v>
      </c>
    </row>
    <row r="12" spans="1:4">
      <c r="A12" s="146">
        <v>99.5</v>
      </c>
      <c r="B12" s="146">
        <v>98.37</v>
      </c>
      <c r="C12" s="146">
        <v>75.239999999999995</v>
      </c>
      <c r="D12" s="132">
        <v>2020</v>
      </c>
    </row>
    <row r="13" spans="1:4">
      <c r="A13" s="146">
        <v>99.25</v>
      </c>
      <c r="B13" s="146">
        <v>97.32</v>
      </c>
      <c r="C13" s="146">
        <v>76.98</v>
      </c>
      <c r="D13" s="132">
        <v>2021</v>
      </c>
    </row>
    <row r="14" spans="1:4">
      <c r="A14" s="146">
        <v>99.94</v>
      </c>
      <c r="B14" s="146">
        <v>99.25</v>
      </c>
      <c r="C14" s="146">
        <v>80.28</v>
      </c>
      <c r="D14" s="132">
        <v>2022</v>
      </c>
    </row>
    <row r="15" spans="1:4">
      <c r="A15" s="146">
        <v>99.23</v>
      </c>
      <c r="B15" s="146">
        <v>98.5</v>
      </c>
      <c r="C15" s="146">
        <v>79.989999999999995</v>
      </c>
      <c r="D15" s="132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5"/>
  <sheetViews>
    <sheetView workbookViewId="0"/>
  </sheetViews>
  <sheetFormatPr defaultColWidth="14.44140625" defaultRowHeight="15" customHeight="1"/>
  <cols>
    <col min="1" max="1" width="17.6640625" customWidth="1"/>
    <col min="2" max="2" width="21.6640625" customWidth="1"/>
    <col min="3" max="3" width="20" customWidth="1"/>
  </cols>
  <sheetData>
    <row r="1" spans="1:20">
      <c r="A1" s="132" t="s">
        <v>34</v>
      </c>
      <c r="B1" s="132" t="s">
        <v>36</v>
      </c>
      <c r="C1" s="132" t="s">
        <v>38</v>
      </c>
      <c r="D1" s="132" t="s">
        <v>324</v>
      </c>
      <c r="F1" s="166"/>
      <c r="G1" s="167"/>
      <c r="H1" s="167"/>
      <c r="I1" s="167"/>
      <c r="J1" s="168"/>
      <c r="K1" s="168"/>
      <c r="L1" s="168"/>
      <c r="M1" s="168"/>
      <c r="N1" s="168"/>
      <c r="O1" s="168"/>
      <c r="P1" s="168"/>
      <c r="Q1" s="168"/>
      <c r="R1" s="166"/>
      <c r="S1" s="168"/>
      <c r="T1" s="169"/>
    </row>
    <row r="2" spans="1:20">
      <c r="A2" s="146">
        <v>114.14</v>
      </c>
      <c r="B2" s="146">
        <v>88.53</v>
      </c>
      <c r="C2" s="146">
        <v>87.21</v>
      </c>
      <c r="D2" s="132">
        <v>2010</v>
      </c>
      <c r="F2" s="166"/>
      <c r="G2" s="167"/>
      <c r="H2" s="167"/>
      <c r="I2" s="167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9"/>
    </row>
    <row r="3" spans="1:20">
      <c r="A3" s="146">
        <v>108.29</v>
      </c>
      <c r="B3" s="146">
        <v>92.45</v>
      </c>
      <c r="C3" s="146">
        <v>67.599999999999994</v>
      </c>
      <c r="D3" s="132">
        <v>2011</v>
      </c>
      <c r="F3" s="166"/>
      <c r="G3" s="167"/>
      <c r="H3" s="167"/>
      <c r="I3" s="167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9"/>
    </row>
    <row r="4" spans="1:20">
      <c r="A4" s="146">
        <v>101.01</v>
      </c>
      <c r="B4" s="146">
        <v>96.05</v>
      </c>
      <c r="C4" s="146">
        <v>77.209999999999994</v>
      </c>
      <c r="D4" s="132">
        <v>2012</v>
      </c>
    </row>
    <row r="5" spans="1:20">
      <c r="A5" s="146">
        <v>104.81</v>
      </c>
      <c r="B5" s="146">
        <v>100.59</v>
      </c>
      <c r="C5" s="146">
        <v>57.41</v>
      </c>
      <c r="D5" s="132">
        <v>2013</v>
      </c>
    </row>
    <row r="6" spans="1:20">
      <c r="A6" s="146">
        <v>103.84</v>
      </c>
      <c r="B6" s="146">
        <v>98.28</v>
      </c>
      <c r="C6" s="146">
        <v>64.400000000000006</v>
      </c>
      <c r="D6" s="132">
        <v>2014</v>
      </c>
    </row>
    <row r="7" spans="1:20">
      <c r="A7" s="146">
        <v>105.87</v>
      </c>
      <c r="B7" s="146">
        <v>92.3</v>
      </c>
      <c r="C7" s="146">
        <v>95.4</v>
      </c>
      <c r="D7" s="132">
        <v>2015</v>
      </c>
    </row>
    <row r="8" spans="1:20">
      <c r="A8" s="146">
        <v>106.44</v>
      </c>
      <c r="B8" s="146">
        <v>94.27</v>
      </c>
      <c r="C8" s="146">
        <v>131.06</v>
      </c>
      <c r="D8" s="132">
        <v>2016</v>
      </c>
    </row>
    <row r="9" spans="1:20">
      <c r="A9" s="146">
        <v>106.44</v>
      </c>
      <c r="B9" s="146">
        <v>94.27</v>
      </c>
      <c r="C9" s="146">
        <v>131.06</v>
      </c>
      <c r="D9" s="132">
        <v>2017</v>
      </c>
    </row>
    <row r="10" spans="1:20">
      <c r="A10" s="146">
        <v>106.42</v>
      </c>
      <c r="B10" s="146">
        <v>91.76</v>
      </c>
      <c r="C10" s="146">
        <v>113.47</v>
      </c>
      <c r="D10" s="132">
        <v>2018</v>
      </c>
    </row>
    <row r="11" spans="1:20">
      <c r="A11" s="146">
        <v>102.64</v>
      </c>
      <c r="B11" s="146">
        <v>97.78</v>
      </c>
      <c r="C11" s="146">
        <v>107.37</v>
      </c>
      <c r="D11" s="132">
        <v>2019</v>
      </c>
    </row>
    <row r="12" spans="1:20">
      <c r="A12" s="146">
        <v>102.85</v>
      </c>
      <c r="B12" s="146">
        <v>98.22</v>
      </c>
      <c r="C12" s="146">
        <v>105.33</v>
      </c>
      <c r="D12" s="132">
        <v>2020</v>
      </c>
    </row>
    <row r="13" spans="1:20">
      <c r="A13" s="132">
        <v>100.95</v>
      </c>
      <c r="B13" s="146">
        <v>99.23</v>
      </c>
      <c r="C13" s="146">
        <v>107.83</v>
      </c>
      <c r="D13" s="132">
        <v>2021</v>
      </c>
    </row>
    <row r="14" spans="1:20">
      <c r="A14" s="146">
        <v>102.38</v>
      </c>
      <c r="B14" s="146">
        <v>96.37</v>
      </c>
      <c r="C14" s="146">
        <v>118.71</v>
      </c>
      <c r="D14" s="132">
        <v>2022</v>
      </c>
    </row>
    <row r="15" spans="1:20">
      <c r="A15" s="146">
        <v>105.93</v>
      </c>
      <c r="B15" s="146">
        <v>94.07</v>
      </c>
      <c r="C15" s="146">
        <v>118.3</v>
      </c>
      <c r="D15" s="132">
        <v>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15"/>
  <sheetViews>
    <sheetView workbookViewId="0"/>
  </sheetViews>
  <sheetFormatPr defaultColWidth="14.44140625" defaultRowHeight="15" customHeight="1"/>
  <cols>
    <col min="1" max="1" width="17.6640625" customWidth="1"/>
    <col min="2" max="2" width="21.6640625" customWidth="1"/>
    <col min="3" max="3" width="20" customWidth="1"/>
  </cols>
  <sheetData>
    <row r="1" spans="1:20">
      <c r="A1" s="132" t="s">
        <v>34</v>
      </c>
      <c r="B1" s="132" t="s">
        <v>36</v>
      </c>
      <c r="C1" s="132" t="s">
        <v>43</v>
      </c>
      <c r="D1" s="132" t="s">
        <v>324</v>
      </c>
      <c r="F1" s="166"/>
      <c r="G1" s="167"/>
      <c r="H1" s="167"/>
      <c r="I1" s="167"/>
      <c r="J1" s="167"/>
      <c r="K1" s="168"/>
      <c r="L1" s="168"/>
      <c r="M1" s="168"/>
      <c r="N1" s="168"/>
      <c r="O1" s="168"/>
      <c r="P1" s="168"/>
      <c r="Q1" s="168"/>
      <c r="R1" s="168"/>
      <c r="S1" s="168"/>
      <c r="T1" s="169"/>
    </row>
    <row r="2" spans="1:20">
      <c r="A2" s="146">
        <v>97.8</v>
      </c>
      <c r="B2" s="146">
        <v>75.7</v>
      </c>
      <c r="C2" s="146">
        <v>61.16</v>
      </c>
      <c r="D2" s="132">
        <v>2010</v>
      </c>
      <c r="F2" s="166"/>
      <c r="G2" s="167"/>
      <c r="H2" s="167"/>
      <c r="I2" s="167"/>
      <c r="J2" s="167"/>
      <c r="K2" s="168"/>
      <c r="L2" s="168"/>
      <c r="M2" s="168"/>
      <c r="N2" s="168"/>
      <c r="O2" s="168"/>
      <c r="P2" s="168"/>
      <c r="Q2" s="168"/>
      <c r="R2" s="168"/>
      <c r="S2" s="168"/>
      <c r="T2" s="169"/>
    </row>
    <row r="3" spans="1:20">
      <c r="A3" s="146">
        <v>93.15</v>
      </c>
      <c r="B3" s="146">
        <v>78.77</v>
      </c>
      <c r="C3" s="146">
        <v>52</v>
      </c>
      <c r="D3" s="132">
        <v>2011</v>
      </c>
      <c r="F3" s="166"/>
      <c r="G3" s="167"/>
      <c r="H3" s="167"/>
      <c r="I3" s="167"/>
      <c r="J3" s="167"/>
      <c r="K3" s="168"/>
      <c r="L3" s="168"/>
      <c r="M3" s="168"/>
      <c r="N3" s="168"/>
      <c r="O3" s="168"/>
      <c r="P3" s="168"/>
      <c r="Q3" s="168"/>
      <c r="R3" s="168"/>
      <c r="S3" s="168"/>
      <c r="T3" s="169"/>
    </row>
    <row r="4" spans="1:20">
      <c r="A4" s="146">
        <v>91.73</v>
      </c>
      <c r="B4" s="146">
        <v>76.83</v>
      </c>
      <c r="C4" s="146">
        <v>57.66</v>
      </c>
      <c r="D4" s="132">
        <v>2012</v>
      </c>
    </row>
    <row r="5" spans="1:20">
      <c r="A5" s="146">
        <v>97.7</v>
      </c>
      <c r="B5" s="146">
        <v>91.18</v>
      </c>
      <c r="C5" s="146">
        <v>53.79</v>
      </c>
      <c r="D5" s="132">
        <v>2013</v>
      </c>
    </row>
    <row r="6" spans="1:20">
      <c r="A6" s="146">
        <v>97.82</v>
      </c>
      <c r="B6" s="146">
        <v>91.1</v>
      </c>
      <c r="C6" s="146">
        <v>59.86</v>
      </c>
      <c r="D6" s="132">
        <v>2014</v>
      </c>
    </row>
    <row r="7" spans="1:20">
      <c r="A7" s="146">
        <v>95.14</v>
      </c>
      <c r="B7" s="146">
        <v>79.8</v>
      </c>
      <c r="C7" s="146">
        <v>65.7</v>
      </c>
      <c r="D7" s="132">
        <v>2015</v>
      </c>
    </row>
    <row r="8" spans="1:20">
      <c r="A8" s="146">
        <v>100</v>
      </c>
      <c r="B8" s="146">
        <v>79.06</v>
      </c>
      <c r="C8" s="146">
        <v>68.75</v>
      </c>
      <c r="D8" s="132">
        <v>2016</v>
      </c>
    </row>
    <row r="9" spans="1:20">
      <c r="A9" s="146">
        <v>100</v>
      </c>
      <c r="B9" s="146">
        <v>79.06</v>
      </c>
      <c r="C9" s="146">
        <v>68.75</v>
      </c>
      <c r="D9" s="132">
        <v>2017</v>
      </c>
    </row>
    <row r="10" spans="1:20">
      <c r="A10" s="146">
        <v>98.17</v>
      </c>
      <c r="B10" s="146">
        <v>80.72</v>
      </c>
      <c r="C10" s="146">
        <v>71.040000000000006</v>
      </c>
      <c r="D10" s="132">
        <v>2018</v>
      </c>
    </row>
    <row r="11" spans="1:20">
      <c r="A11" s="146">
        <v>95.99</v>
      </c>
      <c r="B11" s="146">
        <v>84.5</v>
      </c>
      <c r="C11" s="146">
        <v>73.89</v>
      </c>
      <c r="D11" s="132">
        <v>2019</v>
      </c>
    </row>
    <row r="12" spans="1:20">
      <c r="A12" s="146">
        <v>96.43</v>
      </c>
      <c r="B12" s="146">
        <v>85.42</v>
      </c>
      <c r="C12" s="146">
        <v>72.930000000000007</v>
      </c>
      <c r="D12" s="132">
        <v>2020</v>
      </c>
    </row>
    <row r="13" spans="1:20">
      <c r="A13" s="146">
        <v>96.48</v>
      </c>
      <c r="B13" s="146">
        <v>86.11</v>
      </c>
      <c r="C13" s="146">
        <v>73.31</v>
      </c>
      <c r="D13" s="132">
        <v>2021</v>
      </c>
    </row>
    <row r="14" spans="1:20">
      <c r="A14" s="146">
        <v>99.94</v>
      </c>
      <c r="B14" s="146">
        <v>86.85</v>
      </c>
      <c r="C14" s="146">
        <v>73.91</v>
      </c>
      <c r="D14" s="132">
        <v>2022</v>
      </c>
    </row>
    <row r="15" spans="1:20">
      <c r="A15" s="146">
        <v>99.23</v>
      </c>
      <c r="B15" s="146">
        <v>89.66</v>
      </c>
      <c r="C15" s="146">
        <v>71.08</v>
      </c>
      <c r="D15" s="132">
        <v>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00"/>
  <sheetViews>
    <sheetView tabSelected="1" workbookViewId="0"/>
  </sheetViews>
  <sheetFormatPr defaultColWidth="14.44140625" defaultRowHeight="15" customHeight="1"/>
  <cols>
    <col min="1" max="1" width="29.33203125" customWidth="1"/>
    <col min="2" max="2" width="29.44140625" customWidth="1"/>
    <col min="3" max="3" width="30.6640625" customWidth="1"/>
    <col min="4" max="4" width="30.33203125" customWidth="1"/>
  </cols>
  <sheetData>
    <row r="1" spans="1:22">
      <c r="A1" t="s">
        <v>101</v>
      </c>
      <c r="B1" s="170" t="s">
        <v>104</v>
      </c>
      <c r="C1" s="170" t="s">
        <v>106</v>
      </c>
      <c r="D1" s="170" t="s">
        <v>108</v>
      </c>
      <c r="E1" s="171" t="s">
        <v>110</v>
      </c>
      <c r="F1" s="132" t="s">
        <v>324</v>
      </c>
      <c r="G1" s="166"/>
      <c r="H1" s="166"/>
      <c r="I1" s="172"/>
      <c r="J1" s="172"/>
      <c r="K1" s="172"/>
      <c r="L1" s="172"/>
      <c r="M1" s="172"/>
      <c r="N1" s="172"/>
      <c r="O1" s="172"/>
      <c r="P1" s="166"/>
      <c r="Q1" s="172"/>
      <c r="R1" s="172"/>
      <c r="S1" s="172"/>
      <c r="T1" s="172"/>
      <c r="U1" s="2"/>
      <c r="V1" s="2"/>
    </row>
    <row r="2" spans="1:22">
      <c r="A2" s="171">
        <v>252890</v>
      </c>
      <c r="B2" s="173">
        <v>5.08</v>
      </c>
      <c r="C2" s="173">
        <v>0.7</v>
      </c>
      <c r="D2" s="173">
        <v>0.18</v>
      </c>
      <c r="E2" s="132">
        <v>0.31</v>
      </c>
      <c r="F2" s="132">
        <v>2010</v>
      </c>
      <c r="G2" s="166"/>
      <c r="H2" s="166"/>
      <c r="I2" s="172"/>
      <c r="J2" s="172"/>
      <c r="K2" s="172"/>
      <c r="L2" s="172"/>
      <c r="M2" s="172"/>
      <c r="N2" s="172"/>
      <c r="O2" s="172"/>
      <c r="P2" s="166"/>
      <c r="Q2" s="172"/>
      <c r="R2" s="172"/>
      <c r="S2" s="172"/>
      <c r="T2" s="172"/>
      <c r="U2" s="2"/>
      <c r="V2" s="2"/>
    </row>
    <row r="3" spans="1:22">
      <c r="A3" s="171">
        <v>280330</v>
      </c>
      <c r="B3" s="174">
        <v>4.74</v>
      </c>
      <c r="C3" s="174">
        <v>0.52</v>
      </c>
      <c r="D3" s="174">
        <v>0.1</v>
      </c>
      <c r="E3" s="175">
        <v>0.32</v>
      </c>
      <c r="F3" s="132">
        <v>2011</v>
      </c>
      <c r="G3" s="166"/>
      <c r="H3" s="166"/>
      <c r="I3" s="172"/>
      <c r="J3" s="172"/>
      <c r="K3" s="172"/>
      <c r="L3" s="172"/>
      <c r="M3" s="172"/>
      <c r="N3" s="172"/>
      <c r="O3" s="172"/>
      <c r="P3" s="166"/>
      <c r="Q3" s="172"/>
      <c r="R3" s="172"/>
      <c r="S3" s="172"/>
      <c r="T3" s="172"/>
      <c r="U3" s="2"/>
      <c r="V3" s="2"/>
    </row>
    <row r="4" spans="1:22">
      <c r="A4" s="171">
        <v>306780</v>
      </c>
      <c r="B4" s="174">
        <v>4.47</v>
      </c>
      <c r="C4" s="174">
        <v>0.65</v>
      </c>
      <c r="D4" s="174">
        <v>0.13</v>
      </c>
      <c r="E4" s="175">
        <v>0.32</v>
      </c>
      <c r="F4" s="132">
        <v>2012</v>
      </c>
      <c r="G4" s="166"/>
      <c r="H4" s="166"/>
      <c r="I4" s="172"/>
      <c r="J4" s="172"/>
      <c r="K4" s="172"/>
      <c r="L4" s="172"/>
      <c r="M4" s="172"/>
      <c r="N4" s="172"/>
      <c r="O4" s="172"/>
      <c r="P4" s="176"/>
      <c r="Q4" s="176"/>
      <c r="R4" s="176"/>
      <c r="S4" s="176"/>
      <c r="T4" s="176"/>
      <c r="U4" s="177"/>
      <c r="V4" s="3"/>
    </row>
    <row r="5" spans="1:22">
      <c r="A5" s="171">
        <v>336844</v>
      </c>
      <c r="B5" s="174">
        <v>4.7699999999999996</v>
      </c>
      <c r="C5" s="174">
        <v>0.48</v>
      </c>
      <c r="D5" s="174">
        <v>7.0000000000000007E-2</v>
      </c>
      <c r="E5" s="175">
        <v>0.31</v>
      </c>
      <c r="F5" s="132">
        <v>2013</v>
      </c>
    </row>
    <row r="6" spans="1:22">
      <c r="A6" s="171">
        <v>355317</v>
      </c>
      <c r="B6" s="174">
        <v>4.59</v>
      </c>
      <c r="C6" s="174">
        <v>0.35</v>
      </c>
      <c r="D6" s="174">
        <v>0.05</v>
      </c>
      <c r="E6" s="175">
        <v>0.28999999999999998</v>
      </c>
      <c r="F6" s="132">
        <v>2014</v>
      </c>
    </row>
    <row r="7" spans="1:22">
      <c r="A7" s="171">
        <v>380393</v>
      </c>
      <c r="B7" s="174">
        <v>4.71</v>
      </c>
      <c r="C7" s="174">
        <v>0.62</v>
      </c>
      <c r="D7" s="174">
        <v>0.13</v>
      </c>
      <c r="E7" s="175">
        <v>0.36</v>
      </c>
      <c r="F7" s="132">
        <v>2015</v>
      </c>
    </row>
    <row r="8" spans="1:22">
      <c r="A8" s="171">
        <v>398401</v>
      </c>
      <c r="B8" s="174">
        <v>4.4800000000000004</v>
      </c>
      <c r="C8" s="174">
        <v>0.55000000000000004</v>
      </c>
      <c r="D8" s="174">
        <v>0.11</v>
      </c>
      <c r="E8" s="175">
        <v>0.34399999999999997</v>
      </c>
      <c r="F8" s="132">
        <v>2016</v>
      </c>
    </row>
    <row r="9" spans="1:22">
      <c r="A9" s="171">
        <v>424354</v>
      </c>
      <c r="B9" s="174">
        <v>4.3099999999999996</v>
      </c>
      <c r="C9" s="174">
        <v>0.59</v>
      </c>
      <c r="D9" s="174">
        <v>0.12</v>
      </c>
      <c r="E9" s="175">
        <v>0.3</v>
      </c>
      <c r="F9" s="132">
        <v>2017</v>
      </c>
    </row>
    <row r="10" spans="1:22">
      <c r="A10" s="171">
        <v>467073</v>
      </c>
      <c r="B10" s="173">
        <v>3.89</v>
      </c>
      <c r="C10" s="173">
        <v>0.55000000000000004</v>
      </c>
      <c r="D10" s="173">
        <v>0.12</v>
      </c>
      <c r="E10" s="178">
        <v>0.32762000000000002</v>
      </c>
      <c r="F10" s="132">
        <v>2018</v>
      </c>
    </row>
    <row r="11" spans="1:22">
      <c r="A11" s="171">
        <v>501016</v>
      </c>
      <c r="B11" s="174">
        <v>3.81</v>
      </c>
      <c r="C11" s="174">
        <v>0.3</v>
      </c>
      <c r="D11" s="174">
        <v>0.05</v>
      </c>
      <c r="E11" s="178">
        <v>0.31839000000000001</v>
      </c>
      <c r="F11" s="132">
        <v>2019</v>
      </c>
    </row>
    <row r="12" spans="1:22">
      <c r="A12" s="171">
        <v>509886</v>
      </c>
      <c r="B12" s="174">
        <v>3.89</v>
      </c>
      <c r="C12" s="174">
        <v>0.59</v>
      </c>
      <c r="D12" s="174">
        <v>0.14000000000000001</v>
      </c>
      <c r="E12" s="178">
        <v>0.33300000000000002</v>
      </c>
      <c r="F12" s="132">
        <v>2020</v>
      </c>
    </row>
    <row r="13" spans="1:22">
      <c r="A13" s="171">
        <v>522819</v>
      </c>
      <c r="B13" s="174">
        <v>4.09</v>
      </c>
      <c r="C13" s="174">
        <v>0.39</v>
      </c>
      <c r="D13" s="174">
        <v>0.06</v>
      </c>
      <c r="E13" s="178">
        <v>0.312</v>
      </c>
      <c r="F13" s="132">
        <v>2021</v>
      </c>
    </row>
    <row r="14" spans="1:22">
      <c r="A14" s="171">
        <v>564010</v>
      </c>
      <c r="B14" s="174">
        <v>3.79</v>
      </c>
      <c r="C14" s="174">
        <v>0.64</v>
      </c>
      <c r="D14" s="174">
        <v>0.16</v>
      </c>
      <c r="E14" s="178">
        <v>0.308</v>
      </c>
      <c r="F14" s="132">
        <v>2022</v>
      </c>
    </row>
    <row r="15" spans="1:22">
      <c r="A15" s="171">
        <v>613985</v>
      </c>
      <c r="B15" s="173">
        <v>3.31</v>
      </c>
      <c r="C15" s="173">
        <v>0.35</v>
      </c>
      <c r="D15" s="173">
        <v>0.06</v>
      </c>
      <c r="E15" s="175">
        <v>0.33</v>
      </c>
      <c r="F15" s="132">
        <v>2023</v>
      </c>
    </row>
    <row r="16" spans="1:22">
      <c r="A16" s="171">
        <v>642778</v>
      </c>
      <c r="B16" s="173" t="s">
        <v>105</v>
      </c>
      <c r="C16" s="173" t="s">
        <v>107</v>
      </c>
      <c r="D16" s="173" t="s">
        <v>109</v>
      </c>
      <c r="E16" s="132">
        <v>0.32</v>
      </c>
      <c r="F16" s="132">
        <v>2024</v>
      </c>
    </row>
    <row r="17" spans="2:5">
      <c r="B17" s="173"/>
      <c r="D17" s="173"/>
    </row>
    <row r="18" spans="2:5">
      <c r="B18" s="173"/>
      <c r="D18" s="173"/>
    </row>
    <row r="19" spans="2:5">
      <c r="D19" s="173"/>
      <c r="E19" s="171"/>
    </row>
    <row r="20" spans="2:5">
      <c r="D20" s="173"/>
    </row>
    <row r="21" spans="2:5">
      <c r="D21" s="173"/>
      <c r="E21" s="175"/>
    </row>
    <row r="22" spans="2:5">
      <c r="D22" s="173"/>
      <c r="E22" s="175"/>
    </row>
    <row r="23" spans="2:5">
      <c r="D23" s="173"/>
      <c r="E23" s="175"/>
    </row>
    <row r="24" spans="2:5">
      <c r="D24" s="173"/>
      <c r="E24" s="175"/>
    </row>
    <row r="25" spans="2:5">
      <c r="D25" s="173"/>
      <c r="E25" s="175"/>
    </row>
    <row r="26" spans="2:5">
      <c r="D26" s="173"/>
      <c r="E26" s="175"/>
    </row>
    <row r="27" spans="2:5">
      <c r="D27" s="173"/>
      <c r="E27" s="175"/>
    </row>
    <row r="28" spans="2:5">
      <c r="D28" s="173"/>
      <c r="E28" s="178"/>
    </row>
    <row r="29" spans="2:5">
      <c r="D29" s="173"/>
      <c r="E29" s="178"/>
    </row>
    <row r="30" spans="2:5">
      <c r="D30" s="173"/>
      <c r="E30" s="178"/>
    </row>
    <row r="31" spans="2:5">
      <c r="D31" s="173"/>
      <c r="E31" s="178"/>
    </row>
    <row r="32" spans="2:5">
      <c r="D32" s="173"/>
      <c r="E32" s="178"/>
    </row>
    <row r="33" spans="2:5">
      <c r="D33" s="173"/>
      <c r="E33" s="175"/>
    </row>
    <row r="34" spans="2:5">
      <c r="D34" s="173"/>
    </row>
    <row r="35" spans="2:5">
      <c r="B35" s="173"/>
      <c r="D35" s="173"/>
    </row>
    <row r="36" spans="2:5">
      <c r="B36" s="173"/>
      <c r="D36" s="173"/>
    </row>
    <row r="37" spans="2:5">
      <c r="B37" s="173"/>
      <c r="D37" s="173"/>
    </row>
    <row r="38" spans="2:5">
      <c r="B38" s="173"/>
      <c r="D38" s="173"/>
    </row>
    <row r="39" spans="2:5">
      <c r="B39" s="173"/>
      <c r="D39" s="173"/>
    </row>
    <row r="40" spans="2:5">
      <c r="B40" s="173"/>
      <c r="D40" s="173"/>
    </row>
    <row r="41" spans="2:5">
      <c r="B41" s="173"/>
      <c r="D41" s="173"/>
    </row>
    <row r="42" spans="2:5">
      <c r="B42" s="173"/>
      <c r="D42" s="173"/>
    </row>
    <row r="43" spans="2:5">
      <c r="B43" s="173"/>
      <c r="D43" s="173"/>
    </row>
    <row r="44" spans="2:5">
      <c r="B44" s="173"/>
      <c r="D44" s="173"/>
    </row>
    <row r="45" spans="2:5">
      <c r="B45" s="173"/>
      <c r="D45" s="173"/>
    </row>
    <row r="46" spans="2:5">
      <c r="B46" s="173"/>
      <c r="D46" s="173"/>
    </row>
    <row r="47" spans="2:5">
      <c r="B47" s="173"/>
      <c r="D47" s="173"/>
    </row>
    <row r="48" spans="2:5">
      <c r="B48" s="173"/>
      <c r="D48" s="173"/>
    </row>
    <row r="49" spans="2:4">
      <c r="B49" s="173"/>
      <c r="D49" s="173"/>
    </row>
    <row r="50" spans="2:4">
      <c r="B50" s="173"/>
      <c r="D50" s="173"/>
    </row>
    <row r="51" spans="2:4">
      <c r="B51" s="173"/>
      <c r="D51" s="173"/>
    </row>
    <row r="52" spans="2:4">
      <c r="B52" s="173"/>
      <c r="D52" s="173"/>
    </row>
    <row r="53" spans="2:4">
      <c r="B53" s="173"/>
      <c r="D53" s="173"/>
    </row>
    <row r="54" spans="2:4">
      <c r="B54" s="173"/>
      <c r="D54" s="173"/>
    </row>
    <row r="55" spans="2:4">
      <c r="B55" s="173"/>
      <c r="D55" s="173"/>
    </row>
    <row r="56" spans="2:4">
      <c r="B56" s="173"/>
      <c r="D56" s="173"/>
    </row>
    <row r="57" spans="2:4">
      <c r="B57" s="173"/>
      <c r="D57" s="173"/>
    </row>
    <row r="58" spans="2:4">
      <c r="B58" s="173"/>
      <c r="D58" s="173"/>
    </row>
    <row r="59" spans="2:4">
      <c r="B59" s="173"/>
      <c r="D59" s="173"/>
    </row>
    <row r="60" spans="2:4">
      <c r="B60" s="173"/>
      <c r="D60" s="173"/>
    </row>
    <row r="61" spans="2:4">
      <c r="B61" s="173"/>
      <c r="D61" s="173"/>
    </row>
    <row r="62" spans="2:4">
      <c r="B62" s="173"/>
      <c r="D62" s="173"/>
    </row>
    <row r="63" spans="2:4">
      <c r="B63" s="173"/>
      <c r="D63" s="173"/>
    </row>
    <row r="64" spans="2:4">
      <c r="B64" s="173"/>
      <c r="D64" s="173"/>
    </row>
    <row r="65" spans="2:4">
      <c r="B65" s="173"/>
      <c r="D65" s="173"/>
    </row>
    <row r="66" spans="2:4">
      <c r="B66" s="173"/>
      <c r="D66" s="173"/>
    </row>
    <row r="67" spans="2:4">
      <c r="B67" s="173"/>
      <c r="D67" s="173"/>
    </row>
    <row r="68" spans="2:4">
      <c r="B68" s="173"/>
      <c r="D68" s="173"/>
    </row>
    <row r="69" spans="2:4">
      <c r="B69" s="173"/>
      <c r="D69" s="173"/>
    </row>
    <row r="70" spans="2:4">
      <c r="B70" s="173"/>
      <c r="D70" s="173"/>
    </row>
    <row r="71" spans="2:4">
      <c r="B71" s="173"/>
      <c r="D71" s="173"/>
    </row>
    <row r="72" spans="2:4">
      <c r="B72" s="173"/>
      <c r="D72" s="173"/>
    </row>
    <row r="73" spans="2:4">
      <c r="B73" s="173"/>
      <c r="D73" s="173"/>
    </row>
    <row r="74" spans="2:4">
      <c r="B74" s="173"/>
      <c r="D74" s="173"/>
    </row>
    <row r="75" spans="2:4">
      <c r="B75" s="173"/>
      <c r="D75" s="173"/>
    </row>
    <row r="76" spans="2:4">
      <c r="B76" s="173"/>
      <c r="D76" s="173"/>
    </row>
    <row r="77" spans="2:4">
      <c r="B77" s="173"/>
      <c r="D77" s="173"/>
    </row>
    <row r="78" spans="2:4">
      <c r="B78" s="173"/>
      <c r="D78" s="173"/>
    </row>
    <row r="79" spans="2:4">
      <c r="B79" s="173"/>
      <c r="D79" s="173"/>
    </row>
    <row r="80" spans="2:4">
      <c r="B80" s="173"/>
      <c r="D80" s="173"/>
    </row>
    <row r="81" spans="2:4">
      <c r="B81" s="173"/>
      <c r="D81" s="173"/>
    </row>
    <row r="82" spans="2:4">
      <c r="B82" s="173"/>
      <c r="D82" s="173"/>
    </row>
    <row r="83" spans="2:4">
      <c r="B83" s="173"/>
      <c r="D83" s="173"/>
    </row>
    <row r="84" spans="2:4">
      <c r="B84" s="173"/>
      <c r="D84" s="173"/>
    </row>
    <row r="85" spans="2:4">
      <c r="B85" s="173"/>
      <c r="D85" s="173"/>
    </row>
    <row r="86" spans="2:4">
      <c r="B86" s="173"/>
      <c r="D86" s="173"/>
    </row>
    <row r="87" spans="2:4">
      <c r="B87" s="173"/>
      <c r="D87" s="173"/>
    </row>
    <row r="88" spans="2:4">
      <c r="B88" s="173"/>
      <c r="D88" s="173"/>
    </row>
    <row r="89" spans="2:4">
      <c r="B89" s="173"/>
      <c r="D89" s="173"/>
    </row>
    <row r="90" spans="2:4">
      <c r="B90" s="173"/>
      <c r="D90" s="173"/>
    </row>
    <row r="91" spans="2:4">
      <c r="B91" s="173"/>
      <c r="D91" s="173"/>
    </row>
    <row r="92" spans="2:4">
      <c r="B92" s="173"/>
      <c r="D92" s="173"/>
    </row>
    <row r="93" spans="2:4">
      <c r="B93" s="173"/>
      <c r="D93" s="173"/>
    </row>
    <row r="94" spans="2:4">
      <c r="B94" s="173"/>
      <c r="D94" s="173"/>
    </row>
    <row r="95" spans="2:4">
      <c r="B95" s="173"/>
      <c r="D95" s="173"/>
    </row>
    <row r="96" spans="2:4">
      <c r="B96" s="173"/>
      <c r="D96" s="173"/>
    </row>
    <row r="97" spans="2:4">
      <c r="B97" s="173"/>
      <c r="D97" s="173"/>
    </row>
    <row r="98" spans="2:4">
      <c r="B98" s="173"/>
      <c r="D98" s="173"/>
    </row>
    <row r="99" spans="2:4">
      <c r="B99" s="173"/>
      <c r="D99" s="173"/>
    </row>
    <row r="100" spans="2:4">
      <c r="B100" s="173"/>
      <c r="D100" s="173"/>
    </row>
    <row r="101" spans="2:4">
      <c r="B101" s="173"/>
      <c r="D101" s="173"/>
    </row>
    <row r="102" spans="2:4">
      <c r="B102" s="173"/>
      <c r="D102" s="173"/>
    </row>
    <row r="103" spans="2:4">
      <c r="B103" s="173"/>
      <c r="D103" s="173"/>
    </row>
    <row r="104" spans="2:4">
      <c r="B104" s="173"/>
      <c r="D104" s="173"/>
    </row>
    <row r="105" spans="2:4">
      <c r="B105" s="173"/>
      <c r="D105" s="173"/>
    </row>
    <row r="106" spans="2:4">
      <c r="B106" s="173"/>
      <c r="D106" s="173"/>
    </row>
    <row r="107" spans="2:4">
      <c r="B107" s="173"/>
      <c r="D107" s="173"/>
    </row>
    <row r="108" spans="2:4">
      <c r="B108" s="173"/>
      <c r="D108" s="173"/>
    </row>
    <row r="109" spans="2:4">
      <c r="B109" s="173"/>
      <c r="D109" s="173"/>
    </row>
    <row r="110" spans="2:4">
      <c r="B110" s="173"/>
      <c r="D110" s="173"/>
    </row>
    <row r="111" spans="2:4">
      <c r="B111" s="173"/>
      <c r="D111" s="173"/>
    </row>
    <row r="112" spans="2:4">
      <c r="B112" s="173"/>
      <c r="D112" s="173"/>
    </row>
    <row r="113" spans="2:4">
      <c r="B113" s="173"/>
      <c r="D113" s="173"/>
    </row>
    <row r="114" spans="2:4">
      <c r="B114" s="173"/>
      <c r="D114" s="173"/>
    </row>
    <row r="115" spans="2:4">
      <c r="B115" s="173"/>
      <c r="D115" s="173"/>
    </row>
    <row r="116" spans="2:4">
      <c r="B116" s="173"/>
      <c r="D116" s="173"/>
    </row>
    <row r="117" spans="2:4">
      <c r="B117" s="173"/>
      <c r="D117" s="173"/>
    </row>
    <row r="118" spans="2:4">
      <c r="B118" s="173"/>
      <c r="D118" s="173"/>
    </row>
    <row r="119" spans="2:4">
      <c r="B119" s="173"/>
      <c r="D119" s="173"/>
    </row>
    <row r="120" spans="2:4">
      <c r="B120" s="173"/>
      <c r="D120" s="173"/>
    </row>
    <row r="121" spans="2:4">
      <c r="B121" s="173"/>
      <c r="D121" s="173"/>
    </row>
    <row r="122" spans="2:4">
      <c r="B122" s="173"/>
      <c r="D122" s="173"/>
    </row>
    <row r="123" spans="2:4">
      <c r="B123" s="173"/>
      <c r="D123" s="173"/>
    </row>
    <row r="124" spans="2:4">
      <c r="B124" s="173"/>
      <c r="D124" s="173"/>
    </row>
    <row r="125" spans="2:4">
      <c r="B125" s="173"/>
      <c r="D125" s="173"/>
    </row>
    <row r="126" spans="2:4">
      <c r="B126" s="173"/>
      <c r="D126" s="173"/>
    </row>
    <row r="127" spans="2:4">
      <c r="B127" s="173"/>
      <c r="D127" s="173"/>
    </row>
    <row r="128" spans="2:4">
      <c r="B128" s="173"/>
      <c r="D128" s="173"/>
    </row>
    <row r="129" spans="2:4">
      <c r="B129" s="173"/>
      <c r="D129" s="173"/>
    </row>
    <row r="130" spans="2:4">
      <c r="B130" s="173"/>
      <c r="D130" s="173"/>
    </row>
    <row r="131" spans="2:4">
      <c r="B131" s="173"/>
      <c r="D131" s="173"/>
    </row>
    <row r="132" spans="2:4">
      <c r="B132" s="173"/>
      <c r="D132" s="173"/>
    </row>
    <row r="133" spans="2:4">
      <c r="B133" s="173"/>
      <c r="D133" s="173"/>
    </row>
    <row r="134" spans="2:4">
      <c r="B134" s="173"/>
      <c r="D134" s="173"/>
    </row>
    <row r="135" spans="2:4">
      <c r="B135" s="173"/>
      <c r="D135" s="173"/>
    </row>
    <row r="136" spans="2:4">
      <c r="B136" s="173"/>
      <c r="D136" s="173"/>
    </row>
    <row r="137" spans="2:4">
      <c r="B137" s="173"/>
      <c r="D137" s="173"/>
    </row>
    <row r="138" spans="2:4">
      <c r="B138" s="173"/>
      <c r="D138" s="173"/>
    </row>
    <row r="139" spans="2:4">
      <c r="B139" s="173"/>
      <c r="D139" s="173"/>
    </row>
    <row r="140" spans="2:4">
      <c r="B140" s="173"/>
      <c r="D140" s="173"/>
    </row>
    <row r="141" spans="2:4">
      <c r="B141" s="173"/>
      <c r="D141" s="173"/>
    </row>
    <row r="142" spans="2:4">
      <c r="B142" s="173"/>
      <c r="D142" s="173"/>
    </row>
    <row r="143" spans="2:4">
      <c r="B143" s="173"/>
      <c r="D143" s="173"/>
    </row>
    <row r="144" spans="2:4">
      <c r="B144" s="173"/>
      <c r="D144" s="173"/>
    </row>
    <row r="145" spans="2:4">
      <c r="B145" s="173"/>
      <c r="D145" s="173"/>
    </row>
    <row r="146" spans="2:4">
      <c r="B146" s="173"/>
      <c r="D146" s="173"/>
    </row>
    <row r="147" spans="2:4">
      <c r="B147" s="173"/>
      <c r="D147" s="173"/>
    </row>
    <row r="148" spans="2:4">
      <c r="B148" s="173"/>
      <c r="D148" s="173"/>
    </row>
    <row r="149" spans="2:4">
      <c r="B149" s="173"/>
      <c r="D149" s="173"/>
    </row>
    <row r="150" spans="2:4">
      <c r="B150" s="173"/>
      <c r="D150" s="173"/>
    </row>
    <row r="151" spans="2:4">
      <c r="B151" s="173"/>
      <c r="D151" s="173"/>
    </row>
    <row r="152" spans="2:4">
      <c r="B152" s="173"/>
      <c r="D152" s="173"/>
    </row>
    <row r="153" spans="2:4">
      <c r="B153" s="173"/>
      <c r="D153" s="173"/>
    </row>
    <row r="154" spans="2:4">
      <c r="B154" s="173"/>
      <c r="D154" s="173"/>
    </row>
    <row r="155" spans="2:4">
      <c r="B155" s="173"/>
      <c r="D155" s="173"/>
    </row>
    <row r="156" spans="2:4">
      <c r="B156" s="173"/>
      <c r="D156" s="173"/>
    </row>
    <row r="157" spans="2:4">
      <c r="B157" s="173"/>
      <c r="D157" s="173"/>
    </row>
    <row r="158" spans="2:4">
      <c r="B158" s="173"/>
      <c r="D158" s="173"/>
    </row>
    <row r="159" spans="2:4">
      <c r="B159" s="173"/>
      <c r="D159" s="173"/>
    </row>
    <row r="160" spans="2:4">
      <c r="B160" s="173"/>
      <c r="D160" s="173"/>
    </row>
    <row r="161" spans="2:4">
      <c r="B161" s="173"/>
      <c r="D161" s="173"/>
    </row>
    <row r="162" spans="2:4">
      <c r="B162" s="173"/>
      <c r="D162" s="173"/>
    </row>
    <row r="163" spans="2:4">
      <c r="B163" s="173"/>
      <c r="D163" s="173"/>
    </row>
    <row r="164" spans="2:4">
      <c r="B164" s="173"/>
      <c r="D164" s="173"/>
    </row>
    <row r="165" spans="2:4">
      <c r="B165" s="173"/>
      <c r="D165" s="173"/>
    </row>
    <row r="166" spans="2:4">
      <c r="B166" s="173"/>
      <c r="D166" s="173"/>
    </row>
    <row r="167" spans="2:4">
      <c r="B167" s="173"/>
      <c r="D167" s="173"/>
    </row>
    <row r="168" spans="2:4">
      <c r="B168" s="173"/>
      <c r="D168" s="173"/>
    </row>
    <row r="169" spans="2:4">
      <c r="B169" s="173"/>
      <c r="D169" s="173"/>
    </row>
    <row r="170" spans="2:4">
      <c r="B170" s="173"/>
      <c r="D170" s="173"/>
    </row>
    <row r="171" spans="2:4">
      <c r="B171" s="173"/>
      <c r="D171" s="173"/>
    </row>
    <row r="172" spans="2:4">
      <c r="B172" s="173"/>
      <c r="D172" s="173"/>
    </row>
    <row r="173" spans="2:4">
      <c r="B173" s="173"/>
      <c r="D173" s="173"/>
    </row>
    <row r="174" spans="2:4">
      <c r="B174" s="173"/>
      <c r="D174" s="173"/>
    </row>
    <row r="175" spans="2:4">
      <c r="B175" s="173"/>
      <c r="D175" s="173"/>
    </row>
    <row r="176" spans="2:4">
      <c r="B176" s="173"/>
      <c r="D176" s="173"/>
    </row>
    <row r="177" spans="2:4">
      <c r="B177" s="173"/>
      <c r="D177" s="173"/>
    </row>
    <row r="178" spans="2:4">
      <c r="B178" s="173"/>
      <c r="D178" s="173"/>
    </row>
    <row r="179" spans="2:4">
      <c r="B179" s="173"/>
      <c r="D179" s="173"/>
    </row>
    <row r="180" spans="2:4">
      <c r="B180" s="173"/>
      <c r="D180" s="173"/>
    </row>
    <row r="181" spans="2:4">
      <c r="B181" s="173"/>
      <c r="D181" s="173"/>
    </row>
    <row r="182" spans="2:4">
      <c r="B182" s="173"/>
      <c r="D182" s="173"/>
    </row>
    <row r="183" spans="2:4">
      <c r="B183" s="173"/>
      <c r="D183" s="173"/>
    </row>
    <row r="184" spans="2:4">
      <c r="B184" s="173"/>
      <c r="D184" s="173"/>
    </row>
    <row r="185" spans="2:4">
      <c r="B185" s="173"/>
      <c r="D185" s="173"/>
    </row>
    <row r="186" spans="2:4">
      <c r="B186" s="173"/>
      <c r="D186" s="173"/>
    </row>
    <row r="187" spans="2:4">
      <c r="B187" s="173"/>
      <c r="D187" s="173"/>
    </row>
    <row r="188" spans="2:4">
      <c r="B188" s="173"/>
      <c r="D188" s="173"/>
    </row>
    <row r="189" spans="2:4">
      <c r="B189" s="173"/>
      <c r="D189" s="173"/>
    </row>
    <row r="190" spans="2:4">
      <c r="B190" s="173"/>
      <c r="D190" s="173"/>
    </row>
    <row r="191" spans="2:4">
      <c r="B191" s="173"/>
      <c r="D191" s="173"/>
    </row>
    <row r="192" spans="2:4">
      <c r="B192" s="173"/>
      <c r="D192" s="173"/>
    </row>
    <row r="193" spans="2:4">
      <c r="B193" s="173"/>
      <c r="D193" s="173"/>
    </row>
    <row r="194" spans="2:4">
      <c r="B194" s="173"/>
      <c r="D194" s="173"/>
    </row>
    <row r="195" spans="2:4">
      <c r="B195" s="173"/>
      <c r="D195" s="173"/>
    </row>
    <row r="196" spans="2:4">
      <c r="B196" s="173"/>
      <c r="D196" s="173"/>
    </row>
    <row r="197" spans="2:4">
      <c r="B197" s="173"/>
      <c r="D197" s="173"/>
    </row>
    <row r="198" spans="2:4">
      <c r="B198" s="173"/>
      <c r="D198" s="173"/>
    </row>
    <row r="199" spans="2:4">
      <c r="B199" s="173"/>
      <c r="D199" s="173"/>
    </row>
    <row r="200" spans="2:4">
      <c r="B200" s="173"/>
      <c r="D200" s="173"/>
    </row>
    <row r="201" spans="2:4">
      <c r="B201" s="173"/>
      <c r="D201" s="173"/>
    </row>
    <row r="202" spans="2:4">
      <c r="B202" s="173"/>
      <c r="D202" s="173"/>
    </row>
    <row r="203" spans="2:4">
      <c r="B203" s="173"/>
      <c r="D203" s="173"/>
    </row>
    <row r="204" spans="2:4">
      <c r="B204" s="173"/>
      <c r="D204" s="173"/>
    </row>
    <row r="205" spans="2:4">
      <c r="B205" s="173"/>
      <c r="D205" s="173"/>
    </row>
    <row r="206" spans="2:4">
      <c r="B206" s="173"/>
      <c r="D206" s="173"/>
    </row>
    <row r="207" spans="2:4">
      <c r="B207" s="173"/>
      <c r="D207" s="173"/>
    </row>
    <row r="208" spans="2:4">
      <c r="B208" s="173"/>
      <c r="D208" s="173"/>
    </row>
    <row r="209" spans="2:4">
      <c r="B209" s="173"/>
      <c r="D209" s="173"/>
    </row>
    <row r="210" spans="2:4">
      <c r="B210" s="173"/>
      <c r="D210" s="173"/>
    </row>
    <row r="211" spans="2:4">
      <c r="B211" s="173"/>
      <c r="D211" s="173"/>
    </row>
    <row r="212" spans="2:4">
      <c r="B212" s="173"/>
      <c r="D212" s="173"/>
    </row>
    <row r="213" spans="2:4">
      <c r="B213" s="173"/>
      <c r="D213" s="173"/>
    </row>
    <row r="214" spans="2:4">
      <c r="B214" s="173"/>
      <c r="D214" s="173"/>
    </row>
    <row r="215" spans="2:4">
      <c r="B215" s="173"/>
      <c r="D215" s="173"/>
    </row>
    <row r="216" spans="2:4">
      <c r="B216" s="173"/>
      <c r="D216" s="173"/>
    </row>
    <row r="217" spans="2:4">
      <c r="B217" s="173"/>
      <c r="D217" s="173"/>
    </row>
    <row r="218" spans="2:4">
      <c r="B218" s="173"/>
      <c r="D218" s="173"/>
    </row>
    <row r="219" spans="2:4">
      <c r="B219" s="173"/>
      <c r="D219" s="173"/>
    </row>
    <row r="220" spans="2:4">
      <c r="B220" s="173"/>
      <c r="D220" s="173"/>
    </row>
    <row r="221" spans="2:4">
      <c r="B221" s="173"/>
      <c r="D221" s="173"/>
    </row>
    <row r="222" spans="2:4">
      <c r="B222" s="173"/>
      <c r="D222" s="173"/>
    </row>
    <row r="223" spans="2:4">
      <c r="B223" s="173"/>
      <c r="D223" s="173"/>
    </row>
    <row r="224" spans="2:4">
      <c r="B224" s="173"/>
      <c r="D224" s="173"/>
    </row>
    <row r="225" spans="2:4">
      <c r="B225" s="173"/>
      <c r="D225" s="173"/>
    </row>
    <row r="226" spans="2:4">
      <c r="B226" s="173"/>
      <c r="D226" s="173"/>
    </row>
    <row r="227" spans="2:4">
      <c r="B227" s="173"/>
      <c r="D227" s="173"/>
    </row>
    <row r="228" spans="2:4">
      <c r="B228" s="173"/>
      <c r="D228" s="173"/>
    </row>
    <row r="229" spans="2:4">
      <c r="B229" s="173"/>
      <c r="D229" s="173"/>
    </row>
    <row r="230" spans="2:4">
      <c r="B230" s="173"/>
      <c r="D230" s="173"/>
    </row>
    <row r="231" spans="2:4">
      <c r="B231" s="173"/>
      <c r="D231" s="173"/>
    </row>
    <row r="232" spans="2:4">
      <c r="B232" s="173"/>
      <c r="D232" s="173"/>
    </row>
    <row r="233" spans="2:4">
      <c r="B233" s="173"/>
      <c r="D233" s="173"/>
    </row>
    <row r="234" spans="2:4">
      <c r="B234" s="173"/>
      <c r="D234" s="173"/>
    </row>
    <row r="235" spans="2:4">
      <c r="B235" s="173"/>
      <c r="D235" s="173"/>
    </row>
    <row r="236" spans="2:4">
      <c r="B236" s="173"/>
      <c r="D236" s="173"/>
    </row>
    <row r="237" spans="2:4">
      <c r="B237" s="173"/>
      <c r="D237" s="173"/>
    </row>
    <row r="238" spans="2:4">
      <c r="B238" s="173"/>
      <c r="D238" s="173"/>
    </row>
    <row r="239" spans="2:4">
      <c r="B239" s="173"/>
      <c r="D239" s="173"/>
    </row>
    <row r="240" spans="2:4">
      <c r="B240" s="173"/>
      <c r="D240" s="173"/>
    </row>
    <row r="241" spans="2:4">
      <c r="B241" s="173"/>
      <c r="D241" s="173"/>
    </row>
    <row r="242" spans="2:4">
      <c r="B242" s="173"/>
      <c r="D242" s="173"/>
    </row>
    <row r="243" spans="2:4">
      <c r="B243" s="173"/>
      <c r="D243" s="173"/>
    </row>
    <row r="244" spans="2:4">
      <c r="B244" s="173"/>
      <c r="D244" s="173"/>
    </row>
    <row r="245" spans="2:4">
      <c r="B245" s="173"/>
      <c r="D245" s="173"/>
    </row>
    <row r="246" spans="2:4">
      <c r="B246" s="173"/>
      <c r="D246" s="173"/>
    </row>
    <row r="247" spans="2:4">
      <c r="B247" s="173"/>
      <c r="D247" s="173"/>
    </row>
    <row r="248" spans="2:4">
      <c r="B248" s="173"/>
      <c r="D248" s="173"/>
    </row>
    <row r="249" spans="2:4">
      <c r="B249" s="173"/>
      <c r="D249" s="173"/>
    </row>
    <row r="250" spans="2:4">
      <c r="B250" s="173"/>
      <c r="D250" s="173"/>
    </row>
    <row r="251" spans="2:4">
      <c r="B251" s="173"/>
      <c r="D251" s="173"/>
    </row>
    <row r="252" spans="2:4">
      <c r="B252" s="173"/>
      <c r="D252" s="173"/>
    </row>
    <row r="253" spans="2:4">
      <c r="B253" s="173"/>
      <c r="D253" s="173"/>
    </row>
    <row r="254" spans="2:4">
      <c r="B254" s="173"/>
      <c r="D254" s="173"/>
    </row>
    <row r="255" spans="2:4">
      <c r="B255" s="173"/>
      <c r="D255" s="173"/>
    </row>
    <row r="256" spans="2:4">
      <c r="B256" s="173"/>
      <c r="D256" s="173"/>
    </row>
    <row r="257" spans="2:4">
      <c r="B257" s="173"/>
      <c r="D257" s="173"/>
    </row>
    <row r="258" spans="2:4">
      <c r="B258" s="173"/>
      <c r="D258" s="173"/>
    </row>
    <row r="259" spans="2:4">
      <c r="B259" s="173"/>
      <c r="D259" s="173"/>
    </row>
    <row r="260" spans="2:4">
      <c r="B260" s="173"/>
      <c r="D260" s="173"/>
    </row>
    <row r="261" spans="2:4">
      <c r="B261" s="173"/>
      <c r="D261" s="173"/>
    </row>
    <row r="262" spans="2:4">
      <c r="B262" s="173"/>
      <c r="D262" s="173"/>
    </row>
    <row r="263" spans="2:4">
      <c r="B263" s="173"/>
      <c r="D263" s="173"/>
    </row>
    <row r="264" spans="2:4">
      <c r="B264" s="173"/>
      <c r="D264" s="173"/>
    </row>
    <row r="265" spans="2:4">
      <c r="B265" s="173"/>
      <c r="D265" s="173"/>
    </row>
    <row r="266" spans="2:4">
      <c r="B266" s="173"/>
      <c r="D266" s="173"/>
    </row>
    <row r="267" spans="2:4">
      <c r="B267" s="173"/>
      <c r="D267" s="173"/>
    </row>
    <row r="268" spans="2:4">
      <c r="B268" s="173"/>
      <c r="D268" s="173"/>
    </row>
    <row r="269" spans="2:4">
      <c r="B269" s="173"/>
      <c r="D269" s="173"/>
    </row>
    <row r="270" spans="2:4">
      <c r="B270" s="173"/>
      <c r="D270" s="173"/>
    </row>
    <row r="271" spans="2:4">
      <c r="B271" s="173"/>
      <c r="D271" s="173"/>
    </row>
    <row r="272" spans="2:4">
      <c r="B272" s="173"/>
      <c r="D272" s="173"/>
    </row>
    <row r="273" spans="2:4">
      <c r="B273" s="173"/>
      <c r="D273" s="173"/>
    </row>
    <row r="274" spans="2:4">
      <c r="B274" s="173"/>
      <c r="D274" s="173"/>
    </row>
    <row r="275" spans="2:4">
      <c r="B275" s="173"/>
      <c r="D275" s="173"/>
    </row>
    <row r="276" spans="2:4">
      <c r="B276" s="173"/>
      <c r="D276" s="173"/>
    </row>
    <row r="277" spans="2:4">
      <c r="B277" s="173"/>
      <c r="D277" s="173"/>
    </row>
    <row r="278" spans="2:4">
      <c r="B278" s="173"/>
      <c r="D278" s="173"/>
    </row>
    <row r="279" spans="2:4">
      <c r="B279" s="173"/>
      <c r="D279" s="173"/>
    </row>
    <row r="280" spans="2:4">
      <c r="B280" s="173"/>
      <c r="D280" s="173"/>
    </row>
    <row r="281" spans="2:4">
      <c r="B281" s="173"/>
      <c r="D281" s="173"/>
    </row>
    <row r="282" spans="2:4">
      <c r="B282" s="173"/>
      <c r="D282" s="173"/>
    </row>
    <row r="283" spans="2:4">
      <c r="B283" s="173"/>
      <c r="D283" s="173"/>
    </row>
    <row r="284" spans="2:4">
      <c r="B284" s="173"/>
      <c r="D284" s="173"/>
    </row>
    <row r="285" spans="2:4">
      <c r="B285" s="173"/>
      <c r="D285" s="173"/>
    </row>
    <row r="286" spans="2:4">
      <c r="B286" s="173"/>
      <c r="D286" s="173"/>
    </row>
    <row r="287" spans="2:4">
      <c r="B287" s="173"/>
      <c r="D287" s="173"/>
    </row>
    <row r="288" spans="2:4">
      <c r="B288" s="173"/>
      <c r="D288" s="173"/>
    </row>
    <row r="289" spans="2:4">
      <c r="B289" s="173"/>
      <c r="D289" s="173"/>
    </row>
    <row r="290" spans="2:4">
      <c r="B290" s="173"/>
      <c r="D290" s="173"/>
    </row>
    <row r="291" spans="2:4">
      <c r="B291" s="173"/>
      <c r="D291" s="173"/>
    </row>
    <row r="292" spans="2:4">
      <c r="B292" s="173"/>
      <c r="D292" s="173"/>
    </row>
    <row r="293" spans="2:4">
      <c r="B293" s="173"/>
      <c r="D293" s="173"/>
    </row>
    <row r="294" spans="2:4">
      <c r="B294" s="173"/>
      <c r="D294" s="173"/>
    </row>
    <row r="295" spans="2:4">
      <c r="B295" s="173"/>
      <c r="D295" s="173"/>
    </row>
    <row r="296" spans="2:4">
      <c r="B296" s="173"/>
      <c r="D296" s="173"/>
    </row>
    <row r="297" spans="2:4">
      <c r="B297" s="173"/>
      <c r="D297" s="173"/>
    </row>
    <row r="298" spans="2:4">
      <c r="B298" s="173"/>
      <c r="D298" s="173"/>
    </row>
    <row r="299" spans="2:4">
      <c r="B299" s="173"/>
      <c r="D299" s="173"/>
    </row>
    <row r="300" spans="2:4">
      <c r="B300" s="173"/>
      <c r="D300" s="173"/>
    </row>
    <row r="301" spans="2:4">
      <c r="B301" s="173"/>
      <c r="D301" s="173"/>
    </row>
    <row r="302" spans="2:4">
      <c r="B302" s="173"/>
      <c r="D302" s="173"/>
    </row>
    <row r="303" spans="2:4">
      <c r="B303" s="173"/>
      <c r="D303" s="173"/>
    </row>
    <row r="304" spans="2:4">
      <c r="B304" s="173"/>
      <c r="D304" s="173"/>
    </row>
    <row r="305" spans="2:4">
      <c r="B305" s="173"/>
      <c r="D305" s="173"/>
    </row>
    <row r="306" spans="2:4">
      <c r="B306" s="173"/>
      <c r="D306" s="173"/>
    </row>
    <row r="307" spans="2:4">
      <c r="B307" s="173"/>
      <c r="D307" s="173"/>
    </row>
    <row r="308" spans="2:4">
      <c r="B308" s="173"/>
      <c r="D308" s="173"/>
    </row>
    <row r="309" spans="2:4">
      <c r="B309" s="173"/>
      <c r="D309" s="173"/>
    </row>
    <row r="310" spans="2:4">
      <c r="B310" s="173"/>
      <c r="D310" s="173"/>
    </row>
    <row r="311" spans="2:4">
      <c r="B311" s="173"/>
      <c r="D311" s="173"/>
    </row>
    <row r="312" spans="2:4">
      <c r="B312" s="173"/>
      <c r="D312" s="173"/>
    </row>
    <row r="313" spans="2:4">
      <c r="B313" s="173"/>
      <c r="D313" s="173"/>
    </row>
    <row r="314" spans="2:4">
      <c r="B314" s="173"/>
      <c r="D314" s="173"/>
    </row>
    <row r="315" spans="2:4">
      <c r="B315" s="173"/>
      <c r="D315" s="173"/>
    </row>
    <row r="316" spans="2:4">
      <c r="B316" s="173"/>
      <c r="D316" s="173"/>
    </row>
    <row r="317" spans="2:4">
      <c r="B317" s="173"/>
      <c r="D317" s="173"/>
    </row>
    <row r="318" spans="2:4">
      <c r="B318" s="173"/>
      <c r="D318" s="173"/>
    </row>
    <row r="319" spans="2:4">
      <c r="B319" s="173"/>
      <c r="D319" s="173"/>
    </row>
    <row r="320" spans="2:4">
      <c r="B320" s="173"/>
      <c r="D320" s="173"/>
    </row>
    <row r="321" spans="2:4">
      <c r="B321" s="173"/>
      <c r="D321" s="173"/>
    </row>
    <row r="322" spans="2:4">
      <c r="B322" s="173"/>
      <c r="D322" s="173"/>
    </row>
    <row r="323" spans="2:4">
      <c r="B323" s="173"/>
      <c r="D323" s="173"/>
    </row>
    <row r="324" spans="2:4">
      <c r="B324" s="173"/>
      <c r="D324" s="173"/>
    </row>
    <row r="325" spans="2:4">
      <c r="B325" s="173"/>
      <c r="D325" s="173"/>
    </row>
    <row r="326" spans="2:4">
      <c r="B326" s="173"/>
      <c r="D326" s="173"/>
    </row>
    <row r="327" spans="2:4">
      <c r="B327" s="173"/>
      <c r="D327" s="173"/>
    </row>
    <row r="328" spans="2:4">
      <c r="B328" s="173"/>
      <c r="D328" s="173"/>
    </row>
    <row r="329" spans="2:4">
      <c r="B329" s="173"/>
      <c r="D329" s="173"/>
    </row>
    <row r="330" spans="2:4">
      <c r="B330" s="173"/>
      <c r="D330" s="173"/>
    </row>
    <row r="331" spans="2:4">
      <c r="B331" s="173"/>
      <c r="D331" s="173"/>
    </row>
    <row r="332" spans="2:4">
      <c r="B332" s="173"/>
      <c r="D332" s="173"/>
    </row>
    <row r="333" spans="2:4">
      <c r="B333" s="173"/>
      <c r="D333" s="173"/>
    </row>
    <row r="334" spans="2:4">
      <c r="B334" s="173"/>
      <c r="D334" s="173"/>
    </row>
    <row r="335" spans="2:4">
      <c r="B335" s="173"/>
      <c r="D335" s="173"/>
    </row>
    <row r="336" spans="2:4">
      <c r="B336" s="173"/>
      <c r="D336" s="173"/>
    </row>
    <row r="337" spans="2:4">
      <c r="B337" s="173"/>
      <c r="D337" s="173"/>
    </row>
    <row r="338" spans="2:4">
      <c r="B338" s="173"/>
      <c r="D338" s="173"/>
    </row>
    <row r="339" spans="2:4">
      <c r="B339" s="173"/>
      <c r="D339" s="173"/>
    </row>
    <row r="340" spans="2:4">
      <c r="B340" s="173"/>
      <c r="D340" s="173"/>
    </row>
    <row r="341" spans="2:4">
      <c r="B341" s="173"/>
      <c r="D341" s="173"/>
    </row>
    <row r="342" spans="2:4">
      <c r="B342" s="173"/>
      <c r="D342" s="173"/>
    </row>
    <row r="343" spans="2:4">
      <c r="B343" s="173"/>
      <c r="D343" s="173"/>
    </row>
    <row r="344" spans="2:4">
      <c r="B344" s="173"/>
      <c r="D344" s="173"/>
    </row>
    <row r="345" spans="2:4">
      <c r="B345" s="173"/>
      <c r="D345" s="173"/>
    </row>
    <row r="346" spans="2:4">
      <c r="B346" s="173"/>
      <c r="D346" s="173"/>
    </row>
    <row r="347" spans="2:4">
      <c r="B347" s="173"/>
      <c r="D347" s="173"/>
    </row>
    <row r="348" spans="2:4">
      <c r="B348" s="173"/>
      <c r="D348" s="173"/>
    </row>
    <row r="349" spans="2:4">
      <c r="B349" s="173"/>
      <c r="D349" s="173"/>
    </row>
    <row r="350" spans="2:4">
      <c r="B350" s="173"/>
      <c r="D350" s="173"/>
    </row>
    <row r="351" spans="2:4">
      <c r="B351" s="173"/>
      <c r="D351" s="173"/>
    </row>
    <row r="352" spans="2:4">
      <c r="B352" s="173"/>
      <c r="D352" s="173"/>
    </row>
    <row r="353" spans="2:4">
      <c r="B353" s="173"/>
      <c r="D353" s="173"/>
    </row>
    <row r="354" spans="2:4">
      <c r="B354" s="173"/>
      <c r="D354" s="173"/>
    </row>
    <row r="355" spans="2:4">
      <c r="B355" s="173"/>
      <c r="D355" s="173"/>
    </row>
    <row r="356" spans="2:4">
      <c r="B356" s="173"/>
      <c r="D356" s="173"/>
    </row>
    <row r="357" spans="2:4">
      <c r="B357" s="173"/>
      <c r="D357" s="173"/>
    </row>
    <row r="358" spans="2:4">
      <c r="B358" s="173"/>
      <c r="D358" s="173"/>
    </row>
    <row r="359" spans="2:4">
      <c r="B359" s="173"/>
      <c r="D359" s="173"/>
    </row>
    <row r="360" spans="2:4">
      <c r="B360" s="173"/>
      <c r="D360" s="173"/>
    </row>
    <row r="361" spans="2:4">
      <c r="B361" s="173"/>
      <c r="D361" s="173"/>
    </row>
    <row r="362" spans="2:4">
      <c r="B362" s="173"/>
      <c r="D362" s="173"/>
    </row>
    <row r="363" spans="2:4">
      <c r="B363" s="173"/>
      <c r="D363" s="173"/>
    </row>
    <row r="364" spans="2:4">
      <c r="B364" s="173"/>
      <c r="D364" s="173"/>
    </row>
    <row r="365" spans="2:4">
      <c r="B365" s="173"/>
      <c r="D365" s="173"/>
    </row>
    <row r="366" spans="2:4">
      <c r="B366" s="173"/>
      <c r="D366" s="173"/>
    </row>
    <row r="367" spans="2:4">
      <c r="B367" s="173"/>
      <c r="D367" s="173"/>
    </row>
    <row r="368" spans="2:4">
      <c r="B368" s="173"/>
      <c r="D368" s="173"/>
    </row>
    <row r="369" spans="2:4">
      <c r="B369" s="173"/>
      <c r="D369" s="173"/>
    </row>
    <row r="370" spans="2:4">
      <c r="B370" s="173"/>
      <c r="D370" s="173"/>
    </row>
    <row r="371" spans="2:4">
      <c r="B371" s="173"/>
      <c r="D371" s="173"/>
    </row>
    <row r="372" spans="2:4">
      <c r="B372" s="173"/>
      <c r="D372" s="173"/>
    </row>
    <row r="373" spans="2:4">
      <c r="B373" s="173"/>
      <c r="D373" s="173"/>
    </row>
    <row r="374" spans="2:4">
      <c r="B374" s="173"/>
      <c r="D374" s="173"/>
    </row>
    <row r="375" spans="2:4">
      <c r="B375" s="173"/>
      <c r="D375" s="173"/>
    </row>
    <row r="376" spans="2:4">
      <c r="B376" s="173"/>
      <c r="D376" s="173"/>
    </row>
    <row r="377" spans="2:4">
      <c r="B377" s="173"/>
      <c r="D377" s="173"/>
    </row>
    <row r="378" spans="2:4">
      <c r="B378" s="173"/>
      <c r="D378" s="173"/>
    </row>
    <row r="379" spans="2:4">
      <c r="B379" s="173"/>
      <c r="D379" s="173"/>
    </row>
    <row r="380" spans="2:4">
      <c r="B380" s="173"/>
      <c r="D380" s="173"/>
    </row>
    <row r="381" spans="2:4">
      <c r="B381" s="173"/>
      <c r="D381" s="173"/>
    </row>
    <row r="382" spans="2:4">
      <c r="B382" s="173"/>
      <c r="D382" s="173"/>
    </row>
    <row r="383" spans="2:4">
      <c r="B383" s="173"/>
      <c r="D383" s="173"/>
    </row>
    <row r="384" spans="2:4">
      <c r="B384" s="173"/>
      <c r="D384" s="173"/>
    </row>
    <row r="385" spans="2:4">
      <c r="B385" s="173"/>
      <c r="D385" s="173"/>
    </row>
    <row r="386" spans="2:4">
      <c r="B386" s="173"/>
      <c r="D386" s="173"/>
    </row>
    <row r="387" spans="2:4">
      <c r="B387" s="173"/>
      <c r="D387" s="173"/>
    </row>
    <row r="388" spans="2:4">
      <c r="B388" s="173"/>
      <c r="D388" s="173"/>
    </row>
    <row r="389" spans="2:4">
      <c r="B389" s="173"/>
      <c r="D389" s="173"/>
    </row>
    <row r="390" spans="2:4">
      <c r="B390" s="173"/>
      <c r="D390" s="173"/>
    </row>
    <row r="391" spans="2:4">
      <c r="B391" s="173"/>
      <c r="D391" s="173"/>
    </row>
    <row r="392" spans="2:4">
      <c r="B392" s="173"/>
      <c r="D392" s="173"/>
    </row>
    <row r="393" spans="2:4">
      <c r="B393" s="173"/>
      <c r="D393" s="173"/>
    </row>
    <row r="394" spans="2:4">
      <c r="B394" s="173"/>
      <c r="D394" s="173"/>
    </row>
    <row r="395" spans="2:4">
      <c r="B395" s="173"/>
      <c r="D395" s="173"/>
    </row>
    <row r="396" spans="2:4">
      <c r="B396" s="173"/>
      <c r="D396" s="173"/>
    </row>
    <row r="397" spans="2:4">
      <c r="B397" s="173"/>
      <c r="D397" s="173"/>
    </row>
    <row r="398" spans="2:4">
      <c r="B398" s="173"/>
      <c r="D398" s="173"/>
    </row>
    <row r="399" spans="2:4">
      <c r="B399" s="173"/>
      <c r="D399" s="173"/>
    </row>
    <row r="400" spans="2:4">
      <c r="B400" s="173"/>
      <c r="D400" s="173"/>
    </row>
    <row r="401" spans="2:4">
      <c r="B401" s="173"/>
      <c r="D401" s="173"/>
    </row>
    <row r="402" spans="2:4">
      <c r="B402" s="173"/>
      <c r="D402" s="173"/>
    </row>
    <row r="403" spans="2:4">
      <c r="B403" s="173"/>
      <c r="D403" s="173"/>
    </row>
    <row r="404" spans="2:4">
      <c r="B404" s="173"/>
      <c r="D404" s="173"/>
    </row>
    <row r="405" spans="2:4">
      <c r="B405" s="173"/>
      <c r="D405" s="173"/>
    </row>
    <row r="406" spans="2:4">
      <c r="B406" s="173"/>
      <c r="D406" s="173"/>
    </row>
    <row r="407" spans="2:4">
      <c r="B407" s="173"/>
      <c r="D407" s="173"/>
    </row>
    <row r="408" spans="2:4">
      <c r="B408" s="173"/>
      <c r="D408" s="173"/>
    </row>
    <row r="409" spans="2:4">
      <c r="B409" s="173"/>
      <c r="D409" s="173"/>
    </row>
    <row r="410" spans="2:4">
      <c r="B410" s="173"/>
      <c r="D410" s="173"/>
    </row>
    <row r="411" spans="2:4">
      <c r="B411" s="173"/>
      <c r="D411" s="173"/>
    </row>
    <row r="412" spans="2:4">
      <c r="B412" s="173"/>
      <c r="D412" s="173"/>
    </row>
    <row r="413" spans="2:4">
      <c r="B413" s="173"/>
      <c r="D413" s="173"/>
    </row>
    <row r="414" spans="2:4">
      <c r="B414" s="173"/>
      <c r="D414" s="173"/>
    </row>
    <row r="415" spans="2:4">
      <c r="B415" s="173"/>
      <c r="D415" s="173"/>
    </row>
    <row r="416" spans="2:4">
      <c r="B416" s="173"/>
      <c r="D416" s="173"/>
    </row>
    <row r="417" spans="2:4">
      <c r="B417" s="173"/>
      <c r="D417" s="173"/>
    </row>
    <row r="418" spans="2:4">
      <c r="B418" s="173"/>
      <c r="D418" s="173"/>
    </row>
    <row r="419" spans="2:4">
      <c r="B419" s="173"/>
      <c r="D419" s="173"/>
    </row>
    <row r="420" spans="2:4">
      <c r="B420" s="173"/>
      <c r="D420" s="173"/>
    </row>
    <row r="421" spans="2:4">
      <c r="B421" s="173"/>
      <c r="D421" s="173"/>
    </row>
    <row r="422" spans="2:4">
      <c r="B422" s="173"/>
      <c r="D422" s="173"/>
    </row>
    <row r="423" spans="2:4">
      <c r="B423" s="173"/>
      <c r="D423" s="173"/>
    </row>
    <row r="424" spans="2:4">
      <c r="B424" s="173"/>
      <c r="D424" s="173"/>
    </row>
    <row r="425" spans="2:4">
      <c r="B425" s="173"/>
      <c r="D425" s="173"/>
    </row>
    <row r="426" spans="2:4">
      <c r="B426" s="173"/>
      <c r="D426" s="173"/>
    </row>
    <row r="427" spans="2:4">
      <c r="B427" s="173"/>
      <c r="D427" s="173"/>
    </row>
    <row r="428" spans="2:4">
      <c r="B428" s="173"/>
      <c r="D428" s="173"/>
    </row>
    <row r="429" spans="2:4">
      <c r="B429" s="173"/>
      <c r="D429" s="173"/>
    </row>
    <row r="430" spans="2:4">
      <c r="B430" s="173"/>
      <c r="D430" s="173"/>
    </row>
    <row r="431" spans="2:4">
      <c r="B431" s="173"/>
      <c r="D431" s="173"/>
    </row>
    <row r="432" spans="2:4">
      <c r="B432" s="173"/>
      <c r="D432" s="173"/>
    </row>
    <row r="433" spans="2:4">
      <c r="B433" s="173"/>
      <c r="D433" s="173"/>
    </row>
    <row r="434" spans="2:4">
      <c r="B434" s="173"/>
      <c r="D434" s="173"/>
    </row>
    <row r="435" spans="2:4">
      <c r="B435" s="173"/>
      <c r="D435" s="173"/>
    </row>
    <row r="436" spans="2:4">
      <c r="B436" s="173"/>
      <c r="D436" s="173"/>
    </row>
    <row r="437" spans="2:4">
      <c r="B437" s="173"/>
      <c r="D437" s="173"/>
    </row>
    <row r="438" spans="2:4">
      <c r="B438" s="173"/>
      <c r="D438" s="173"/>
    </row>
    <row r="439" spans="2:4">
      <c r="B439" s="173"/>
      <c r="D439" s="173"/>
    </row>
    <row r="440" spans="2:4">
      <c r="B440" s="173"/>
      <c r="D440" s="173"/>
    </row>
    <row r="441" spans="2:4">
      <c r="B441" s="173"/>
      <c r="D441" s="173"/>
    </row>
    <row r="442" spans="2:4">
      <c r="B442" s="173"/>
      <c r="D442" s="173"/>
    </row>
    <row r="443" spans="2:4">
      <c r="B443" s="173"/>
      <c r="D443" s="173"/>
    </row>
    <row r="444" spans="2:4">
      <c r="B444" s="173"/>
      <c r="D444" s="173"/>
    </row>
    <row r="445" spans="2:4">
      <c r="B445" s="173"/>
      <c r="D445" s="173"/>
    </row>
    <row r="446" spans="2:4">
      <c r="B446" s="173"/>
      <c r="D446" s="173"/>
    </row>
    <row r="447" spans="2:4">
      <c r="B447" s="173"/>
      <c r="D447" s="173"/>
    </row>
    <row r="448" spans="2:4">
      <c r="B448" s="173"/>
      <c r="D448" s="173"/>
    </row>
    <row r="449" spans="2:4">
      <c r="B449" s="173"/>
      <c r="D449" s="173"/>
    </row>
    <row r="450" spans="2:4">
      <c r="B450" s="173"/>
      <c r="D450" s="173"/>
    </row>
    <row r="451" spans="2:4">
      <c r="B451" s="173"/>
      <c r="D451" s="173"/>
    </row>
    <row r="452" spans="2:4">
      <c r="B452" s="173"/>
      <c r="D452" s="173"/>
    </row>
    <row r="453" spans="2:4">
      <c r="B453" s="173"/>
      <c r="D453" s="173"/>
    </row>
    <row r="454" spans="2:4">
      <c r="B454" s="173"/>
      <c r="D454" s="173"/>
    </row>
    <row r="455" spans="2:4">
      <c r="B455" s="173"/>
      <c r="D455" s="173"/>
    </row>
    <row r="456" spans="2:4">
      <c r="B456" s="173"/>
      <c r="D456" s="173"/>
    </row>
    <row r="457" spans="2:4">
      <c r="B457" s="173"/>
      <c r="D457" s="173"/>
    </row>
    <row r="458" spans="2:4">
      <c r="B458" s="173"/>
      <c r="D458" s="173"/>
    </row>
    <row r="459" spans="2:4">
      <c r="B459" s="173"/>
      <c r="D459" s="173"/>
    </row>
    <row r="460" spans="2:4">
      <c r="B460" s="173"/>
      <c r="D460" s="173"/>
    </row>
    <row r="461" spans="2:4">
      <c r="B461" s="173"/>
      <c r="D461" s="173"/>
    </row>
    <row r="462" spans="2:4">
      <c r="B462" s="173"/>
      <c r="D462" s="173"/>
    </row>
    <row r="463" spans="2:4">
      <c r="B463" s="173"/>
      <c r="D463" s="173"/>
    </row>
    <row r="464" spans="2:4">
      <c r="B464" s="173"/>
      <c r="D464" s="173"/>
    </row>
    <row r="465" spans="2:4">
      <c r="B465" s="173"/>
      <c r="D465" s="173"/>
    </row>
    <row r="466" spans="2:4">
      <c r="B466" s="173"/>
      <c r="D466" s="173"/>
    </row>
    <row r="467" spans="2:4">
      <c r="B467" s="173"/>
      <c r="D467" s="173"/>
    </row>
    <row r="468" spans="2:4">
      <c r="B468" s="173"/>
      <c r="D468" s="173"/>
    </row>
    <row r="469" spans="2:4">
      <c r="B469" s="173"/>
      <c r="D469" s="173"/>
    </row>
    <row r="470" spans="2:4">
      <c r="B470" s="173"/>
      <c r="D470" s="173"/>
    </row>
    <row r="471" spans="2:4">
      <c r="B471" s="173"/>
      <c r="D471" s="173"/>
    </row>
    <row r="472" spans="2:4">
      <c r="B472" s="173"/>
      <c r="D472" s="173"/>
    </row>
    <row r="473" spans="2:4">
      <c r="B473" s="173"/>
      <c r="D473" s="173"/>
    </row>
    <row r="474" spans="2:4">
      <c r="B474" s="173"/>
      <c r="D474" s="173"/>
    </row>
    <row r="475" spans="2:4">
      <c r="B475" s="173"/>
      <c r="D475" s="173"/>
    </row>
    <row r="476" spans="2:4">
      <c r="B476" s="173"/>
      <c r="D476" s="173"/>
    </row>
    <row r="477" spans="2:4">
      <c r="B477" s="173"/>
      <c r="D477" s="173"/>
    </row>
    <row r="478" spans="2:4">
      <c r="B478" s="173"/>
      <c r="D478" s="173"/>
    </row>
    <row r="479" spans="2:4">
      <c r="B479" s="173"/>
      <c r="D479" s="173"/>
    </row>
    <row r="480" spans="2:4">
      <c r="B480" s="173"/>
      <c r="D480" s="173"/>
    </row>
    <row r="481" spans="2:4">
      <c r="B481" s="173"/>
      <c r="D481" s="173"/>
    </row>
    <row r="482" spans="2:4">
      <c r="B482" s="173"/>
      <c r="D482" s="173"/>
    </row>
    <row r="483" spans="2:4">
      <c r="B483" s="173"/>
      <c r="D483" s="173"/>
    </row>
    <row r="484" spans="2:4">
      <c r="B484" s="173"/>
      <c r="D484" s="173"/>
    </row>
    <row r="485" spans="2:4">
      <c r="B485" s="173"/>
      <c r="D485" s="173"/>
    </row>
    <row r="486" spans="2:4">
      <c r="B486" s="173"/>
      <c r="D486" s="173"/>
    </row>
    <row r="487" spans="2:4">
      <c r="B487" s="173"/>
      <c r="D487" s="173"/>
    </row>
    <row r="488" spans="2:4">
      <c r="B488" s="173"/>
      <c r="D488" s="173"/>
    </row>
    <row r="489" spans="2:4">
      <c r="B489" s="173"/>
      <c r="D489" s="173"/>
    </row>
    <row r="490" spans="2:4">
      <c r="B490" s="173"/>
      <c r="D490" s="173"/>
    </row>
    <row r="491" spans="2:4">
      <c r="B491" s="173"/>
      <c r="D491" s="173"/>
    </row>
    <row r="492" spans="2:4">
      <c r="B492" s="173"/>
      <c r="D492" s="173"/>
    </row>
    <row r="493" spans="2:4">
      <c r="B493" s="173"/>
      <c r="D493" s="173"/>
    </row>
    <row r="494" spans="2:4">
      <c r="B494" s="173"/>
      <c r="D494" s="173"/>
    </row>
    <row r="495" spans="2:4">
      <c r="B495" s="173"/>
      <c r="D495" s="173"/>
    </row>
    <row r="496" spans="2:4">
      <c r="B496" s="173"/>
      <c r="D496" s="173"/>
    </row>
    <row r="497" spans="2:4">
      <c r="B497" s="173"/>
      <c r="D497" s="173"/>
    </row>
    <row r="498" spans="2:4">
      <c r="B498" s="173"/>
      <c r="D498" s="173"/>
    </row>
    <row r="499" spans="2:4">
      <c r="B499" s="173"/>
      <c r="D499" s="173"/>
    </row>
    <row r="500" spans="2:4">
      <c r="B500" s="173"/>
      <c r="D500" s="173"/>
    </row>
    <row r="501" spans="2:4">
      <c r="B501" s="173"/>
      <c r="D501" s="173"/>
    </row>
    <row r="502" spans="2:4">
      <c r="B502" s="173"/>
      <c r="D502" s="173"/>
    </row>
    <row r="503" spans="2:4">
      <c r="B503" s="173"/>
      <c r="D503" s="173"/>
    </row>
    <row r="504" spans="2:4">
      <c r="B504" s="173"/>
      <c r="D504" s="173"/>
    </row>
    <row r="505" spans="2:4">
      <c r="B505" s="173"/>
      <c r="D505" s="173"/>
    </row>
    <row r="506" spans="2:4">
      <c r="B506" s="173"/>
      <c r="D506" s="173"/>
    </row>
    <row r="507" spans="2:4">
      <c r="B507" s="173"/>
      <c r="D507" s="173"/>
    </row>
    <row r="508" spans="2:4">
      <c r="B508" s="173"/>
      <c r="D508" s="173"/>
    </row>
    <row r="509" spans="2:4">
      <c r="B509" s="173"/>
      <c r="D509" s="173"/>
    </row>
    <row r="510" spans="2:4">
      <c r="B510" s="173"/>
      <c r="D510" s="173"/>
    </row>
    <row r="511" spans="2:4">
      <c r="B511" s="173"/>
      <c r="D511" s="173"/>
    </row>
    <row r="512" spans="2:4">
      <c r="B512" s="173"/>
      <c r="D512" s="173"/>
    </row>
    <row r="513" spans="2:4">
      <c r="B513" s="173"/>
      <c r="D513" s="173"/>
    </row>
    <row r="514" spans="2:4">
      <c r="B514" s="173"/>
      <c r="D514" s="173"/>
    </row>
    <row r="515" spans="2:4">
      <c r="B515" s="173"/>
      <c r="D515" s="173"/>
    </row>
    <row r="516" spans="2:4">
      <c r="B516" s="173"/>
      <c r="D516" s="173"/>
    </row>
    <row r="517" spans="2:4">
      <c r="B517" s="173"/>
      <c r="D517" s="173"/>
    </row>
    <row r="518" spans="2:4">
      <c r="B518" s="173"/>
      <c r="D518" s="173"/>
    </row>
    <row r="519" spans="2:4">
      <c r="B519" s="173"/>
      <c r="D519" s="173"/>
    </row>
    <row r="520" spans="2:4">
      <c r="B520" s="173"/>
      <c r="D520" s="173"/>
    </row>
    <row r="521" spans="2:4">
      <c r="B521" s="173"/>
      <c r="D521" s="173"/>
    </row>
    <row r="522" spans="2:4">
      <c r="B522" s="173"/>
      <c r="D522" s="173"/>
    </row>
    <row r="523" spans="2:4">
      <c r="B523" s="173"/>
      <c r="D523" s="173"/>
    </row>
    <row r="524" spans="2:4">
      <c r="B524" s="173"/>
      <c r="D524" s="173"/>
    </row>
    <row r="525" spans="2:4">
      <c r="B525" s="173"/>
      <c r="D525" s="173"/>
    </row>
    <row r="526" spans="2:4">
      <c r="B526" s="173"/>
      <c r="D526" s="173"/>
    </row>
    <row r="527" spans="2:4">
      <c r="B527" s="173"/>
      <c r="D527" s="173"/>
    </row>
    <row r="528" spans="2:4">
      <c r="B528" s="173"/>
      <c r="D528" s="173"/>
    </row>
    <row r="529" spans="2:4">
      <c r="B529" s="173"/>
      <c r="D529" s="173"/>
    </row>
    <row r="530" spans="2:4">
      <c r="B530" s="173"/>
      <c r="D530" s="173"/>
    </row>
    <row r="531" spans="2:4">
      <c r="B531" s="173"/>
      <c r="D531" s="173"/>
    </row>
    <row r="532" spans="2:4">
      <c r="B532" s="173"/>
      <c r="D532" s="173"/>
    </row>
    <row r="533" spans="2:4">
      <c r="B533" s="173"/>
      <c r="D533" s="173"/>
    </row>
    <row r="534" spans="2:4">
      <c r="B534" s="173"/>
      <c r="D534" s="173"/>
    </row>
    <row r="535" spans="2:4">
      <c r="B535" s="173"/>
      <c r="D535" s="173"/>
    </row>
    <row r="536" spans="2:4">
      <c r="B536" s="173"/>
      <c r="D536" s="173"/>
    </row>
    <row r="537" spans="2:4">
      <c r="B537" s="173"/>
      <c r="D537" s="173"/>
    </row>
    <row r="538" spans="2:4">
      <c r="B538" s="173"/>
      <c r="D538" s="173"/>
    </row>
    <row r="539" spans="2:4">
      <c r="B539" s="173"/>
      <c r="D539" s="173"/>
    </row>
    <row r="540" spans="2:4">
      <c r="B540" s="173"/>
      <c r="D540" s="173"/>
    </row>
    <row r="541" spans="2:4">
      <c r="B541" s="173"/>
      <c r="D541" s="173"/>
    </row>
    <row r="542" spans="2:4">
      <c r="B542" s="173"/>
      <c r="D542" s="173"/>
    </row>
    <row r="543" spans="2:4">
      <c r="B543" s="173"/>
      <c r="D543" s="173"/>
    </row>
    <row r="544" spans="2:4">
      <c r="B544" s="173"/>
      <c r="D544" s="173"/>
    </row>
    <row r="545" spans="2:4">
      <c r="B545" s="173"/>
      <c r="D545" s="173"/>
    </row>
    <row r="546" spans="2:4">
      <c r="B546" s="173"/>
      <c r="D546" s="173"/>
    </row>
    <row r="547" spans="2:4">
      <c r="B547" s="173"/>
      <c r="D547" s="173"/>
    </row>
    <row r="548" spans="2:4">
      <c r="B548" s="173"/>
      <c r="D548" s="173"/>
    </row>
    <row r="549" spans="2:4">
      <c r="B549" s="173"/>
      <c r="D549" s="173"/>
    </row>
    <row r="550" spans="2:4">
      <c r="B550" s="173"/>
      <c r="D550" s="173"/>
    </row>
    <row r="551" spans="2:4">
      <c r="B551" s="173"/>
      <c r="D551" s="173"/>
    </row>
    <row r="552" spans="2:4">
      <c r="B552" s="173"/>
      <c r="D552" s="173"/>
    </row>
    <row r="553" spans="2:4">
      <c r="B553" s="173"/>
      <c r="D553" s="173"/>
    </row>
    <row r="554" spans="2:4">
      <c r="B554" s="173"/>
      <c r="D554" s="173"/>
    </row>
    <row r="555" spans="2:4">
      <c r="B555" s="173"/>
      <c r="D555" s="173"/>
    </row>
    <row r="556" spans="2:4">
      <c r="B556" s="173"/>
      <c r="D556" s="173"/>
    </row>
    <row r="557" spans="2:4">
      <c r="B557" s="173"/>
      <c r="D557" s="173"/>
    </row>
    <row r="558" spans="2:4">
      <c r="B558" s="173"/>
      <c r="D558" s="173"/>
    </row>
    <row r="559" spans="2:4">
      <c r="B559" s="173"/>
      <c r="D559" s="173"/>
    </row>
    <row r="560" spans="2:4">
      <c r="B560" s="173"/>
      <c r="D560" s="173"/>
    </row>
    <row r="561" spans="2:4">
      <c r="B561" s="173"/>
      <c r="D561" s="173"/>
    </row>
    <row r="562" spans="2:4">
      <c r="B562" s="173"/>
      <c r="D562" s="173"/>
    </row>
    <row r="563" spans="2:4">
      <c r="B563" s="173"/>
      <c r="D563" s="173"/>
    </row>
    <row r="564" spans="2:4">
      <c r="B564" s="173"/>
      <c r="D564" s="173"/>
    </row>
    <row r="565" spans="2:4">
      <c r="B565" s="173"/>
      <c r="D565" s="173"/>
    </row>
    <row r="566" spans="2:4">
      <c r="B566" s="173"/>
      <c r="D566" s="173"/>
    </row>
    <row r="567" spans="2:4">
      <c r="B567" s="173"/>
      <c r="D567" s="173"/>
    </row>
    <row r="568" spans="2:4">
      <c r="B568" s="173"/>
      <c r="D568" s="173"/>
    </row>
    <row r="569" spans="2:4">
      <c r="B569" s="173"/>
      <c r="D569" s="173"/>
    </row>
    <row r="570" spans="2:4">
      <c r="B570" s="173"/>
      <c r="D570" s="173"/>
    </row>
    <row r="571" spans="2:4">
      <c r="B571" s="173"/>
      <c r="D571" s="173"/>
    </row>
    <row r="572" spans="2:4">
      <c r="B572" s="173"/>
      <c r="D572" s="173"/>
    </row>
    <row r="573" spans="2:4">
      <c r="B573" s="173"/>
      <c r="D573" s="173"/>
    </row>
    <row r="574" spans="2:4">
      <c r="B574" s="173"/>
      <c r="D574" s="173"/>
    </row>
    <row r="575" spans="2:4">
      <c r="B575" s="173"/>
      <c r="D575" s="173"/>
    </row>
    <row r="576" spans="2:4">
      <c r="B576" s="173"/>
      <c r="D576" s="173"/>
    </row>
    <row r="577" spans="2:4">
      <c r="B577" s="173"/>
      <c r="D577" s="173"/>
    </row>
    <row r="578" spans="2:4">
      <c r="B578" s="173"/>
      <c r="D578" s="173"/>
    </row>
    <row r="579" spans="2:4">
      <c r="B579" s="173"/>
      <c r="D579" s="173"/>
    </row>
    <row r="580" spans="2:4">
      <c r="B580" s="173"/>
      <c r="D580" s="173"/>
    </row>
    <row r="581" spans="2:4">
      <c r="B581" s="173"/>
      <c r="D581" s="173"/>
    </row>
    <row r="582" spans="2:4">
      <c r="B582" s="173"/>
      <c r="D582" s="173"/>
    </row>
    <row r="583" spans="2:4">
      <c r="B583" s="173"/>
      <c r="D583" s="173"/>
    </row>
    <row r="584" spans="2:4">
      <c r="B584" s="173"/>
      <c r="D584" s="173"/>
    </row>
    <row r="585" spans="2:4">
      <c r="B585" s="173"/>
      <c r="D585" s="173"/>
    </row>
    <row r="586" spans="2:4">
      <c r="B586" s="173"/>
      <c r="D586" s="173"/>
    </row>
    <row r="587" spans="2:4">
      <c r="B587" s="173"/>
      <c r="D587" s="173"/>
    </row>
    <row r="588" spans="2:4">
      <c r="B588" s="173"/>
      <c r="D588" s="173"/>
    </row>
    <row r="589" spans="2:4">
      <c r="B589" s="173"/>
      <c r="D589" s="173"/>
    </row>
    <row r="590" spans="2:4">
      <c r="B590" s="173"/>
      <c r="D590" s="173"/>
    </row>
    <row r="591" spans="2:4">
      <c r="B591" s="173"/>
      <c r="D591" s="173"/>
    </row>
    <row r="592" spans="2:4">
      <c r="B592" s="173"/>
      <c r="D592" s="173"/>
    </row>
    <row r="593" spans="2:4">
      <c r="B593" s="173"/>
      <c r="D593" s="173"/>
    </row>
    <row r="594" spans="2:4">
      <c r="B594" s="173"/>
      <c r="D594" s="173"/>
    </row>
    <row r="595" spans="2:4">
      <c r="B595" s="173"/>
      <c r="D595" s="173"/>
    </row>
    <row r="596" spans="2:4">
      <c r="B596" s="173"/>
      <c r="D596" s="173"/>
    </row>
    <row r="597" spans="2:4">
      <c r="B597" s="173"/>
      <c r="D597" s="173"/>
    </row>
    <row r="598" spans="2:4">
      <c r="B598" s="173"/>
      <c r="D598" s="173"/>
    </row>
    <row r="599" spans="2:4">
      <c r="B599" s="173"/>
      <c r="D599" s="173"/>
    </row>
    <row r="600" spans="2:4">
      <c r="B600" s="173"/>
      <c r="D600" s="173"/>
    </row>
    <row r="601" spans="2:4">
      <c r="B601" s="173"/>
      <c r="D601" s="173"/>
    </row>
    <row r="602" spans="2:4">
      <c r="B602" s="173"/>
      <c r="D602" s="173"/>
    </row>
    <row r="603" spans="2:4">
      <c r="B603" s="173"/>
      <c r="D603" s="173"/>
    </row>
    <row r="604" spans="2:4">
      <c r="B604" s="173"/>
      <c r="D604" s="173"/>
    </row>
    <row r="605" spans="2:4">
      <c r="B605" s="173"/>
      <c r="D605" s="173"/>
    </row>
    <row r="606" spans="2:4">
      <c r="B606" s="173"/>
      <c r="D606" s="173"/>
    </row>
    <row r="607" spans="2:4">
      <c r="B607" s="173"/>
      <c r="D607" s="173"/>
    </row>
    <row r="608" spans="2:4">
      <c r="B608" s="173"/>
      <c r="D608" s="173"/>
    </row>
    <row r="609" spans="2:4">
      <c r="B609" s="173"/>
      <c r="D609" s="173"/>
    </row>
    <row r="610" spans="2:4">
      <c r="B610" s="173"/>
      <c r="D610" s="173"/>
    </row>
    <row r="611" spans="2:4">
      <c r="B611" s="173"/>
      <c r="D611" s="173"/>
    </row>
    <row r="612" spans="2:4">
      <c r="B612" s="173"/>
      <c r="D612" s="173"/>
    </row>
    <row r="613" spans="2:4">
      <c r="B613" s="173"/>
      <c r="D613" s="173"/>
    </row>
    <row r="614" spans="2:4">
      <c r="B614" s="173"/>
      <c r="D614" s="173"/>
    </row>
    <row r="615" spans="2:4">
      <c r="B615" s="173"/>
      <c r="D615" s="173"/>
    </row>
    <row r="616" spans="2:4">
      <c r="B616" s="173"/>
      <c r="D616" s="173"/>
    </row>
    <row r="617" spans="2:4">
      <c r="B617" s="173"/>
      <c r="D617" s="173"/>
    </row>
    <row r="618" spans="2:4">
      <c r="B618" s="173"/>
      <c r="D618" s="173"/>
    </row>
    <row r="619" spans="2:4">
      <c r="B619" s="173"/>
      <c r="D619" s="173"/>
    </row>
    <row r="620" spans="2:4">
      <c r="B620" s="173"/>
      <c r="D620" s="173"/>
    </row>
    <row r="621" spans="2:4">
      <c r="B621" s="173"/>
      <c r="D621" s="173"/>
    </row>
    <row r="622" spans="2:4">
      <c r="B622" s="173"/>
      <c r="D622" s="173"/>
    </row>
    <row r="623" spans="2:4">
      <c r="B623" s="173"/>
      <c r="D623" s="173"/>
    </row>
    <row r="624" spans="2:4">
      <c r="B624" s="173"/>
      <c r="D624" s="173"/>
    </row>
    <row r="625" spans="2:4">
      <c r="B625" s="173"/>
      <c r="D625" s="173"/>
    </row>
    <row r="626" spans="2:4">
      <c r="B626" s="173"/>
      <c r="D626" s="173"/>
    </row>
    <row r="627" spans="2:4">
      <c r="B627" s="173"/>
      <c r="D627" s="173"/>
    </row>
    <row r="628" spans="2:4">
      <c r="B628" s="173"/>
      <c r="D628" s="173"/>
    </row>
    <row r="629" spans="2:4">
      <c r="B629" s="173"/>
      <c r="D629" s="173"/>
    </row>
    <row r="630" spans="2:4">
      <c r="B630" s="173"/>
      <c r="D630" s="173"/>
    </row>
    <row r="631" spans="2:4">
      <c r="B631" s="173"/>
      <c r="D631" s="173"/>
    </row>
    <row r="632" spans="2:4">
      <c r="B632" s="173"/>
      <c r="D632" s="173"/>
    </row>
    <row r="633" spans="2:4">
      <c r="B633" s="173"/>
      <c r="D633" s="173"/>
    </row>
    <row r="634" spans="2:4">
      <c r="B634" s="173"/>
      <c r="D634" s="173"/>
    </row>
    <row r="635" spans="2:4">
      <c r="B635" s="173"/>
      <c r="D635" s="173"/>
    </row>
    <row r="636" spans="2:4">
      <c r="B636" s="173"/>
      <c r="D636" s="173"/>
    </row>
    <row r="637" spans="2:4">
      <c r="B637" s="173"/>
      <c r="D637" s="173"/>
    </row>
    <row r="638" spans="2:4">
      <c r="B638" s="173"/>
      <c r="D638" s="173"/>
    </row>
    <row r="639" spans="2:4">
      <c r="B639" s="173"/>
      <c r="D639" s="173"/>
    </row>
    <row r="640" spans="2:4">
      <c r="B640" s="173"/>
      <c r="D640" s="173"/>
    </row>
    <row r="641" spans="2:4">
      <c r="B641" s="173"/>
      <c r="D641" s="173"/>
    </row>
    <row r="642" spans="2:4">
      <c r="B642" s="173"/>
      <c r="D642" s="173"/>
    </row>
    <row r="643" spans="2:4">
      <c r="B643" s="173"/>
      <c r="D643" s="173"/>
    </row>
    <row r="644" spans="2:4">
      <c r="B644" s="173"/>
      <c r="D644" s="173"/>
    </row>
    <row r="645" spans="2:4">
      <c r="B645" s="173"/>
      <c r="D645" s="173"/>
    </row>
    <row r="646" spans="2:4">
      <c r="B646" s="173"/>
      <c r="D646" s="173"/>
    </row>
    <row r="647" spans="2:4">
      <c r="B647" s="173"/>
      <c r="D647" s="173"/>
    </row>
    <row r="648" spans="2:4">
      <c r="B648" s="173"/>
      <c r="D648" s="173"/>
    </row>
    <row r="649" spans="2:4">
      <c r="B649" s="173"/>
      <c r="D649" s="173"/>
    </row>
    <row r="650" spans="2:4">
      <c r="B650" s="173"/>
      <c r="D650" s="173"/>
    </row>
    <row r="651" spans="2:4">
      <c r="B651" s="173"/>
      <c r="D651" s="173"/>
    </row>
    <row r="652" spans="2:4">
      <c r="B652" s="173"/>
      <c r="D652" s="173"/>
    </row>
    <row r="653" spans="2:4">
      <c r="B653" s="173"/>
      <c r="D653" s="173"/>
    </row>
    <row r="654" spans="2:4">
      <c r="B654" s="173"/>
      <c r="D654" s="173"/>
    </row>
    <row r="655" spans="2:4">
      <c r="B655" s="173"/>
      <c r="D655" s="173"/>
    </row>
    <row r="656" spans="2:4">
      <c r="B656" s="173"/>
      <c r="D656" s="173"/>
    </row>
    <row r="657" spans="2:4">
      <c r="B657" s="173"/>
      <c r="D657" s="173"/>
    </row>
    <row r="658" spans="2:4">
      <c r="B658" s="173"/>
      <c r="D658" s="173"/>
    </row>
    <row r="659" spans="2:4">
      <c r="B659" s="173"/>
      <c r="D659" s="173"/>
    </row>
    <row r="660" spans="2:4">
      <c r="B660" s="173"/>
      <c r="D660" s="173"/>
    </row>
    <row r="661" spans="2:4">
      <c r="B661" s="173"/>
      <c r="D661" s="173"/>
    </row>
    <row r="662" spans="2:4">
      <c r="B662" s="173"/>
      <c r="D662" s="173"/>
    </row>
    <row r="663" spans="2:4">
      <c r="B663" s="173"/>
      <c r="D663" s="173"/>
    </row>
    <row r="664" spans="2:4">
      <c r="B664" s="173"/>
      <c r="D664" s="173"/>
    </row>
    <row r="665" spans="2:4">
      <c r="B665" s="173"/>
      <c r="D665" s="173"/>
    </row>
    <row r="666" spans="2:4">
      <c r="B666" s="173"/>
      <c r="D666" s="173"/>
    </row>
    <row r="667" spans="2:4">
      <c r="B667" s="173"/>
      <c r="D667" s="173"/>
    </row>
    <row r="668" spans="2:4">
      <c r="B668" s="173"/>
      <c r="D668" s="173"/>
    </row>
    <row r="669" spans="2:4">
      <c r="B669" s="173"/>
      <c r="D669" s="173"/>
    </row>
    <row r="670" spans="2:4">
      <c r="B670" s="173"/>
      <c r="D670" s="173"/>
    </row>
    <row r="671" spans="2:4">
      <c r="B671" s="173"/>
      <c r="D671" s="173"/>
    </row>
    <row r="672" spans="2:4">
      <c r="B672" s="173"/>
      <c r="D672" s="173"/>
    </row>
    <row r="673" spans="2:4">
      <c r="B673" s="173"/>
      <c r="D673" s="173"/>
    </row>
    <row r="674" spans="2:4">
      <c r="B674" s="173"/>
      <c r="D674" s="173"/>
    </row>
    <row r="675" spans="2:4">
      <c r="B675" s="173"/>
      <c r="D675" s="173"/>
    </row>
    <row r="676" spans="2:4">
      <c r="B676" s="173"/>
      <c r="D676" s="173"/>
    </row>
    <row r="677" spans="2:4">
      <c r="B677" s="173"/>
      <c r="D677" s="173"/>
    </row>
    <row r="678" spans="2:4">
      <c r="B678" s="173"/>
      <c r="D678" s="173"/>
    </row>
    <row r="679" spans="2:4">
      <c r="B679" s="173"/>
      <c r="D679" s="173"/>
    </row>
    <row r="680" spans="2:4">
      <c r="B680" s="173"/>
      <c r="D680" s="173"/>
    </row>
    <row r="681" spans="2:4">
      <c r="B681" s="173"/>
      <c r="D681" s="173"/>
    </row>
    <row r="682" spans="2:4">
      <c r="B682" s="173"/>
      <c r="D682" s="173"/>
    </row>
    <row r="683" spans="2:4">
      <c r="B683" s="173"/>
      <c r="D683" s="173"/>
    </row>
    <row r="684" spans="2:4">
      <c r="B684" s="173"/>
      <c r="D684" s="173"/>
    </row>
    <row r="685" spans="2:4">
      <c r="B685" s="173"/>
      <c r="D685" s="173"/>
    </row>
    <row r="686" spans="2:4">
      <c r="B686" s="173"/>
      <c r="D686" s="173"/>
    </row>
    <row r="687" spans="2:4">
      <c r="B687" s="173"/>
      <c r="D687" s="173"/>
    </row>
    <row r="688" spans="2:4">
      <c r="B688" s="173"/>
      <c r="D688" s="173"/>
    </row>
    <row r="689" spans="2:4">
      <c r="B689" s="173"/>
      <c r="D689" s="173"/>
    </row>
    <row r="690" spans="2:4">
      <c r="B690" s="173"/>
      <c r="D690" s="173"/>
    </row>
    <row r="691" spans="2:4">
      <c r="B691" s="173"/>
      <c r="D691" s="173"/>
    </row>
    <row r="692" spans="2:4">
      <c r="B692" s="173"/>
      <c r="D692" s="173"/>
    </row>
    <row r="693" spans="2:4">
      <c r="B693" s="173"/>
      <c r="D693" s="173"/>
    </row>
    <row r="694" spans="2:4">
      <c r="B694" s="173"/>
      <c r="D694" s="173"/>
    </row>
    <row r="695" spans="2:4">
      <c r="B695" s="173"/>
      <c r="D695" s="173"/>
    </row>
    <row r="696" spans="2:4">
      <c r="B696" s="173"/>
      <c r="D696" s="173"/>
    </row>
    <row r="697" spans="2:4">
      <c r="B697" s="173"/>
      <c r="D697" s="173"/>
    </row>
    <row r="698" spans="2:4">
      <c r="B698" s="173"/>
      <c r="D698" s="173"/>
    </row>
    <row r="699" spans="2:4">
      <c r="B699" s="173"/>
      <c r="D699" s="173"/>
    </row>
    <row r="700" spans="2:4">
      <c r="B700" s="173"/>
      <c r="D700" s="173"/>
    </row>
    <row r="701" spans="2:4">
      <c r="B701" s="173"/>
      <c r="D701" s="173"/>
    </row>
    <row r="702" spans="2:4">
      <c r="B702" s="173"/>
      <c r="D702" s="173"/>
    </row>
    <row r="703" spans="2:4">
      <c r="B703" s="173"/>
      <c r="D703" s="173"/>
    </row>
    <row r="704" spans="2:4">
      <c r="B704" s="173"/>
      <c r="D704" s="173"/>
    </row>
    <row r="705" spans="2:4">
      <c r="B705" s="173"/>
      <c r="D705" s="173"/>
    </row>
    <row r="706" spans="2:4">
      <c r="B706" s="173"/>
      <c r="D706" s="173"/>
    </row>
    <row r="707" spans="2:4">
      <c r="B707" s="173"/>
      <c r="D707" s="173"/>
    </row>
    <row r="708" spans="2:4">
      <c r="B708" s="173"/>
      <c r="D708" s="173"/>
    </row>
    <row r="709" spans="2:4">
      <c r="B709" s="173"/>
      <c r="D709" s="173"/>
    </row>
    <row r="710" spans="2:4">
      <c r="B710" s="173"/>
      <c r="D710" s="173"/>
    </row>
    <row r="711" spans="2:4">
      <c r="B711" s="173"/>
      <c r="D711" s="173"/>
    </row>
    <row r="712" spans="2:4">
      <c r="B712" s="173"/>
      <c r="D712" s="173"/>
    </row>
    <row r="713" spans="2:4">
      <c r="B713" s="173"/>
      <c r="D713" s="173"/>
    </row>
    <row r="714" spans="2:4">
      <c r="B714" s="173"/>
      <c r="D714" s="173"/>
    </row>
    <row r="715" spans="2:4">
      <c r="B715" s="173"/>
      <c r="D715" s="173"/>
    </row>
    <row r="716" spans="2:4">
      <c r="B716" s="173"/>
      <c r="D716" s="173"/>
    </row>
    <row r="717" spans="2:4">
      <c r="B717" s="173"/>
      <c r="D717" s="173"/>
    </row>
    <row r="718" spans="2:4">
      <c r="B718" s="173"/>
      <c r="D718" s="173"/>
    </row>
    <row r="719" spans="2:4">
      <c r="B719" s="173"/>
      <c r="D719" s="173"/>
    </row>
    <row r="720" spans="2:4">
      <c r="B720" s="173"/>
      <c r="D720" s="173"/>
    </row>
    <row r="721" spans="2:4">
      <c r="B721" s="173"/>
      <c r="D721" s="173"/>
    </row>
    <row r="722" spans="2:4">
      <c r="B722" s="173"/>
      <c r="D722" s="173"/>
    </row>
    <row r="723" spans="2:4">
      <c r="B723" s="173"/>
      <c r="D723" s="173"/>
    </row>
    <row r="724" spans="2:4">
      <c r="B724" s="173"/>
      <c r="D724" s="173"/>
    </row>
    <row r="725" spans="2:4">
      <c r="B725" s="173"/>
      <c r="D725" s="173"/>
    </row>
    <row r="726" spans="2:4">
      <c r="B726" s="173"/>
      <c r="D726" s="173"/>
    </row>
    <row r="727" spans="2:4">
      <c r="B727" s="173"/>
      <c r="D727" s="173"/>
    </row>
    <row r="728" spans="2:4">
      <c r="B728" s="173"/>
      <c r="D728" s="173"/>
    </row>
    <row r="729" spans="2:4">
      <c r="B729" s="173"/>
      <c r="D729" s="173"/>
    </row>
    <row r="730" spans="2:4">
      <c r="B730" s="173"/>
      <c r="D730" s="173"/>
    </row>
    <row r="731" spans="2:4">
      <c r="B731" s="173"/>
      <c r="D731" s="173"/>
    </row>
    <row r="732" spans="2:4">
      <c r="B732" s="173"/>
      <c r="D732" s="173"/>
    </row>
    <row r="733" spans="2:4">
      <c r="B733" s="173"/>
      <c r="D733" s="173"/>
    </row>
    <row r="734" spans="2:4">
      <c r="B734" s="173"/>
      <c r="D734" s="173"/>
    </row>
    <row r="735" spans="2:4">
      <c r="B735" s="173"/>
      <c r="D735" s="173"/>
    </row>
    <row r="736" spans="2:4">
      <c r="B736" s="173"/>
      <c r="D736" s="173"/>
    </row>
    <row r="737" spans="2:4">
      <c r="B737" s="173"/>
      <c r="D737" s="173"/>
    </row>
    <row r="738" spans="2:4">
      <c r="B738" s="173"/>
      <c r="D738" s="173"/>
    </row>
    <row r="739" spans="2:4">
      <c r="B739" s="173"/>
      <c r="D739" s="173"/>
    </row>
    <row r="740" spans="2:4">
      <c r="B740" s="173"/>
      <c r="D740" s="173"/>
    </row>
    <row r="741" spans="2:4">
      <c r="B741" s="173"/>
      <c r="D741" s="173"/>
    </row>
    <row r="742" spans="2:4">
      <c r="B742" s="173"/>
      <c r="D742" s="173"/>
    </row>
    <row r="743" spans="2:4">
      <c r="B743" s="173"/>
      <c r="D743" s="173"/>
    </row>
    <row r="744" spans="2:4">
      <c r="B744" s="173"/>
      <c r="D744" s="173"/>
    </row>
    <row r="745" spans="2:4">
      <c r="B745" s="173"/>
      <c r="D745" s="173"/>
    </row>
    <row r="746" spans="2:4">
      <c r="B746" s="173"/>
      <c r="D746" s="173"/>
    </row>
    <row r="747" spans="2:4">
      <c r="B747" s="173"/>
      <c r="D747" s="173"/>
    </row>
    <row r="748" spans="2:4">
      <c r="B748" s="173"/>
      <c r="D748" s="173"/>
    </row>
    <row r="749" spans="2:4">
      <c r="B749" s="173"/>
      <c r="D749" s="173"/>
    </row>
    <row r="750" spans="2:4">
      <c r="B750" s="173"/>
      <c r="D750" s="173"/>
    </row>
    <row r="751" spans="2:4">
      <c r="B751" s="173"/>
      <c r="D751" s="173"/>
    </row>
    <row r="752" spans="2:4">
      <c r="B752" s="173"/>
      <c r="D752" s="173"/>
    </row>
    <row r="753" spans="2:4">
      <c r="B753" s="173"/>
      <c r="D753" s="173"/>
    </row>
    <row r="754" spans="2:4">
      <c r="B754" s="173"/>
      <c r="D754" s="173"/>
    </row>
    <row r="755" spans="2:4">
      <c r="B755" s="173"/>
      <c r="D755" s="173"/>
    </row>
    <row r="756" spans="2:4">
      <c r="B756" s="173"/>
      <c r="D756" s="173"/>
    </row>
    <row r="757" spans="2:4">
      <c r="B757" s="173"/>
      <c r="D757" s="173"/>
    </row>
    <row r="758" spans="2:4">
      <c r="B758" s="173"/>
      <c r="D758" s="173"/>
    </row>
    <row r="759" spans="2:4">
      <c r="B759" s="173"/>
      <c r="D759" s="173"/>
    </row>
    <row r="760" spans="2:4">
      <c r="B760" s="173"/>
      <c r="D760" s="173"/>
    </row>
    <row r="761" spans="2:4">
      <c r="B761" s="173"/>
      <c r="D761" s="173"/>
    </row>
    <row r="762" spans="2:4">
      <c r="B762" s="173"/>
      <c r="D762" s="173"/>
    </row>
    <row r="763" spans="2:4">
      <c r="B763" s="173"/>
      <c r="D763" s="173"/>
    </row>
    <row r="764" spans="2:4">
      <c r="B764" s="173"/>
      <c r="D764" s="173"/>
    </row>
    <row r="765" spans="2:4">
      <c r="B765" s="173"/>
      <c r="D765" s="173"/>
    </row>
    <row r="766" spans="2:4">
      <c r="B766" s="173"/>
      <c r="D766" s="173"/>
    </row>
    <row r="767" spans="2:4">
      <c r="B767" s="173"/>
      <c r="D767" s="173"/>
    </row>
    <row r="768" spans="2:4">
      <c r="B768" s="173"/>
      <c r="D768" s="173"/>
    </row>
    <row r="769" spans="2:4">
      <c r="B769" s="173"/>
      <c r="D769" s="173"/>
    </row>
    <row r="770" spans="2:4">
      <c r="B770" s="173"/>
      <c r="D770" s="173"/>
    </row>
    <row r="771" spans="2:4">
      <c r="B771" s="173"/>
      <c r="D771" s="173"/>
    </row>
    <row r="772" spans="2:4">
      <c r="B772" s="173"/>
      <c r="D772" s="173"/>
    </row>
    <row r="773" spans="2:4">
      <c r="B773" s="173"/>
      <c r="D773" s="173"/>
    </row>
    <row r="774" spans="2:4">
      <c r="B774" s="173"/>
      <c r="D774" s="173"/>
    </row>
    <row r="775" spans="2:4">
      <c r="B775" s="173"/>
      <c r="D775" s="173"/>
    </row>
    <row r="776" spans="2:4">
      <c r="B776" s="173"/>
      <c r="D776" s="173"/>
    </row>
    <row r="777" spans="2:4">
      <c r="B777" s="173"/>
      <c r="D777" s="173"/>
    </row>
    <row r="778" spans="2:4">
      <c r="B778" s="173"/>
      <c r="D778" s="173"/>
    </row>
    <row r="779" spans="2:4">
      <c r="B779" s="173"/>
      <c r="D779" s="173"/>
    </row>
    <row r="780" spans="2:4">
      <c r="B780" s="173"/>
      <c r="D780" s="173"/>
    </row>
    <row r="781" spans="2:4">
      <c r="B781" s="173"/>
      <c r="D781" s="173"/>
    </row>
    <row r="782" spans="2:4">
      <c r="B782" s="173"/>
      <c r="D782" s="173"/>
    </row>
    <row r="783" spans="2:4">
      <c r="B783" s="173"/>
      <c r="D783" s="173"/>
    </row>
    <row r="784" spans="2:4">
      <c r="B784" s="173"/>
      <c r="D784" s="173"/>
    </row>
    <row r="785" spans="2:4">
      <c r="B785" s="173"/>
      <c r="D785" s="173"/>
    </row>
    <row r="786" spans="2:4">
      <c r="B786" s="173"/>
      <c r="D786" s="173"/>
    </row>
    <row r="787" spans="2:4">
      <c r="B787" s="173"/>
      <c r="D787" s="173"/>
    </row>
    <row r="788" spans="2:4">
      <c r="B788" s="173"/>
      <c r="D788" s="173"/>
    </row>
    <row r="789" spans="2:4">
      <c r="B789" s="173"/>
      <c r="D789" s="173"/>
    </row>
    <row r="790" spans="2:4">
      <c r="B790" s="173"/>
      <c r="D790" s="173"/>
    </row>
    <row r="791" spans="2:4">
      <c r="B791" s="173"/>
      <c r="D791" s="173"/>
    </row>
    <row r="792" spans="2:4">
      <c r="B792" s="173"/>
      <c r="D792" s="173"/>
    </row>
    <row r="793" spans="2:4">
      <c r="B793" s="173"/>
      <c r="D793" s="173"/>
    </row>
    <row r="794" spans="2:4">
      <c r="B794" s="173"/>
      <c r="D794" s="173"/>
    </row>
    <row r="795" spans="2:4">
      <c r="B795" s="173"/>
      <c r="D795" s="173"/>
    </row>
    <row r="796" spans="2:4">
      <c r="B796" s="173"/>
      <c r="D796" s="173"/>
    </row>
    <row r="797" spans="2:4">
      <c r="B797" s="173"/>
      <c r="D797" s="173"/>
    </row>
    <row r="798" spans="2:4">
      <c r="B798" s="173"/>
      <c r="D798" s="173"/>
    </row>
    <row r="799" spans="2:4">
      <c r="B799" s="173"/>
      <c r="D799" s="173"/>
    </row>
    <row r="800" spans="2:4">
      <c r="B800" s="173"/>
      <c r="D800" s="173"/>
    </row>
    <row r="801" spans="2:4">
      <c r="B801" s="173"/>
      <c r="D801" s="173"/>
    </row>
    <row r="802" spans="2:4">
      <c r="B802" s="173"/>
      <c r="D802" s="173"/>
    </row>
    <row r="803" spans="2:4">
      <c r="B803" s="173"/>
      <c r="D803" s="173"/>
    </row>
    <row r="804" spans="2:4">
      <c r="B804" s="173"/>
      <c r="D804" s="173"/>
    </row>
    <row r="805" spans="2:4">
      <c r="B805" s="173"/>
      <c r="D805" s="173"/>
    </row>
    <row r="806" spans="2:4">
      <c r="B806" s="173"/>
      <c r="D806" s="173"/>
    </row>
    <row r="807" spans="2:4">
      <c r="B807" s="173"/>
      <c r="D807" s="173"/>
    </row>
    <row r="808" spans="2:4">
      <c r="B808" s="173"/>
      <c r="D808" s="173"/>
    </row>
    <row r="809" spans="2:4">
      <c r="B809" s="173"/>
      <c r="D809" s="173"/>
    </row>
    <row r="810" spans="2:4">
      <c r="B810" s="173"/>
      <c r="D810" s="173"/>
    </row>
    <row r="811" spans="2:4">
      <c r="B811" s="173"/>
      <c r="D811" s="173"/>
    </row>
    <row r="812" spans="2:4">
      <c r="B812" s="173"/>
      <c r="D812" s="173"/>
    </row>
    <row r="813" spans="2:4">
      <c r="B813" s="173"/>
      <c r="D813" s="173"/>
    </row>
    <row r="814" spans="2:4">
      <c r="B814" s="173"/>
      <c r="D814" s="173"/>
    </row>
    <row r="815" spans="2:4">
      <c r="B815" s="173"/>
      <c r="D815" s="173"/>
    </row>
    <row r="816" spans="2:4">
      <c r="B816" s="173"/>
      <c r="D816" s="173"/>
    </row>
    <row r="817" spans="2:4">
      <c r="B817" s="173"/>
      <c r="D817" s="173"/>
    </row>
    <row r="818" spans="2:4">
      <c r="B818" s="173"/>
      <c r="D818" s="173"/>
    </row>
    <row r="819" spans="2:4">
      <c r="B819" s="173"/>
      <c r="D819" s="173"/>
    </row>
    <row r="820" spans="2:4">
      <c r="B820" s="173"/>
      <c r="D820" s="173"/>
    </row>
    <row r="821" spans="2:4">
      <c r="B821" s="173"/>
      <c r="D821" s="173"/>
    </row>
    <row r="822" spans="2:4">
      <c r="B822" s="173"/>
      <c r="D822" s="173"/>
    </row>
    <row r="823" spans="2:4">
      <c r="B823" s="173"/>
      <c r="D823" s="173"/>
    </row>
    <row r="824" spans="2:4">
      <c r="B824" s="173"/>
      <c r="D824" s="173"/>
    </row>
    <row r="825" spans="2:4">
      <c r="B825" s="173"/>
      <c r="D825" s="173"/>
    </row>
    <row r="826" spans="2:4">
      <c r="B826" s="173"/>
      <c r="D826" s="173"/>
    </row>
    <row r="827" spans="2:4">
      <c r="B827" s="173"/>
      <c r="D827" s="173"/>
    </row>
    <row r="828" spans="2:4">
      <c r="B828" s="173"/>
      <c r="D828" s="173"/>
    </row>
    <row r="829" spans="2:4">
      <c r="B829" s="173"/>
      <c r="D829" s="173"/>
    </row>
    <row r="830" spans="2:4">
      <c r="B830" s="173"/>
      <c r="D830" s="173"/>
    </row>
    <row r="831" spans="2:4">
      <c r="B831" s="173"/>
      <c r="D831" s="173"/>
    </row>
    <row r="832" spans="2:4">
      <c r="B832" s="173"/>
      <c r="D832" s="173"/>
    </row>
    <row r="833" spans="2:4">
      <c r="B833" s="173"/>
      <c r="D833" s="173"/>
    </row>
    <row r="834" spans="2:4">
      <c r="B834" s="173"/>
      <c r="D834" s="173"/>
    </row>
    <row r="835" spans="2:4">
      <c r="B835" s="173"/>
      <c r="D835" s="173"/>
    </row>
    <row r="836" spans="2:4">
      <c r="B836" s="173"/>
      <c r="D836" s="173"/>
    </row>
    <row r="837" spans="2:4">
      <c r="B837" s="173"/>
      <c r="D837" s="173"/>
    </row>
    <row r="838" spans="2:4">
      <c r="B838" s="173"/>
      <c r="D838" s="173"/>
    </row>
    <row r="839" spans="2:4">
      <c r="B839" s="173"/>
      <c r="D839" s="173"/>
    </row>
    <row r="840" spans="2:4">
      <c r="B840" s="173"/>
      <c r="D840" s="173"/>
    </row>
    <row r="841" spans="2:4">
      <c r="B841" s="173"/>
      <c r="D841" s="173"/>
    </row>
    <row r="842" spans="2:4">
      <c r="B842" s="173"/>
      <c r="D842" s="173"/>
    </row>
    <row r="843" spans="2:4">
      <c r="B843" s="173"/>
      <c r="D843" s="173"/>
    </row>
    <row r="844" spans="2:4">
      <c r="B844" s="173"/>
      <c r="D844" s="173"/>
    </row>
    <row r="845" spans="2:4">
      <c r="B845" s="173"/>
      <c r="D845" s="173"/>
    </row>
    <row r="846" spans="2:4">
      <c r="B846" s="173"/>
      <c r="D846" s="173"/>
    </row>
    <row r="847" spans="2:4">
      <c r="B847" s="173"/>
      <c r="D847" s="173"/>
    </row>
    <row r="848" spans="2:4">
      <c r="B848" s="173"/>
      <c r="D848" s="173"/>
    </row>
    <row r="849" spans="2:4">
      <c r="B849" s="173"/>
      <c r="D849" s="173"/>
    </row>
    <row r="850" spans="2:4">
      <c r="B850" s="173"/>
      <c r="D850" s="173"/>
    </row>
    <row r="851" spans="2:4">
      <c r="B851" s="173"/>
      <c r="D851" s="173"/>
    </row>
    <row r="852" spans="2:4">
      <c r="B852" s="173"/>
      <c r="D852" s="173"/>
    </row>
    <row r="853" spans="2:4">
      <c r="B853" s="173"/>
      <c r="D853" s="173"/>
    </row>
    <row r="854" spans="2:4">
      <c r="B854" s="173"/>
      <c r="D854" s="173"/>
    </row>
    <row r="855" spans="2:4">
      <c r="B855" s="173"/>
      <c r="D855" s="173"/>
    </row>
    <row r="856" spans="2:4">
      <c r="B856" s="173"/>
      <c r="D856" s="173"/>
    </row>
    <row r="857" spans="2:4">
      <c r="B857" s="173"/>
      <c r="D857" s="173"/>
    </row>
    <row r="858" spans="2:4">
      <c r="B858" s="173"/>
      <c r="D858" s="173"/>
    </row>
    <row r="859" spans="2:4">
      <c r="B859" s="173"/>
      <c r="D859" s="173"/>
    </row>
    <row r="860" spans="2:4">
      <c r="B860" s="173"/>
      <c r="D860" s="173"/>
    </row>
    <row r="861" spans="2:4">
      <c r="B861" s="173"/>
      <c r="D861" s="173"/>
    </row>
    <row r="862" spans="2:4">
      <c r="B862" s="173"/>
      <c r="D862" s="173"/>
    </row>
    <row r="863" spans="2:4">
      <c r="B863" s="173"/>
      <c r="D863" s="173"/>
    </row>
    <row r="864" spans="2:4">
      <c r="B864" s="173"/>
      <c r="D864" s="173"/>
    </row>
    <row r="865" spans="2:4">
      <c r="B865" s="173"/>
      <c r="D865" s="173"/>
    </row>
    <row r="866" spans="2:4">
      <c r="B866" s="173"/>
      <c r="D866" s="173"/>
    </row>
    <row r="867" spans="2:4">
      <c r="B867" s="173"/>
      <c r="D867" s="173"/>
    </row>
    <row r="868" spans="2:4">
      <c r="B868" s="173"/>
      <c r="D868" s="173"/>
    </row>
    <row r="869" spans="2:4">
      <c r="B869" s="173"/>
      <c r="D869" s="173"/>
    </row>
    <row r="870" spans="2:4">
      <c r="B870" s="173"/>
      <c r="D870" s="173"/>
    </row>
    <row r="871" spans="2:4">
      <c r="B871" s="173"/>
      <c r="D871" s="173"/>
    </row>
    <row r="872" spans="2:4">
      <c r="B872" s="173"/>
      <c r="D872" s="173"/>
    </row>
    <row r="873" spans="2:4">
      <c r="B873" s="173"/>
      <c r="D873" s="173"/>
    </row>
    <row r="874" spans="2:4">
      <c r="B874" s="173"/>
      <c r="D874" s="173"/>
    </row>
    <row r="875" spans="2:4">
      <c r="B875" s="173"/>
      <c r="D875" s="173"/>
    </row>
    <row r="876" spans="2:4">
      <c r="B876" s="173"/>
      <c r="D876" s="173"/>
    </row>
    <row r="877" spans="2:4">
      <c r="B877" s="173"/>
      <c r="D877" s="173"/>
    </row>
    <row r="878" spans="2:4">
      <c r="B878" s="173"/>
      <c r="D878" s="173"/>
    </row>
    <row r="879" spans="2:4">
      <c r="B879" s="173"/>
      <c r="D879" s="173"/>
    </row>
    <row r="880" spans="2:4">
      <c r="B880" s="173"/>
      <c r="D880" s="173"/>
    </row>
    <row r="881" spans="2:4">
      <c r="B881" s="173"/>
      <c r="D881" s="173"/>
    </row>
    <row r="882" spans="2:4">
      <c r="B882" s="173"/>
      <c r="D882" s="173"/>
    </row>
    <row r="883" spans="2:4">
      <c r="B883" s="173"/>
      <c r="D883" s="173"/>
    </row>
    <row r="884" spans="2:4">
      <c r="B884" s="173"/>
      <c r="D884" s="173"/>
    </row>
    <row r="885" spans="2:4">
      <c r="B885" s="173"/>
      <c r="D885" s="173"/>
    </row>
    <row r="886" spans="2:4">
      <c r="B886" s="173"/>
      <c r="D886" s="173"/>
    </row>
    <row r="887" spans="2:4">
      <c r="B887" s="173"/>
      <c r="D887" s="173"/>
    </row>
    <row r="888" spans="2:4">
      <c r="B888" s="173"/>
      <c r="D888" s="173"/>
    </row>
    <row r="889" spans="2:4">
      <c r="B889" s="173"/>
      <c r="D889" s="173"/>
    </row>
    <row r="890" spans="2:4">
      <c r="B890" s="173"/>
      <c r="D890" s="173"/>
    </row>
    <row r="891" spans="2:4">
      <c r="B891" s="173"/>
      <c r="D891" s="173"/>
    </row>
    <row r="892" spans="2:4">
      <c r="B892" s="173"/>
      <c r="D892" s="173"/>
    </row>
    <row r="893" spans="2:4">
      <c r="B893" s="173"/>
      <c r="D893" s="173"/>
    </row>
    <row r="894" spans="2:4">
      <c r="B894" s="173"/>
      <c r="D894" s="173"/>
    </row>
    <row r="895" spans="2:4">
      <c r="B895" s="173"/>
      <c r="D895" s="173"/>
    </row>
    <row r="896" spans="2:4">
      <c r="B896" s="173"/>
      <c r="D896" s="173"/>
    </row>
    <row r="897" spans="2:4">
      <c r="B897" s="173"/>
      <c r="D897" s="173"/>
    </row>
    <row r="898" spans="2:4">
      <c r="B898" s="173"/>
      <c r="D898" s="173"/>
    </row>
    <row r="899" spans="2:4">
      <c r="B899" s="173"/>
      <c r="D899" s="173"/>
    </row>
    <row r="900" spans="2:4">
      <c r="B900" s="173"/>
      <c r="D900" s="173"/>
    </row>
    <row r="901" spans="2:4">
      <c r="B901" s="173"/>
      <c r="D901" s="173"/>
    </row>
    <row r="902" spans="2:4">
      <c r="B902" s="173"/>
      <c r="D902" s="173"/>
    </row>
    <row r="903" spans="2:4">
      <c r="B903" s="173"/>
      <c r="D903" s="173"/>
    </row>
    <row r="904" spans="2:4">
      <c r="B904" s="173"/>
      <c r="D904" s="173"/>
    </row>
    <row r="905" spans="2:4">
      <c r="B905" s="173"/>
      <c r="D905" s="173"/>
    </row>
    <row r="906" spans="2:4">
      <c r="B906" s="173"/>
      <c r="D906" s="173"/>
    </row>
    <row r="907" spans="2:4">
      <c r="B907" s="173"/>
      <c r="D907" s="173"/>
    </row>
    <row r="908" spans="2:4">
      <c r="B908" s="173"/>
      <c r="D908" s="173"/>
    </row>
    <row r="909" spans="2:4">
      <c r="B909" s="173"/>
      <c r="D909" s="173"/>
    </row>
    <row r="910" spans="2:4">
      <c r="B910" s="173"/>
      <c r="D910" s="173"/>
    </row>
    <row r="911" spans="2:4">
      <c r="B911" s="173"/>
      <c r="D911" s="173"/>
    </row>
    <row r="912" spans="2:4">
      <c r="B912" s="173"/>
      <c r="D912" s="173"/>
    </row>
    <row r="913" spans="2:4">
      <c r="B913" s="173"/>
      <c r="D913" s="173"/>
    </row>
    <row r="914" spans="2:4">
      <c r="B914" s="173"/>
      <c r="D914" s="173"/>
    </row>
    <row r="915" spans="2:4">
      <c r="B915" s="173"/>
      <c r="D915" s="173"/>
    </row>
    <row r="916" spans="2:4">
      <c r="B916" s="173"/>
      <c r="D916" s="173"/>
    </row>
    <row r="917" spans="2:4">
      <c r="B917" s="173"/>
      <c r="D917" s="173"/>
    </row>
    <row r="918" spans="2:4">
      <c r="B918" s="173"/>
      <c r="D918" s="173"/>
    </row>
    <row r="919" spans="2:4">
      <c r="B919" s="173"/>
      <c r="D919" s="173"/>
    </row>
    <row r="920" spans="2:4">
      <c r="B920" s="173"/>
      <c r="D920" s="173"/>
    </row>
    <row r="921" spans="2:4">
      <c r="B921" s="173"/>
      <c r="D921" s="173"/>
    </row>
    <row r="922" spans="2:4">
      <c r="B922" s="173"/>
      <c r="D922" s="173"/>
    </row>
    <row r="923" spans="2:4">
      <c r="B923" s="173"/>
      <c r="D923" s="173"/>
    </row>
    <row r="924" spans="2:4">
      <c r="B924" s="173"/>
      <c r="D924" s="173"/>
    </row>
    <row r="925" spans="2:4">
      <c r="B925" s="173"/>
      <c r="D925" s="173"/>
    </row>
    <row r="926" spans="2:4">
      <c r="B926" s="173"/>
      <c r="D926" s="173"/>
    </row>
    <row r="927" spans="2:4">
      <c r="B927" s="173"/>
      <c r="D927" s="173"/>
    </row>
    <row r="928" spans="2:4">
      <c r="B928" s="173"/>
      <c r="D928" s="173"/>
    </row>
    <row r="929" spans="2:4">
      <c r="B929" s="173"/>
      <c r="D929" s="173"/>
    </row>
    <row r="930" spans="2:4">
      <c r="B930" s="173"/>
      <c r="D930" s="173"/>
    </row>
    <row r="931" spans="2:4">
      <c r="B931" s="173"/>
      <c r="D931" s="173"/>
    </row>
    <row r="932" spans="2:4">
      <c r="B932" s="173"/>
      <c r="D932" s="173"/>
    </row>
    <row r="933" spans="2:4">
      <c r="B933" s="173"/>
      <c r="D933" s="173"/>
    </row>
    <row r="934" spans="2:4">
      <c r="B934" s="173"/>
      <c r="D934" s="173"/>
    </row>
    <row r="935" spans="2:4">
      <c r="B935" s="173"/>
      <c r="D935" s="173"/>
    </row>
    <row r="936" spans="2:4">
      <c r="B936" s="173"/>
      <c r="D936" s="173"/>
    </row>
    <row r="937" spans="2:4">
      <c r="B937" s="173"/>
      <c r="D937" s="173"/>
    </row>
    <row r="938" spans="2:4">
      <c r="B938" s="173"/>
      <c r="D938" s="173"/>
    </row>
    <row r="939" spans="2:4">
      <c r="B939" s="173"/>
      <c r="D939" s="173"/>
    </row>
    <row r="940" spans="2:4">
      <c r="B940" s="173"/>
      <c r="D940" s="173"/>
    </row>
    <row r="941" spans="2:4">
      <c r="B941" s="173"/>
      <c r="D941" s="173"/>
    </row>
    <row r="942" spans="2:4">
      <c r="B942" s="173"/>
      <c r="D942" s="173"/>
    </row>
    <row r="943" spans="2:4">
      <c r="B943" s="173"/>
      <c r="D943" s="173"/>
    </row>
    <row r="944" spans="2:4">
      <c r="B944" s="173"/>
      <c r="D944" s="173"/>
    </row>
    <row r="945" spans="2:4">
      <c r="B945" s="173"/>
      <c r="D945" s="173"/>
    </row>
    <row r="946" spans="2:4">
      <c r="B946" s="173"/>
      <c r="D946" s="173"/>
    </row>
    <row r="947" spans="2:4">
      <c r="B947" s="173"/>
      <c r="D947" s="173"/>
    </row>
    <row r="948" spans="2:4">
      <c r="B948" s="173"/>
      <c r="D948" s="173"/>
    </row>
    <row r="949" spans="2:4">
      <c r="B949" s="173"/>
      <c r="D949" s="173"/>
    </row>
    <row r="950" spans="2:4">
      <c r="B950" s="173"/>
      <c r="D950" s="173"/>
    </row>
    <row r="951" spans="2:4">
      <c r="B951" s="173"/>
      <c r="D951" s="173"/>
    </row>
    <row r="952" spans="2:4">
      <c r="B952" s="173"/>
      <c r="D952" s="173"/>
    </row>
    <row r="953" spans="2:4">
      <c r="B953" s="173"/>
      <c r="D953" s="173"/>
    </row>
    <row r="954" spans="2:4">
      <c r="B954" s="173"/>
      <c r="D954" s="173"/>
    </row>
    <row r="955" spans="2:4">
      <c r="B955" s="173"/>
      <c r="D955" s="173"/>
    </row>
    <row r="956" spans="2:4">
      <c r="B956" s="173"/>
      <c r="D956" s="173"/>
    </row>
    <row r="957" spans="2:4">
      <c r="B957" s="173"/>
      <c r="D957" s="173"/>
    </row>
    <row r="958" spans="2:4">
      <c r="B958" s="173"/>
      <c r="D958" s="173"/>
    </row>
    <row r="959" spans="2:4">
      <c r="B959" s="173"/>
      <c r="D959" s="173"/>
    </row>
    <row r="960" spans="2:4">
      <c r="B960" s="173"/>
      <c r="D960" s="173"/>
    </row>
    <row r="961" spans="2:4">
      <c r="B961" s="173"/>
      <c r="D961" s="173"/>
    </row>
    <row r="962" spans="2:4">
      <c r="B962" s="173"/>
      <c r="D962" s="173"/>
    </row>
    <row r="963" spans="2:4">
      <c r="B963" s="173"/>
      <c r="D963" s="173"/>
    </row>
    <row r="964" spans="2:4">
      <c r="B964" s="173"/>
      <c r="D964" s="173"/>
    </row>
    <row r="965" spans="2:4">
      <c r="B965" s="173"/>
      <c r="D965" s="173"/>
    </row>
    <row r="966" spans="2:4">
      <c r="B966" s="173"/>
      <c r="D966" s="173"/>
    </row>
    <row r="967" spans="2:4">
      <c r="B967" s="173"/>
      <c r="D967" s="173"/>
    </row>
    <row r="968" spans="2:4">
      <c r="B968" s="173"/>
      <c r="D968" s="173"/>
    </row>
    <row r="969" spans="2:4">
      <c r="B969" s="173"/>
      <c r="D969" s="173"/>
    </row>
    <row r="970" spans="2:4">
      <c r="B970" s="173"/>
      <c r="D970" s="173"/>
    </row>
    <row r="971" spans="2:4">
      <c r="B971" s="173"/>
      <c r="D971" s="173"/>
    </row>
    <row r="972" spans="2:4">
      <c r="B972" s="173"/>
      <c r="D972" s="173"/>
    </row>
    <row r="973" spans="2:4">
      <c r="B973" s="173"/>
      <c r="D973" s="173"/>
    </row>
    <row r="974" spans="2:4">
      <c r="B974" s="173"/>
      <c r="D974" s="173"/>
    </row>
    <row r="975" spans="2:4">
      <c r="B975" s="173"/>
      <c r="D975" s="173"/>
    </row>
    <row r="976" spans="2:4">
      <c r="B976" s="173"/>
      <c r="D976" s="173"/>
    </row>
    <row r="977" spans="2:4">
      <c r="B977" s="173"/>
      <c r="D977" s="173"/>
    </row>
    <row r="978" spans="2:4">
      <c r="B978" s="173"/>
      <c r="D978" s="173"/>
    </row>
    <row r="979" spans="2:4">
      <c r="B979" s="173"/>
      <c r="D979" s="173"/>
    </row>
    <row r="980" spans="2:4">
      <c r="B980" s="173"/>
      <c r="D980" s="173"/>
    </row>
    <row r="981" spans="2:4">
      <c r="B981" s="173"/>
      <c r="D981" s="173"/>
    </row>
    <row r="982" spans="2:4">
      <c r="B982" s="173"/>
      <c r="D982" s="173"/>
    </row>
    <row r="983" spans="2:4">
      <c r="B983" s="173"/>
      <c r="D983" s="173"/>
    </row>
    <row r="984" spans="2:4">
      <c r="B984" s="173"/>
      <c r="D984" s="173"/>
    </row>
    <row r="985" spans="2:4">
      <c r="B985" s="173"/>
      <c r="D985" s="173"/>
    </row>
    <row r="986" spans="2:4">
      <c r="B986" s="173"/>
      <c r="D986" s="173"/>
    </row>
    <row r="987" spans="2:4">
      <c r="B987" s="173"/>
      <c r="D987" s="173"/>
    </row>
    <row r="988" spans="2:4">
      <c r="B988" s="173"/>
      <c r="D988" s="173"/>
    </row>
    <row r="989" spans="2:4">
      <c r="B989" s="173"/>
      <c r="D989" s="173"/>
    </row>
    <row r="990" spans="2:4">
      <c r="B990" s="173"/>
      <c r="D990" s="173"/>
    </row>
    <row r="991" spans="2:4">
      <c r="B991" s="173"/>
      <c r="D991" s="173"/>
    </row>
    <row r="992" spans="2:4">
      <c r="B992" s="173"/>
      <c r="D992" s="173"/>
    </row>
    <row r="993" spans="2:4">
      <c r="B993" s="173"/>
      <c r="D993" s="173"/>
    </row>
    <row r="994" spans="2:4">
      <c r="B994" s="173"/>
      <c r="D994" s="173"/>
    </row>
    <row r="995" spans="2:4">
      <c r="B995" s="173"/>
      <c r="D995" s="173"/>
    </row>
    <row r="996" spans="2:4">
      <c r="B996" s="173"/>
      <c r="D996" s="173"/>
    </row>
    <row r="997" spans="2:4">
      <c r="B997" s="173"/>
      <c r="D997" s="173"/>
    </row>
    <row r="998" spans="2:4">
      <c r="B998" s="173"/>
      <c r="D998" s="173"/>
    </row>
    <row r="999" spans="2:4">
      <c r="B999" s="173"/>
      <c r="D999" s="173"/>
    </row>
    <row r="1000" spans="2:4">
      <c r="B1000" s="173"/>
      <c r="D1000" s="1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Sheet1</vt:lpstr>
      <vt:lpstr>RPJPD</vt:lpstr>
      <vt:lpstr>prod</vt:lpstr>
      <vt:lpstr>Angka Partisipasi Sekolah (APS)</vt:lpstr>
      <vt:lpstr>Angka Partisipasi Kasar (APK)</vt:lpstr>
      <vt:lpstr>Angka Partisipasi Murni (APM)</vt:lpstr>
      <vt:lpstr>Kemiskinan</vt:lpstr>
      <vt:lpstr>Data_Provinsi</vt:lpstr>
      <vt:lpstr>KATEGORI</vt:lpstr>
      <vt:lpstr>KATEGORI_2010</vt:lpstr>
      <vt:lpstr>KATEGORI_BESAR</vt:lpstr>
      <vt:lpstr>PROVINSI_ADJ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Bayu Ardiyansyah</cp:lastModifiedBy>
  <dcterms:created xsi:type="dcterms:W3CDTF">2017-08-07T09:10:04Z</dcterms:created>
  <dcterms:modified xsi:type="dcterms:W3CDTF">2025-06-20T16:34:17Z</dcterms:modified>
</cp:coreProperties>
</file>