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_black\Desktop\"/>
    </mc:Choice>
  </mc:AlternateContent>
  <xr:revisionPtr revIDLastSave="0" documentId="8_{75FD3521-594E-4427-8299-57D388F6DFF2}" xr6:coauthVersionLast="44" xr6:coauthVersionMax="44" xr10:uidLastSave="{00000000-0000-0000-0000-000000000000}"/>
  <bookViews>
    <workbookView xWindow="-108" yWindow="-108" windowWidth="23256" windowHeight="12576"/>
  </bookViews>
  <sheets>
    <sheet name="MSFT" sheetId="1" r:id="rId1"/>
  </sheets>
  <definedNames>
    <definedName name="a">MSFT!$C$2:$C$1269</definedName>
    <definedName name="X">MSFT!$E$2:$F$1268</definedName>
    <definedName name="Y">MSFT!$D$2:$D$1268</definedName>
  </definedNames>
  <calcPr calcId="0"/>
</workbook>
</file>

<file path=xl/calcChain.xml><?xml version="1.0" encoding="utf-8"?>
<calcChain xmlns="http://schemas.openxmlformats.org/spreadsheetml/2006/main">
  <c r="N3" i="1" l="1"/>
  <c r="L32" i="1"/>
  <c r="L31" i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32" i="1"/>
  <c r="D3" i="1"/>
  <c r="D4" i="1"/>
  <c r="I6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2" i="1"/>
  <c r="K9" i="1"/>
  <c r="K8" i="1"/>
  <c r="K7" i="1"/>
  <c r="K6" i="1"/>
  <c r="K5" i="1"/>
  <c r="K4" i="1"/>
  <c r="I7" i="1"/>
  <c r="I4" i="1" l="1"/>
  <c r="I5" i="1"/>
  <c r="I9" i="1"/>
  <c r="I8" i="1"/>
  <c r="P45" i="1" l="1"/>
  <c r="T4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2" i="1"/>
  <c r="P3" i="1" l="1" a="1"/>
  <c r="P3" i="1" s="1"/>
  <c r="P46" i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O3" i="1"/>
  <c r="P4" i="1" l="1"/>
  <c r="Q45" i="1" a="1"/>
  <c r="Q45" i="1" l="1"/>
  <c r="Q60" i="1"/>
  <c r="Q59" i="1"/>
  <c r="Q62" i="1"/>
  <c r="Q46" i="1"/>
  <c r="Q53" i="1"/>
  <c r="Q56" i="1"/>
  <c r="Q55" i="1"/>
  <c r="Q58" i="1"/>
  <c r="Q65" i="1"/>
  <c r="Q49" i="1"/>
  <c r="Q52" i="1"/>
  <c r="Q48" i="1"/>
  <c r="Q51" i="1"/>
  <c r="Q54" i="1"/>
  <c r="Q61" i="1"/>
  <c r="Q64" i="1"/>
  <c r="Q63" i="1"/>
  <c r="Q47" i="1"/>
  <c r="Q50" i="1"/>
  <c r="Q57" i="1"/>
</calcChain>
</file>

<file path=xl/sharedStrings.xml><?xml version="1.0" encoding="utf-8"?>
<sst xmlns="http://schemas.openxmlformats.org/spreadsheetml/2006/main" count="59" uniqueCount="51">
  <si>
    <t>Date</t>
  </si>
  <si>
    <t>Adj Close</t>
  </si>
  <si>
    <t>Volume</t>
  </si>
  <si>
    <t>Logarithmic Return</t>
  </si>
  <si>
    <t>Descriptive Statistics</t>
  </si>
  <si>
    <t>Trading Volume</t>
  </si>
  <si>
    <t>Min.</t>
  </si>
  <si>
    <t>1st Qu.</t>
  </si>
  <si>
    <t>Median</t>
  </si>
  <si>
    <t>Mean</t>
  </si>
  <si>
    <t>3rd Qu.</t>
  </si>
  <si>
    <t>Max.</t>
  </si>
  <si>
    <t>Beta</t>
  </si>
  <si>
    <t>Cov/Var</t>
  </si>
  <si>
    <t>Slope</t>
  </si>
  <si>
    <t>Coef</t>
  </si>
  <si>
    <t>Volume Change</t>
  </si>
  <si>
    <t>Bin Size</t>
  </si>
  <si>
    <t># of Bins</t>
  </si>
  <si>
    <t>Value</t>
  </si>
  <si>
    <t>Frequency</t>
  </si>
  <si>
    <t>Bar Chart</t>
  </si>
  <si>
    <t>Interval</t>
  </si>
  <si>
    <t>&lt;=-0.0996</t>
  </si>
  <si>
    <t>(-0.03,-0.02]</t>
  </si>
  <si>
    <t>(-0.1,-0.09]</t>
  </si>
  <si>
    <t>(-0.09,-0.08]</t>
  </si>
  <si>
    <t>(-0.08,-0.07]</t>
  </si>
  <si>
    <t>(-0.07,-0.06]</t>
  </si>
  <si>
    <t>(-0.06,-0.05]</t>
  </si>
  <si>
    <t>(-0.05,-0.04]</t>
  </si>
  <si>
    <t>(-0.04,-0.03]</t>
  </si>
  <si>
    <t>(-0.02,-0.01]</t>
  </si>
  <si>
    <t>(-0.01,0]</t>
  </si>
  <si>
    <t>(0,0.01]</t>
  </si>
  <si>
    <t>(0.01,0.02]</t>
  </si>
  <si>
    <t>(0.02,0.03]</t>
  </si>
  <si>
    <t>(0.03,0.04]</t>
  </si>
  <si>
    <t>(0.04,0.05]</t>
  </si>
  <si>
    <t>(0.05,0.06]</t>
  </si>
  <si>
    <t>(0.06,0.07]</t>
  </si>
  <si>
    <t>(0.07,0.08]</t>
  </si>
  <si>
    <t>(0.08,0.09]</t>
  </si>
  <si>
    <t>(0.09,0.1]</t>
  </si>
  <si>
    <t>Constant</t>
  </si>
  <si>
    <t>Intercept</t>
  </si>
  <si>
    <t>Normal Distr.   (0,1)</t>
  </si>
  <si>
    <t>Time</t>
  </si>
  <si>
    <t>Stock Price</t>
  </si>
  <si>
    <t>Sigma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</si>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</sst>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_-* #,##0_-;\-* #,##0_-;_-* &quot;-&quot;??_-;_-@_-"/>
    <numFmt numFmtId="169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3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10" xfId="0" applyBorder="1" applyAlignment="1">
      <alignment horizontal="right"/>
    </xf>
    <xf numFmtId="169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19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7C80"/>
      <color rgb="FF5F34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Logarithmic Returns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94941464304038"/>
          <c:y val="0.16617383512544803"/>
          <c:w val="0.83697034841565643"/>
          <c:h val="0.72989127367143625"/>
        </c:manualLayout>
      </c:layout>
      <c:lineChart>
        <c:grouping val="standard"/>
        <c:varyColors val="0"/>
        <c:ser>
          <c:idx val="0"/>
          <c:order val="0"/>
          <c:spPr>
            <a:ln w="1270" cap="rnd">
              <a:solidFill>
                <a:srgbClr val="5F34B4"/>
              </a:solidFill>
              <a:round/>
            </a:ln>
            <a:effectLst/>
          </c:spPr>
          <c:marker>
            <c:symbol val="none"/>
          </c:marker>
          <c:cat>
            <c:numRef>
              <c:f>MSFT!$A$2:$A$1269</c:f>
              <c:numCache>
                <c:formatCode>m/d/yyyy</c:formatCode>
                <c:ptCount val="1268"/>
                <c:pt idx="0">
                  <c:v>42065</c:v>
                </c:pt>
                <c:pt idx="1">
                  <c:v>42066</c:v>
                </c:pt>
                <c:pt idx="2">
                  <c:v>42067</c:v>
                </c:pt>
                <c:pt idx="3">
                  <c:v>42068</c:v>
                </c:pt>
                <c:pt idx="4">
                  <c:v>42069</c:v>
                </c:pt>
                <c:pt idx="5">
                  <c:v>42072</c:v>
                </c:pt>
                <c:pt idx="6">
                  <c:v>42073</c:v>
                </c:pt>
                <c:pt idx="7">
                  <c:v>42074</c:v>
                </c:pt>
                <c:pt idx="8">
                  <c:v>42075</c:v>
                </c:pt>
                <c:pt idx="9">
                  <c:v>42076</c:v>
                </c:pt>
                <c:pt idx="10">
                  <c:v>42079</c:v>
                </c:pt>
                <c:pt idx="11">
                  <c:v>42080</c:v>
                </c:pt>
                <c:pt idx="12">
                  <c:v>42081</c:v>
                </c:pt>
                <c:pt idx="13">
                  <c:v>42082</c:v>
                </c:pt>
                <c:pt idx="14">
                  <c:v>42083</c:v>
                </c:pt>
                <c:pt idx="15">
                  <c:v>42086</c:v>
                </c:pt>
                <c:pt idx="16">
                  <c:v>42087</c:v>
                </c:pt>
                <c:pt idx="17">
                  <c:v>42088</c:v>
                </c:pt>
                <c:pt idx="18">
                  <c:v>42089</c:v>
                </c:pt>
                <c:pt idx="19">
                  <c:v>42090</c:v>
                </c:pt>
                <c:pt idx="20">
                  <c:v>42093</c:v>
                </c:pt>
                <c:pt idx="21">
                  <c:v>42094</c:v>
                </c:pt>
                <c:pt idx="22">
                  <c:v>42095</c:v>
                </c:pt>
                <c:pt idx="23">
                  <c:v>42096</c:v>
                </c:pt>
                <c:pt idx="24">
                  <c:v>42100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42128</c:v>
                </c:pt>
                <c:pt idx="45">
                  <c:v>42129</c:v>
                </c:pt>
                <c:pt idx="46">
                  <c:v>42130</c:v>
                </c:pt>
                <c:pt idx="47">
                  <c:v>42131</c:v>
                </c:pt>
                <c:pt idx="48">
                  <c:v>42132</c:v>
                </c:pt>
                <c:pt idx="49">
                  <c:v>42135</c:v>
                </c:pt>
                <c:pt idx="50">
                  <c:v>42136</c:v>
                </c:pt>
                <c:pt idx="51">
                  <c:v>42137</c:v>
                </c:pt>
                <c:pt idx="52">
                  <c:v>42138</c:v>
                </c:pt>
                <c:pt idx="53">
                  <c:v>42139</c:v>
                </c:pt>
                <c:pt idx="54">
                  <c:v>42142</c:v>
                </c:pt>
                <c:pt idx="55">
                  <c:v>42143</c:v>
                </c:pt>
                <c:pt idx="56">
                  <c:v>42144</c:v>
                </c:pt>
                <c:pt idx="57">
                  <c:v>42145</c:v>
                </c:pt>
                <c:pt idx="58">
                  <c:v>42146</c:v>
                </c:pt>
                <c:pt idx="59">
                  <c:v>42150</c:v>
                </c:pt>
                <c:pt idx="60">
                  <c:v>42151</c:v>
                </c:pt>
                <c:pt idx="61">
                  <c:v>42152</c:v>
                </c:pt>
                <c:pt idx="62">
                  <c:v>42153</c:v>
                </c:pt>
                <c:pt idx="63">
                  <c:v>42156</c:v>
                </c:pt>
                <c:pt idx="64">
                  <c:v>42157</c:v>
                </c:pt>
                <c:pt idx="65">
                  <c:v>42158</c:v>
                </c:pt>
                <c:pt idx="66">
                  <c:v>42159</c:v>
                </c:pt>
                <c:pt idx="67">
                  <c:v>42160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42170</c:v>
                </c:pt>
                <c:pt idx="74">
                  <c:v>42171</c:v>
                </c:pt>
                <c:pt idx="75">
                  <c:v>42172</c:v>
                </c:pt>
                <c:pt idx="76">
                  <c:v>42173</c:v>
                </c:pt>
                <c:pt idx="77">
                  <c:v>42174</c:v>
                </c:pt>
                <c:pt idx="78">
                  <c:v>42177</c:v>
                </c:pt>
                <c:pt idx="79">
                  <c:v>42178</c:v>
                </c:pt>
                <c:pt idx="80">
                  <c:v>42179</c:v>
                </c:pt>
                <c:pt idx="81">
                  <c:v>42180</c:v>
                </c:pt>
                <c:pt idx="82">
                  <c:v>42181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42247</c:v>
                </c:pt>
                <c:pt idx="128">
                  <c:v>42248</c:v>
                </c:pt>
                <c:pt idx="129">
                  <c:v>42249</c:v>
                </c:pt>
                <c:pt idx="130">
                  <c:v>42250</c:v>
                </c:pt>
                <c:pt idx="131">
                  <c:v>42251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42335</c:v>
                </c:pt>
                <c:pt idx="190">
                  <c:v>42338</c:v>
                </c:pt>
                <c:pt idx="191">
                  <c:v>42339</c:v>
                </c:pt>
                <c:pt idx="192">
                  <c:v>42340</c:v>
                </c:pt>
                <c:pt idx="193">
                  <c:v>42341</c:v>
                </c:pt>
                <c:pt idx="194">
                  <c:v>42342</c:v>
                </c:pt>
                <c:pt idx="195">
                  <c:v>42345</c:v>
                </c:pt>
                <c:pt idx="196">
                  <c:v>42346</c:v>
                </c:pt>
                <c:pt idx="197">
                  <c:v>42347</c:v>
                </c:pt>
                <c:pt idx="198">
                  <c:v>42348</c:v>
                </c:pt>
                <c:pt idx="199">
                  <c:v>42349</c:v>
                </c:pt>
                <c:pt idx="200">
                  <c:v>42352</c:v>
                </c:pt>
                <c:pt idx="201">
                  <c:v>42353</c:v>
                </c:pt>
                <c:pt idx="202">
                  <c:v>42354</c:v>
                </c:pt>
                <c:pt idx="203">
                  <c:v>42355</c:v>
                </c:pt>
                <c:pt idx="204">
                  <c:v>42356</c:v>
                </c:pt>
                <c:pt idx="205">
                  <c:v>42359</c:v>
                </c:pt>
                <c:pt idx="206">
                  <c:v>42360</c:v>
                </c:pt>
                <c:pt idx="207">
                  <c:v>42361</c:v>
                </c:pt>
                <c:pt idx="208">
                  <c:v>42362</c:v>
                </c:pt>
                <c:pt idx="209">
                  <c:v>42366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  <c:pt idx="259">
                  <c:v>42439</c:v>
                </c:pt>
                <c:pt idx="260">
                  <c:v>42440</c:v>
                </c:pt>
                <c:pt idx="261">
                  <c:v>42443</c:v>
                </c:pt>
                <c:pt idx="262">
                  <c:v>42444</c:v>
                </c:pt>
                <c:pt idx="263">
                  <c:v>42445</c:v>
                </c:pt>
                <c:pt idx="264">
                  <c:v>42446</c:v>
                </c:pt>
                <c:pt idx="265">
                  <c:v>42447</c:v>
                </c:pt>
                <c:pt idx="266">
                  <c:v>42450</c:v>
                </c:pt>
                <c:pt idx="267">
                  <c:v>42451</c:v>
                </c:pt>
                <c:pt idx="268">
                  <c:v>42452</c:v>
                </c:pt>
                <c:pt idx="269">
                  <c:v>42453</c:v>
                </c:pt>
                <c:pt idx="270">
                  <c:v>42457</c:v>
                </c:pt>
                <c:pt idx="271">
                  <c:v>42458</c:v>
                </c:pt>
                <c:pt idx="272">
                  <c:v>42459</c:v>
                </c:pt>
                <c:pt idx="273">
                  <c:v>42460</c:v>
                </c:pt>
                <c:pt idx="274">
                  <c:v>42461</c:v>
                </c:pt>
                <c:pt idx="275">
                  <c:v>42464</c:v>
                </c:pt>
                <c:pt idx="276">
                  <c:v>42465</c:v>
                </c:pt>
                <c:pt idx="277">
                  <c:v>42466</c:v>
                </c:pt>
                <c:pt idx="278">
                  <c:v>42467</c:v>
                </c:pt>
                <c:pt idx="279">
                  <c:v>42468</c:v>
                </c:pt>
                <c:pt idx="280">
                  <c:v>42471</c:v>
                </c:pt>
                <c:pt idx="281">
                  <c:v>42472</c:v>
                </c:pt>
                <c:pt idx="282">
                  <c:v>42473</c:v>
                </c:pt>
                <c:pt idx="283">
                  <c:v>42474</c:v>
                </c:pt>
                <c:pt idx="284">
                  <c:v>42475</c:v>
                </c:pt>
                <c:pt idx="285">
                  <c:v>42478</c:v>
                </c:pt>
                <c:pt idx="286">
                  <c:v>42479</c:v>
                </c:pt>
                <c:pt idx="287">
                  <c:v>42480</c:v>
                </c:pt>
                <c:pt idx="288">
                  <c:v>42481</c:v>
                </c:pt>
                <c:pt idx="289">
                  <c:v>42482</c:v>
                </c:pt>
                <c:pt idx="290">
                  <c:v>42485</c:v>
                </c:pt>
                <c:pt idx="291">
                  <c:v>42486</c:v>
                </c:pt>
                <c:pt idx="292">
                  <c:v>42487</c:v>
                </c:pt>
                <c:pt idx="293">
                  <c:v>42488</c:v>
                </c:pt>
                <c:pt idx="294">
                  <c:v>42489</c:v>
                </c:pt>
                <c:pt idx="295">
                  <c:v>42492</c:v>
                </c:pt>
                <c:pt idx="296">
                  <c:v>42493</c:v>
                </c:pt>
                <c:pt idx="297">
                  <c:v>42494</c:v>
                </c:pt>
                <c:pt idx="298">
                  <c:v>42495</c:v>
                </c:pt>
                <c:pt idx="299">
                  <c:v>42496</c:v>
                </c:pt>
                <c:pt idx="300">
                  <c:v>42499</c:v>
                </c:pt>
                <c:pt idx="301">
                  <c:v>42500</c:v>
                </c:pt>
                <c:pt idx="302">
                  <c:v>42501</c:v>
                </c:pt>
                <c:pt idx="303">
                  <c:v>42502</c:v>
                </c:pt>
                <c:pt idx="304">
                  <c:v>42503</c:v>
                </c:pt>
                <c:pt idx="305">
                  <c:v>42506</c:v>
                </c:pt>
                <c:pt idx="306">
                  <c:v>42507</c:v>
                </c:pt>
                <c:pt idx="307">
                  <c:v>42508</c:v>
                </c:pt>
                <c:pt idx="308">
                  <c:v>42509</c:v>
                </c:pt>
                <c:pt idx="309">
                  <c:v>42510</c:v>
                </c:pt>
                <c:pt idx="310">
                  <c:v>42513</c:v>
                </c:pt>
                <c:pt idx="311">
                  <c:v>42514</c:v>
                </c:pt>
                <c:pt idx="312">
                  <c:v>42515</c:v>
                </c:pt>
                <c:pt idx="313">
                  <c:v>42516</c:v>
                </c:pt>
                <c:pt idx="314">
                  <c:v>42517</c:v>
                </c:pt>
                <c:pt idx="315">
                  <c:v>42521</c:v>
                </c:pt>
                <c:pt idx="316">
                  <c:v>42522</c:v>
                </c:pt>
                <c:pt idx="317">
                  <c:v>42523</c:v>
                </c:pt>
                <c:pt idx="318">
                  <c:v>42524</c:v>
                </c:pt>
                <c:pt idx="319">
                  <c:v>42527</c:v>
                </c:pt>
                <c:pt idx="320">
                  <c:v>42528</c:v>
                </c:pt>
                <c:pt idx="321">
                  <c:v>42529</c:v>
                </c:pt>
                <c:pt idx="322">
                  <c:v>42530</c:v>
                </c:pt>
                <c:pt idx="323">
                  <c:v>42531</c:v>
                </c:pt>
                <c:pt idx="324">
                  <c:v>42534</c:v>
                </c:pt>
                <c:pt idx="325">
                  <c:v>42535</c:v>
                </c:pt>
                <c:pt idx="326">
                  <c:v>42536</c:v>
                </c:pt>
                <c:pt idx="327">
                  <c:v>42537</c:v>
                </c:pt>
                <c:pt idx="328">
                  <c:v>42538</c:v>
                </c:pt>
                <c:pt idx="329">
                  <c:v>42541</c:v>
                </c:pt>
                <c:pt idx="330">
                  <c:v>42542</c:v>
                </c:pt>
                <c:pt idx="331">
                  <c:v>42543</c:v>
                </c:pt>
                <c:pt idx="332">
                  <c:v>42544</c:v>
                </c:pt>
                <c:pt idx="333">
                  <c:v>42545</c:v>
                </c:pt>
                <c:pt idx="334">
                  <c:v>42548</c:v>
                </c:pt>
                <c:pt idx="335">
                  <c:v>42549</c:v>
                </c:pt>
                <c:pt idx="336">
                  <c:v>42550</c:v>
                </c:pt>
                <c:pt idx="337">
                  <c:v>42551</c:v>
                </c:pt>
                <c:pt idx="338">
                  <c:v>42552</c:v>
                </c:pt>
                <c:pt idx="339">
                  <c:v>42556</c:v>
                </c:pt>
                <c:pt idx="340">
                  <c:v>42557</c:v>
                </c:pt>
                <c:pt idx="341">
                  <c:v>42558</c:v>
                </c:pt>
                <c:pt idx="342">
                  <c:v>42559</c:v>
                </c:pt>
                <c:pt idx="343">
                  <c:v>42562</c:v>
                </c:pt>
                <c:pt idx="344">
                  <c:v>42563</c:v>
                </c:pt>
                <c:pt idx="345">
                  <c:v>42564</c:v>
                </c:pt>
                <c:pt idx="346">
                  <c:v>42565</c:v>
                </c:pt>
                <c:pt idx="347">
                  <c:v>42566</c:v>
                </c:pt>
                <c:pt idx="348">
                  <c:v>42569</c:v>
                </c:pt>
                <c:pt idx="349">
                  <c:v>42570</c:v>
                </c:pt>
                <c:pt idx="350">
                  <c:v>42571</c:v>
                </c:pt>
                <c:pt idx="351">
                  <c:v>42572</c:v>
                </c:pt>
                <c:pt idx="352">
                  <c:v>42573</c:v>
                </c:pt>
                <c:pt idx="353">
                  <c:v>42576</c:v>
                </c:pt>
                <c:pt idx="354">
                  <c:v>42577</c:v>
                </c:pt>
                <c:pt idx="355">
                  <c:v>42578</c:v>
                </c:pt>
                <c:pt idx="356">
                  <c:v>42579</c:v>
                </c:pt>
                <c:pt idx="357">
                  <c:v>42580</c:v>
                </c:pt>
                <c:pt idx="358">
                  <c:v>42583</c:v>
                </c:pt>
                <c:pt idx="359">
                  <c:v>42584</c:v>
                </c:pt>
                <c:pt idx="360">
                  <c:v>42585</c:v>
                </c:pt>
                <c:pt idx="361">
                  <c:v>42586</c:v>
                </c:pt>
                <c:pt idx="362">
                  <c:v>42587</c:v>
                </c:pt>
                <c:pt idx="363">
                  <c:v>42590</c:v>
                </c:pt>
                <c:pt idx="364">
                  <c:v>42591</c:v>
                </c:pt>
                <c:pt idx="365">
                  <c:v>42592</c:v>
                </c:pt>
                <c:pt idx="366">
                  <c:v>42593</c:v>
                </c:pt>
                <c:pt idx="367">
                  <c:v>42594</c:v>
                </c:pt>
                <c:pt idx="368">
                  <c:v>42597</c:v>
                </c:pt>
                <c:pt idx="369">
                  <c:v>42598</c:v>
                </c:pt>
                <c:pt idx="370">
                  <c:v>42599</c:v>
                </c:pt>
                <c:pt idx="371">
                  <c:v>42600</c:v>
                </c:pt>
                <c:pt idx="372">
                  <c:v>42601</c:v>
                </c:pt>
                <c:pt idx="373">
                  <c:v>42604</c:v>
                </c:pt>
                <c:pt idx="374">
                  <c:v>42605</c:v>
                </c:pt>
                <c:pt idx="375">
                  <c:v>42606</c:v>
                </c:pt>
                <c:pt idx="376">
                  <c:v>42607</c:v>
                </c:pt>
                <c:pt idx="377">
                  <c:v>42608</c:v>
                </c:pt>
                <c:pt idx="378">
                  <c:v>42611</c:v>
                </c:pt>
                <c:pt idx="379">
                  <c:v>42612</c:v>
                </c:pt>
                <c:pt idx="380">
                  <c:v>42613</c:v>
                </c:pt>
                <c:pt idx="381">
                  <c:v>42614</c:v>
                </c:pt>
                <c:pt idx="382">
                  <c:v>42615</c:v>
                </c:pt>
                <c:pt idx="383">
                  <c:v>42619</c:v>
                </c:pt>
                <c:pt idx="384">
                  <c:v>42620</c:v>
                </c:pt>
                <c:pt idx="385">
                  <c:v>42621</c:v>
                </c:pt>
                <c:pt idx="386">
                  <c:v>42622</c:v>
                </c:pt>
                <c:pt idx="387">
                  <c:v>42625</c:v>
                </c:pt>
                <c:pt idx="388">
                  <c:v>42626</c:v>
                </c:pt>
                <c:pt idx="389">
                  <c:v>42627</c:v>
                </c:pt>
                <c:pt idx="390">
                  <c:v>42628</c:v>
                </c:pt>
                <c:pt idx="391">
                  <c:v>42629</c:v>
                </c:pt>
                <c:pt idx="392">
                  <c:v>42632</c:v>
                </c:pt>
                <c:pt idx="393">
                  <c:v>42633</c:v>
                </c:pt>
                <c:pt idx="394">
                  <c:v>42634</c:v>
                </c:pt>
                <c:pt idx="395">
                  <c:v>42635</c:v>
                </c:pt>
                <c:pt idx="396">
                  <c:v>42636</c:v>
                </c:pt>
                <c:pt idx="397">
                  <c:v>42639</c:v>
                </c:pt>
                <c:pt idx="398">
                  <c:v>42640</c:v>
                </c:pt>
                <c:pt idx="399">
                  <c:v>42641</c:v>
                </c:pt>
                <c:pt idx="400">
                  <c:v>42642</c:v>
                </c:pt>
                <c:pt idx="401">
                  <c:v>42643</c:v>
                </c:pt>
                <c:pt idx="402">
                  <c:v>42646</c:v>
                </c:pt>
                <c:pt idx="403">
                  <c:v>42647</c:v>
                </c:pt>
                <c:pt idx="404">
                  <c:v>42648</c:v>
                </c:pt>
                <c:pt idx="405">
                  <c:v>42649</c:v>
                </c:pt>
                <c:pt idx="406">
                  <c:v>42650</c:v>
                </c:pt>
                <c:pt idx="407">
                  <c:v>42653</c:v>
                </c:pt>
                <c:pt idx="408">
                  <c:v>42654</c:v>
                </c:pt>
                <c:pt idx="409">
                  <c:v>42655</c:v>
                </c:pt>
                <c:pt idx="410">
                  <c:v>42656</c:v>
                </c:pt>
                <c:pt idx="411">
                  <c:v>42657</c:v>
                </c:pt>
                <c:pt idx="412">
                  <c:v>42660</c:v>
                </c:pt>
                <c:pt idx="413">
                  <c:v>42661</c:v>
                </c:pt>
                <c:pt idx="414">
                  <c:v>42662</c:v>
                </c:pt>
                <c:pt idx="415">
                  <c:v>42663</c:v>
                </c:pt>
                <c:pt idx="416">
                  <c:v>42664</c:v>
                </c:pt>
                <c:pt idx="417">
                  <c:v>42667</c:v>
                </c:pt>
                <c:pt idx="418">
                  <c:v>42668</c:v>
                </c:pt>
                <c:pt idx="419">
                  <c:v>42669</c:v>
                </c:pt>
                <c:pt idx="420">
                  <c:v>42670</c:v>
                </c:pt>
                <c:pt idx="421">
                  <c:v>42671</c:v>
                </c:pt>
                <c:pt idx="422">
                  <c:v>42674</c:v>
                </c:pt>
                <c:pt idx="423">
                  <c:v>42675</c:v>
                </c:pt>
                <c:pt idx="424">
                  <c:v>42676</c:v>
                </c:pt>
                <c:pt idx="425">
                  <c:v>42677</c:v>
                </c:pt>
                <c:pt idx="426">
                  <c:v>42678</c:v>
                </c:pt>
                <c:pt idx="427">
                  <c:v>42681</c:v>
                </c:pt>
                <c:pt idx="428">
                  <c:v>42682</c:v>
                </c:pt>
                <c:pt idx="429">
                  <c:v>42683</c:v>
                </c:pt>
                <c:pt idx="430">
                  <c:v>42684</c:v>
                </c:pt>
                <c:pt idx="431">
                  <c:v>42685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42695</c:v>
                </c:pt>
                <c:pt idx="438">
                  <c:v>42696</c:v>
                </c:pt>
                <c:pt idx="439">
                  <c:v>42697</c:v>
                </c:pt>
                <c:pt idx="440">
                  <c:v>42699</c:v>
                </c:pt>
                <c:pt idx="441">
                  <c:v>42702</c:v>
                </c:pt>
                <c:pt idx="442">
                  <c:v>42703</c:v>
                </c:pt>
                <c:pt idx="443">
                  <c:v>42704</c:v>
                </c:pt>
                <c:pt idx="444">
                  <c:v>42705</c:v>
                </c:pt>
                <c:pt idx="445">
                  <c:v>42706</c:v>
                </c:pt>
                <c:pt idx="446">
                  <c:v>42709</c:v>
                </c:pt>
                <c:pt idx="447">
                  <c:v>42710</c:v>
                </c:pt>
                <c:pt idx="448">
                  <c:v>42711</c:v>
                </c:pt>
                <c:pt idx="449">
                  <c:v>42712</c:v>
                </c:pt>
                <c:pt idx="450">
                  <c:v>42713</c:v>
                </c:pt>
                <c:pt idx="451">
                  <c:v>42716</c:v>
                </c:pt>
                <c:pt idx="452">
                  <c:v>42717</c:v>
                </c:pt>
                <c:pt idx="453">
                  <c:v>42718</c:v>
                </c:pt>
                <c:pt idx="454">
                  <c:v>42719</c:v>
                </c:pt>
                <c:pt idx="455">
                  <c:v>42720</c:v>
                </c:pt>
                <c:pt idx="456">
                  <c:v>42723</c:v>
                </c:pt>
                <c:pt idx="457">
                  <c:v>42724</c:v>
                </c:pt>
                <c:pt idx="458">
                  <c:v>42725</c:v>
                </c:pt>
                <c:pt idx="459">
                  <c:v>42726</c:v>
                </c:pt>
                <c:pt idx="460">
                  <c:v>42727</c:v>
                </c:pt>
                <c:pt idx="461">
                  <c:v>42731</c:v>
                </c:pt>
                <c:pt idx="462">
                  <c:v>42732</c:v>
                </c:pt>
                <c:pt idx="463">
                  <c:v>42733</c:v>
                </c:pt>
                <c:pt idx="464">
                  <c:v>42734</c:v>
                </c:pt>
                <c:pt idx="465">
                  <c:v>42738</c:v>
                </c:pt>
                <c:pt idx="466">
                  <c:v>42739</c:v>
                </c:pt>
                <c:pt idx="467">
                  <c:v>42740</c:v>
                </c:pt>
                <c:pt idx="468">
                  <c:v>42741</c:v>
                </c:pt>
                <c:pt idx="469">
                  <c:v>42744</c:v>
                </c:pt>
                <c:pt idx="470">
                  <c:v>42745</c:v>
                </c:pt>
                <c:pt idx="471">
                  <c:v>42746</c:v>
                </c:pt>
                <c:pt idx="472">
                  <c:v>42747</c:v>
                </c:pt>
                <c:pt idx="473">
                  <c:v>42748</c:v>
                </c:pt>
                <c:pt idx="474">
                  <c:v>42752</c:v>
                </c:pt>
                <c:pt idx="475">
                  <c:v>42753</c:v>
                </c:pt>
                <c:pt idx="476">
                  <c:v>42754</c:v>
                </c:pt>
                <c:pt idx="477">
                  <c:v>42755</c:v>
                </c:pt>
                <c:pt idx="478">
                  <c:v>42758</c:v>
                </c:pt>
                <c:pt idx="479">
                  <c:v>42759</c:v>
                </c:pt>
                <c:pt idx="480">
                  <c:v>42760</c:v>
                </c:pt>
                <c:pt idx="481">
                  <c:v>42761</c:v>
                </c:pt>
                <c:pt idx="482">
                  <c:v>42762</c:v>
                </c:pt>
                <c:pt idx="483">
                  <c:v>42765</c:v>
                </c:pt>
                <c:pt idx="484">
                  <c:v>42766</c:v>
                </c:pt>
                <c:pt idx="485">
                  <c:v>42767</c:v>
                </c:pt>
                <c:pt idx="486">
                  <c:v>42768</c:v>
                </c:pt>
                <c:pt idx="487">
                  <c:v>42769</c:v>
                </c:pt>
                <c:pt idx="488">
                  <c:v>42772</c:v>
                </c:pt>
                <c:pt idx="489">
                  <c:v>42773</c:v>
                </c:pt>
                <c:pt idx="490">
                  <c:v>42774</c:v>
                </c:pt>
                <c:pt idx="491">
                  <c:v>42775</c:v>
                </c:pt>
                <c:pt idx="492">
                  <c:v>42776</c:v>
                </c:pt>
                <c:pt idx="493">
                  <c:v>42779</c:v>
                </c:pt>
                <c:pt idx="494">
                  <c:v>42780</c:v>
                </c:pt>
                <c:pt idx="495">
                  <c:v>42781</c:v>
                </c:pt>
                <c:pt idx="496">
                  <c:v>42782</c:v>
                </c:pt>
                <c:pt idx="497">
                  <c:v>42783</c:v>
                </c:pt>
                <c:pt idx="498">
                  <c:v>42787</c:v>
                </c:pt>
                <c:pt idx="499">
                  <c:v>42788</c:v>
                </c:pt>
                <c:pt idx="500">
                  <c:v>42789</c:v>
                </c:pt>
                <c:pt idx="501">
                  <c:v>42790</c:v>
                </c:pt>
                <c:pt idx="502">
                  <c:v>42793</c:v>
                </c:pt>
                <c:pt idx="503">
                  <c:v>42794</c:v>
                </c:pt>
                <c:pt idx="504">
                  <c:v>42795</c:v>
                </c:pt>
                <c:pt idx="505">
                  <c:v>42796</c:v>
                </c:pt>
                <c:pt idx="506">
                  <c:v>42797</c:v>
                </c:pt>
                <c:pt idx="507">
                  <c:v>42800</c:v>
                </c:pt>
                <c:pt idx="508">
                  <c:v>42801</c:v>
                </c:pt>
                <c:pt idx="509">
                  <c:v>42802</c:v>
                </c:pt>
                <c:pt idx="510">
                  <c:v>42803</c:v>
                </c:pt>
                <c:pt idx="511">
                  <c:v>42804</c:v>
                </c:pt>
                <c:pt idx="512">
                  <c:v>42807</c:v>
                </c:pt>
                <c:pt idx="513">
                  <c:v>42808</c:v>
                </c:pt>
                <c:pt idx="514">
                  <c:v>42809</c:v>
                </c:pt>
                <c:pt idx="515">
                  <c:v>42810</c:v>
                </c:pt>
                <c:pt idx="516">
                  <c:v>42811</c:v>
                </c:pt>
                <c:pt idx="517">
                  <c:v>42814</c:v>
                </c:pt>
                <c:pt idx="518">
                  <c:v>42815</c:v>
                </c:pt>
                <c:pt idx="519">
                  <c:v>42816</c:v>
                </c:pt>
                <c:pt idx="520">
                  <c:v>42817</c:v>
                </c:pt>
                <c:pt idx="521">
                  <c:v>42818</c:v>
                </c:pt>
                <c:pt idx="522">
                  <c:v>42821</c:v>
                </c:pt>
                <c:pt idx="523">
                  <c:v>42822</c:v>
                </c:pt>
                <c:pt idx="524">
                  <c:v>42823</c:v>
                </c:pt>
                <c:pt idx="525">
                  <c:v>42824</c:v>
                </c:pt>
                <c:pt idx="526">
                  <c:v>42825</c:v>
                </c:pt>
                <c:pt idx="527">
                  <c:v>42828</c:v>
                </c:pt>
                <c:pt idx="528">
                  <c:v>42829</c:v>
                </c:pt>
                <c:pt idx="529">
                  <c:v>42830</c:v>
                </c:pt>
                <c:pt idx="530">
                  <c:v>42831</c:v>
                </c:pt>
                <c:pt idx="531">
                  <c:v>42832</c:v>
                </c:pt>
                <c:pt idx="532">
                  <c:v>42835</c:v>
                </c:pt>
                <c:pt idx="533">
                  <c:v>42836</c:v>
                </c:pt>
                <c:pt idx="534">
                  <c:v>42837</c:v>
                </c:pt>
                <c:pt idx="535">
                  <c:v>42838</c:v>
                </c:pt>
                <c:pt idx="536">
                  <c:v>42842</c:v>
                </c:pt>
                <c:pt idx="537">
                  <c:v>42843</c:v>
                </c:pt>
                <c:pt idx="538">
                  <c:v>42844</c:v>
                </c:pt>
                <c:pt idx="539">
                  <c:v>42845</c:v>
                </c:pt>
                <c:pt idx="540">
                  <c:v>42846</c:v>
                </c:pt>
                <c:pt idx="541">
                  <c:v>42849</c:v>
                </c:pt>
                <c:pt idx="542">
                  <c:v>42850</c:v>
                </c:pt>
                <c:pt idx="543">
                  <c:v>42851</c:v>
                </c:pt>
                <c:pt idx="544">
                  <c:v>42852</c:v>
                </c:pt>
                <c:pt idx="545">
                  <c:v>42853</c:v>
                </c:pt>
                <c:pt idx="546">
                  <c:v>42856</c:v>
                </c:pt>
                <c:pt idx="547">
                  <c:v>42857</c:v>
                </c:pt>
                <c:pt idx="548">
                  <c:v>42858</c:v>
                </c:pt>
                <c:pt idx="549">
                  <c:v>42859</c:v>
                </c:pt>
                <c:pt idx="550">
                  <c:v>42860</c:v>
                </c:pt>
                <c:pt idx="551">
                  <c:v>42863</c:v>
                </c:pt>
                <c:pt idx="552">
                  <c:v>42864</c:v>
                </c:pt>
                <c:pt idx="553">
                  <c:v>42865</c:v>
                </c:pt>
                <c:pt idx="554">
                  <c:v>42866</c:v>
                </c:pt>
                <c:pt idx="555">
                  <c:v>42867</c:v>
                </c:pt>
                <c:pt idx="556">
                  <c:v>42870</c:v>
                </c:pt>
                <c:pt idx="557">
                  <c:v>42871</c:v>
                </c:pt>
                <c:pt idx="558">
                  <c:v>42872</c:v>
                </c:pt>
                <c:pt idx="559">
                  <c:v>42873</c:v>
                </c:pt>
                <c:pt idx="560">
                  <c:v>42874</c:v>
                </c:pt>
                <c:pt idx="561">
                  <c:v>42877</c:v>
                </c:pt>
                <c:pt idx="562">
                  <c:v>42878</c:v>
                </c:pt>
                <c:pt idx="563">
                  <c:v>42879</c:v>
                </c:pt>
                <c:pt idx="564">
                  <c:v>42880</c:v>
                </c:pt>
                <c:pt idx="565">
                  <c:v>42881</c:v>
                </c:pt>
                <c:pt idx="566">
                  <c:v>42885</c:v>
                </c:pt>
                <c:pt idx="567">
                  <c:v>42886</c:v>
                </c:pt>
                <c:pt idx="568">
                  <c:v>42887</c:v>
                </c:pt>
                <c:pt idx="569">
                  <c:v>42888</c:v>
                </c:pt>
                <c:pt idx="570">
                  <c:v>42891</c:v>
                </c:pt>
                <c:pt idx="571">
                  <c:v>42892</c:v>
                </c:pt>
                <c:pt idx="572">
                  <c:v>42893</c:v>
                </c:pt>
                <c:pt idx="573">
                  <c:v>42894</c:v>
                </c:pt>
                <c:pt idx="574">
                  <c:v>42895</c:v>
                </c:pt>
                <c:pt idx="575">
                  <c:v>42898</c:v>
                </c:pt>
                <c:pt idx="576">
                  <c:v>42899</c:v>
                </c:pt>
                <c:pt idx="577">
                  <c:v>42900</c:v>
                </c:pt>
                <c:pt idx="578">
                  <c:v>42901</c:v>
                </c:pt>
                <c:pt idx="579">
                  <c:v>42902</c:v>
                </c:pt>
                <c:pt idx="580">
                  <c:v>42905</c:v>
                </c:pt>
                <c:pt idx="581">
                  <c:v>42906</c:v>
                </c:pt>
                <c:pt idx="582">
                  <c:v>42907</c:v>
                </c:pt>
                <c:pt idx="583">
                  <c:v>42908</c:v>
                </c:pt>
                <c:pt idx="584">
                  <c:v>42909</c:v>
                </c:pt>
                <c:pt idx="585">
                  <c:v>42912</c:v>
                </c:pt>
                <c:pt idx="586">
                  <c:v>42913</c:v>
                </c:pt>
                <c:pt idx="587">
                  <c:v>42914</c:v>
                </c:pt>
                <c:pt idx="588">
                  <c:v>42915</c:v>
                </c:pt>
                <c:pt idx="589">
                  <c:v>42916</c:v>
                </c:pt>
                <c:pt idx="590">
                  <c:v>42919</c:v>
                </c:pt>
                <c:pt idx="591">
                  <c:v>42921</c:v>
                </c:pt>
                <c:pt idx="592">
                  <c:v>42922</c:v>
                </c:pt>
                <c:pt idx="593">
                  <c:v>42923</c:v>
                </c:pt>
                <c:pt idx="594">
                  <c:v>42926</c:v>
                </c:pt>
                <c:pt idx="595">
                  <c:v>42927</c:v>
                </c:pt>
                <c:pt idx="596">
                  <c:v>42928</c:v>
                </c:pt>
                <c:pt idx="597">
                  <c:v>42929</c:v>
                </c:pt>
                <c:pt idx="598">
                  <c:v>42930</c:v>
                </c:pt>
                <c:pt idx="599">
                  <c:v>42933</c:v>
                </c:pt>
                <c:pt idx="600">
                  <c:v>42934</c:v>
                </c:pt>
                <c:pt idx="601">
                  <c:v>42935</c:v>
                </c:pt>
                <c:pt idx="602">
                  <c:v>42936</c:v>
                </c:pt>
                <c:pt idx="603">
                  <c:v>42937</c:v>
                </c:pt>
                <c:pt idx="604">
                  <c:v>42940</c:v>
                </c:pt>
                <c:pt idx="605">
                  <c:v>42941</c:v>
                </c:pt>
                <c:pt idx="606">
                  <c:v>42942</c:v>
                </c:pt>
                <c:pt idx="607">
                  <c:v>42943</c:v>
                </c:pt>
                <c:pt idx="608">
                  <c:v>42944</c:v>
                </c:pt>
                <c:pt idx="609">
                  <c:v>42947</c:v>
                </c:pt>
                <c:pt idx="610">
                  <c:v>42948</c:v>
                </c:pt>
                <c:pt idx="611">
                  <c:v>42949</c:v>
                </c:pt>
                <c:pt idx="612">
                  <c:v>42950</c:v>
                </c:pt>
                <c:pt idx="613">
                  <c:v>42951</c:v>
                </c:pt>
                <c:pt idx="614">
                  <c:v>42954</c:v>
                </c:pt>
                <c:pt idx="615">
                  <c:v>42955</c:v>
                </c:pt>
                <c:pt idx="616">
                  <c:v>42956</c:v>
                </c:pt>
                <c:pt idx="617">
                  <c:v>42957</c:v>
                </c:pt>
                <c:pt idx="618">
                  <c:v>42958</c:v>
                </c:pt>
                <c:pt idx="619">
                  <c:v>42961</c:v>
                </c:pt>
                <c:pt idx="620">
                  <c:v>42962</c:v>
                </c:pt>
                <c:pt idx="621">
                  <c:v>42963</c:v>
                </c:pt>
                <c:pt idx="622">
                  <c:v>42964</c:v>
                </c:pt>
                <c:pt idx="623">
                  <c:v>42965</c:v>
                </c:pt>
                <c:pt idx="624">
                  <c:v>42968</c:v>
                </c:pt>
                <c:pt idx="625">
                  <c:v>42969</c:v>
                </c:pt>
                <c:pt idx="626">
                  <c:v>42970</c:v>
                </c:pt>
                <c:pt idx="627">
                  <c:v>42971</c:v>
                </c:pt>
                <c:pt idx="628">
                  <c:v>42972</c:v>
                </c:pt>
                <c:pt idx="629">
                  <c:v>42975</c:v>
                </c:pt>
                <c:pt idx="630">
                  <c:v>42976</c:v>
                </c:pt>
                <c:pt idx="631">
                  <c:v>42977</c:v>
                </c:pt>
                <c:pt idx="632">
                  <c:v>42978</c:v>
                </c:pt>
                <c:pt idx="633">
                  <c:v>42979</c:v>
                </c:pt>
                <c:pt idx="634">
                  <c:v>42983</c:v>
                </c:pt>
                <c:pt idx="635">
                  <c:v>42984</c:v>
                </c:pt>
                <c:pt idx="636">
                  <c:v>42985</c:v>
                </c:pt>
                <c:pt idx="637">
                  <c:v>42986</c:v>
                </c:pt>
                <c:pt idx="638">
                  <c:v>42989</c:v>
                </c:pt>
                <c:pt idx="639">
                  <c:v>42990</c:v>
                </c:pt>
                <c:pt idx="640">
                  <c:v>42991</c:v>
                </c:pt>
                <c:pt idx="641">
                  <c:v>42992</c:v>
                </c:pt>
                <c:pt idx="642">
                  <c:v>42993</c:v>
                </c:pt>
                <c:pt idx="643">
                  <c:v>42996</c:v>
                </c:pt>
                <c:pt idx="644">
                  <c:v>42997</c:v>
                </c:pt>
                <c:pt idx="645">
                  <c:v>42998</c:v>
                </c:pt>
                <c:pt idx="646">
                  <c:v>42999</c:v>
                </c:pt>
                <c:pt idx="647">
                  <c:v>43000</c:v>
                </c:pt>
                <c:pt idx="648">
                  <c:v>43003</c:v>
                </c:pt>
                <c:pt idx="649">
                  <c:v>43004</c:v>
                </c:pt>
                <c:pt idx="650">
                  <c:v>43005</c:v>
                </c:pt>
                <c:pt idx="651">
                  <c:v>43006</c:v>
                </c:pt>
                <c:pt idx="652">
                  <c:v>43007</c:v>
                </c:pt>
                <c:pt idx="653">
                  <c:v>43010</c:v>
                </c:pt>
                <c:pt idx="654">
                  <c:v>43011</c:v>
                </c:pt>
                <c:pt idx="655">
                  <c:v>43012</c:v>
                </c:pt>
                <c:pt idx="656">
                  <c:v>43013</c:v>
                </c:pt>
                <c:pt idx="657">
                  <c:v>43014</c:v>
                </c:pt>
                <c:pt idx="658">
                  <c:v>43017</c:v>
                </c:pt>
                <c:pt idx="659">
                  <c:v>43018</c:v>
                </c:pt>
                <c:pt idx="660">
                  <c:v>43019</c:v>
                </c:pt>
                <c:pt idx="661">
                  <c:v>43020</c:v>
                </c:pt>
                <c:pt idx="662">
                  <c:v>43021</c:v>
                </c:pt>
                <c:pt idx="663">
                  <c:v>43024</c:v>
                </c:pt>
                <c:pt idx="664">
                  <c:v>43025</c:v>
                </c:pt>
                <c:pt idx="665">
                  <c:v>43026</c:v>
                </c:pt>
                <c:pt idx="666">
                  <c:v>43027</c:v>
                </c:pt>
                <c:pt idx="667">
                  <c:v>43028</c:v>
                </c:pt>
                <c:pt idx="668">
                  <c:v>43031</c:v>
                </c:pt>
                <c:pt idx="669">
                  <c:v>43032</c:v>
                </c:pt>
                <c:pt idx="670">
                  <c:v>43033</c:v>
                </c:pt>
                <c:pt idx="671">
                  <c:v>43034</c:v>
                </c:pt>
                <c:pt idx="672">
                  <c:v>43035</c:v>
                </c:pt>
                <c:pt idx="673">
                  <c:v>43038</c:v>
                </c:pt>
                <c:pt idx="674">
                  <c:v>43039</c:v>
                </c:pt>
                <c:pt idx="675">
                  <c:v>43040</c:v>
                </c:pt>
                <c:pt idx="676">
                  <c:v>43041</c:v>
                </c:pt>
                <c:pt idx="677">
                  <c:v>43042</c:v>
                </c:pt>
                <c:pt idx="678">
                  <c:v>43045</c:v>
                </c:pt>
                <c:pt idx="679">
                  <c:v>43046</c:v>
                </c:pt>
                <c:pt idx="680">
                  <c:v>43047</c:v>
                </c:pt>
                <c:pt idx="681">
                  <c:v>43048</c:v>
                </c:pt>
                <c:pt idx="682">
                  <c:v>43049</c:v>
                </c:pt>
                <c:pt idx="683">
                  <c:v>43052</c:v>
                </c:pt>
                <c:pt idx="684">
                  <c:v>43053</c:v>
                </c:pt>
                <c:pt idx="685">
                  <c:v>43054</c:v>
                </c:pt>
                <c:pt idx="686">
                  <c:v>43055</c:v>
                </c:pt>
                <c:pt idx="687">
                  <c:v>43056</c:v>
                </c:pt>
                <c:pt idx="688">
                  <c:v>43059</c:v>
                </c:pt>
                <c:pt idx="689">
                  <c:v>43060</c:v>
                </c:pt>
                <c:pt idx="690">
                  <c:v>43061</c:v>
                </c:pt>
                <c:pt idx="691">
                  <c:v>43063</c:v>
                </c:pt>
                <c:pt idx="692">
                  <c:v>43066</c:v>
                </c:pt>
                <c:pt idx="693">
                  <c:v>43067</c:v>
                </c:pt>
                <c:pt idx="694">
                  <c:v>43068</c:v>
                </c:pt>
                <c:pt idx="695">
                  <c:v>43069</c:v>
                </c:pt>
                <c:pt idx="696">
                  <c:v>43070</c:v>
                </c:pt>
                <c:pt idx="697">
                  <c:v>43073</c:v>
                </c:pt>
                <c:pt idx="698">
                  <c:v>43074</c:v>
                </c:pt>
                <c:pt idx="699">
                  <c:v>43075</c:v>
                </c:pt>
                <c:pt idx="700">
                  <c:v>43076</c:v>
                </c:pt>
                <c:pt idx="701">
                  <c:v>43077</c:v>
                </c:pt>
                <c:pt idx="702">
                  <c:v>43080</c:v>
                </c:pt>
                <c:pt idx="703">
                  <c:v>43081</c:v>
                </c:pt>
                <c:pt idx="704">
                  <c:v>43082</c:v>
                </c:pt>
                <c:pt idx="705">
                  <c:v>43083</c:v>
                </c:pt>
                <c:pt idx="706">
                  <c:v>43084</c:v>
                </c:pt>
                <c:pt idx="707">
                  <c:v>43087</c:v>
                </c:pt>
                <c:pt idx="708">
                  <c:v>43088</c:v>
                </c:pt>
                <c:pt idx="709">
                  <c:v>43089</c:v>
                </c:pt>
                <c:pt idx="710">
                  <c:v>43090</c:v>
                </c:pt>
                <c:pt idx="711">
                  <c:v>43091</c:v>
                </c:pt>
                <c:pt idx="712">
                  <c:v>43095</c:v>
                </c:pt>
                <c:pt idx="713">
                  <c:v>43096</c:v>
                </c:pt>
                <c:pt idx="714">
                  <c:v>43097</c:v>
                </c:pt>
                <c:pt idx="715">
                  <c:v>43098</c:v>
                </c:pt>
                <c:pt idx="716">
                  <c:v>43102</c:v>
                </c:pt>
                <c:pt idx="717">
                  <c:v>43103</c:v>
                </c:pt>
                <c:pt idx="718">
                  <c:v>43104</c:v>
                </c:pt>
                <c:pt idx="719">
                  <c:v>43105</c:v>
                </c:pt>
                <c:pt idx="720">
                  <c:v>43108</c:v>
                </c:pt>
                <c:pt idx="721">
                  <c:v>43109</c:v>
                </c:pt>
                <c:pt idx="722">
                  <c:v>43110</c:v>
                </c:pt>
                <c:pt idx="723">
                  <c:v>43111</c:v>
                </c:pt>
                <c:pt idx="724">
                  <c:v>43112</c:v>
                </c:pt>
                <c:pt idx="725">
                  <c:v>43116</c:v>
                </c:pt>
                <c:pt idx="726">
                  <c:v>43117</c:v>
                </c:pt>
                <c:pt idx="727">
                  <c:v>43118</c:v>
                </c:pt>
                <c:pt idx="728">
                  <c:v>43119</c:v>
                </c:pt>
                <c:pt idx="729">
                  <c:v>43122</c:v>
                </c:pt>
                <c:pt idx="730">
                  <c:v>43123</c:v>
                </c:pt>
                <c:pt idx="731">
                  <c:v>43124</c:v>
                </c:pt>
                <c:pt idx="732">
                  <c:v>43125</c:v>
                </c:pt>
                <c:pt idx="733">
                  <c:v>43126</c:v>
                </c:pt>
                <c:pt idx="734">
                  <c:v>43129</c:v>
                </c:pt>
                <c:pt idx="735">
                  <c:v>43130</c:v>
                </c:pt>
                <c:pt idx="736">
                  <c:v>43131</c:v>
                </c:pt>
                <c:pt idx="737">
                  <c:v>43132</c:v>
                </c:pt>
                <c:pt idx="738">
                  <c:v>43133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43143</c:v>
                </c:pt>
                <c:pt idx="745">
                  <c:v>43144</c:v>
                </c:pt>
                <c:pt idx="746">
                  <c:v>43145</c:v>
                </c:pt>
                <c:pt idx="747">
                  <c:v>43146</c:v>
                </c:pt>
                <c:pt idx="748">
                  <c:v>43147</c:v>
                </c:pt>
                <c:pt idx="749">
                  <c:v>43151</c:v>
                </c:pt>
                <c:pt idx="750">
                  <c:v>43152</c:v>
                </c:pt>
                <c:pt idx="751">
                  <c:v>43153</c:v>
                </c:pt>
                <c:pt idx="752">
                  <c:v>43154</c:v>
                </c:pt>
                <c:pt idx="753">
                  <c:v>43157</c:v>
                </c:pt>
                <c:pt idx="754">
                  <c:v>43158</c:v>
                </c:pt>
                <c:pt idx="755">
                  <c:v>43159</c:v>
                </c:pt>
                <c:pt idx="756">
                  <c:v>43160</c:v>
                </c:pt>
                <c:pt idx="757">
                  <c:v>43161</c:v>
                </c:pt>
                <c:pt idx="758">
                  <c:v>43164</c:v>
                </c:pt>
                <c:pt idx="759">
                  <c:v>43165</c:v>
                </c:pt>
                <c:pt idx="760">
                  <c:v>43166</c:v>
                </c:pt>
                <c:pt idx="761">
                  <c:v>43167</c:v>
                </c:pt>
                <c:pt idx="762">
                  <c:v>43168</c:v>
                </c:pt>
                <c:pt idx="763">
                  <c:v>43171</c:v>
                </c:pt>
                <c:pt idx="764">
                  <c:v>43172</c:v>
                </c:pt>
                <c:pt idx="765">
                  <c:v>43173</c:v>
                </c:pt>
                <c:pt idx="766">
                  <c:v>43174</c:v>
                </c:pt>
                <c:pt idx="767">
                  <c:v>43175</c:v>
                </c:pt>
                <c:pt idx="768">
                  <c:v>43178</c:v>
                </c:pt>
                <c:pt idx="769">
                  <c:v>43179</c:v>
                </c:pt>
                <c:pt idx="770">
                  <c:v>43180</c:v>
                </c:pt>
                <c:pt idx="771">
                  <c:v>43181</c:v>
                </c:pt>
                <c:pt idx="772">
                  <c:v>43182</c:v>
                </c:pt>
                <c:pt idx="773">
                  <c:v>43185</c:v>
                </c:pt>
                <c:pt idx="774">
                  <c:v>43186</c:v>
                </c:pt>
                <c:pt idx="775">
                  <c:v>43187</c:v>
                </c:pt>
                <c:pt idx="776">
                  <c:v>43188</c:v>
                </c:pt>
                <c:pt idx="777">
                  <c:v>43192</c:v>
                </c:pt>
                <c:pt idx="778">
                  <c:v>43193</c:v>
                </c:pt>
                <c:pt idx="779">
                  <c:v>43194</c:v>
                </c:pt>
                <c:pt idx="780">
                  <c:v>43195</c:v>
                </c:pt>
                <c:pt idx="781">
                  <c:v>43196</c:v>
                </c:pt>
                <c:pt idx="782">
                  <c:v>43199</c:v>
                </c:pt>
                <c:pt idx="783">
                  <c:v>43200</c:v>
                </c:pt>
                <c:pt idx="784">
                  <c:v>43201</c:v>
                </c:pt>
                <c:pt idx="785">
                  <c:v>43202</c:v>
                </c:pt>
                <c:pt idx="786">
                  <c:v>43203</c:v>
                </c:pt>
                <c:pt idx="787">
                  <c:v>43206</c:v>
                </c:pt>
                <c:pt idx="788">
                  <c:v>43207</c:v>
                </c:pt>
                <c:pt idx="789">
                  <c:v>43208</c:v>
                </c:pt>
                <c:pt idx="790">
                  <c:v>43209</c:v>
                </c:pt>
                <c:pt idx="791">
                  <c:v>43210</c:v>
                </c:pt>
                <c:pt idx="792">
                  <c:v>43213</c:v>
                </c:pt>
                <c:pt idx="793">
                  <c:v>43214</c:v>
                </c:pt>
                <c:pt idx="794">
                  <c:v>43215</c:v>
                </c:pt>
                <c:pt idx="795">
                  <c:v>43216</c:v>
                </c:pt>
                <c:pt idx="796">
                  <c:v>43217</c:v>
                </c:pt>
                <c:pt idx="797">
                  <c:v>43220</c:v>
                </c:pt>
                <c:pt idx="798">
                  <c:v>43221</c:v>
                </c:pt>
                <c:pt idx="799">
                  <c:v>43222</c:v>
                </c:pt>
                <c:pt idx="800">
                  <c:v>43223</c:v>
                </c:pt>
                <c:pt idx="801">
                  <c:v>43224</c:v>
                </c:pt>
                <c:pt idx="802">
                  <c:v>43227</c:v>
                </c:pt>
                <c:pt idx="803">
                  <c:v>43228</c:v>
                </c:pt>
                <c:pt idx="804">
                  <c:v>43229</c:v>
                </c:pt>
                <c:pt idx="805">
                  <c:v>43230</c:v>
                </c:pt>
                <c:pt idx="806">
                  <c:v>43231</c:v>
                </c:pt>
                <c:pt idx="807">
                  <c:v>43234</c:v>
                </c:pt>
                <c:pt idx="808">
                  <c:v>43235</c:v>
                </c:pt>
                <c:pt idx="809">
                  <c:v>43236</c:v>
                </c:pt>
                <c:pt idx="810">
                  <c:v>43237</c:v>
                </c:pt>
                <c:pt idx="811">
                  <c:v>43238</c:v>
                </c:pt>
                <c:pt idx="812">
                  <c:v>43241</c:v>
                </c:pt>
                <c:pt idx="813">
                  <c:v>43242</c:v>
                </c:pt>
                <c:pt idx="814">
                  <c:v>43243</c:v>
                </c:pt>
                <c:pt idx="815">
                  <c:v>43244</c:v>
                </c:pt>
                <c:pt idx="816">
                  <c:v>43245</c:v>
                </c:pt>
                <c:pt idx="817">
                  <c:v>43249</c:v>
                </c:pt>
                <c:pt idx="818">
                  <c:v>43250</c:v>
                </c:pt>
                <c:pt idx="819">
                  <c:v>43251</c:v>
                </c:pt>
                <c:pt idx="820">
                  <c:v>43252</c:v>
                </c:pt>
                <c:pt idx="821">
                  <c:v>43255</c:v>
                </c:pt>
                <c:pt idx="822">
                  <c:v>43256</c:v>
                </c:pt>
                <c:pt idx="823">
                  <c:v>43257</c:v>
                </c:pt>
                <c:pt idx="824">
                  <c:v>43258</c:v>
                </c:pt>
                <c:pt idx="825">
                  <c:v>43259</c:v>
                </c:pt>
                <c:pt idx="826">
                  <c:v>43262</c:v>
                </c:pt>
                <c:pt idx="827">
                  <c:v>43263</c:v>
                </c:pt>
                <c:pt idx="828">
                  <c:v>43264</c:v>
                </c:pt>
                <c:pt idx="829">
                  <c:v>43265</c:v>
                </c:pt>
                <c:pt idx="830">
                  <c:v>43266</c:v>
                </c:pt>
                <c:pt idx="831">
                  <c:v>43269</c:v>
                </c:pt>
                <c:pt idx="832">
                  <c:v>43270</c:v>
                </c:pt>
                <c:pt idx="833">
                  <c:v>43271</c:v>
                </c:pt>
                <c:pt idx="834">
                  <c:v>43272</c:v>
                </c:pt>
                <c:pt idx="835">
                  <c:v>43273</c:v>
                </c:pt>
                <c:pt idx="836">
                  <c:v>43276</c:v>
                </c:pt>
                <c:pt idx="837">
                  <c:v>43277</c:v>
                </c:pt>
                <c:pt idx="838">
                  <c:v>43278</c:v>
                </c:pt>
                <c:pt idx="839">
                  <c:v>43279</c:v>
                </c:pt>
                <c:pt idx="840">
                  <c:v>43280</c:v>
                </c:pt>
                <c:pt idx="841">
                  <c:v>43283</c:v>
                </c:pt>
                <c:pt idx="842">
                  <c:v>43284</c:v>
                </c:pt>
                <c:pt idx="843">
                  <c:v>43286</c:v>
                </c:pt>
                <c:pt idx="844">
                  <c:v>43287</c:v>
                </c:pt>
                <c:pt idx="845">
                  <c:v>43290</c:v>
                </c:pt>
                <c:pt idx="846">
                  <c:v>43291</c:v>
                </c:pt>
                <c:pt idx="847">
                  <c:v>43292</c:v>
                </c:pt>
                <c:pt idx="848">
                  <c:v>43293</c:v>
                </c:pt>
                <c:pt idx="849">
                  <c:v>43294</c:v>
                </c:pt>
                <c:pt idx="850">
                  <c:v>43297</c:v>
                </c:pt>
                <c:pt idx="851">
                  <c:v>43298</c:v>
                </c:pt>
                <c:pt idx="852">
                  <c:v>43299</c:v>
                </c:pt>
                <c:pt idx="853">
                  <c:v>43300</c:v>
                </c:pt>
                <c:pt idx="854">
                  <c:v>43301</c:v>
                </c:pt>
                <c:pt idx="855">
                  <c:v>43304</c:v>
                </c:pt>
                <c:pt idx="856">
                  <c:v>43305</c:v>
                </c:pt>
                <c:pt idx="857">
                  <c:v>43306</c:v>
                </c:pt>
                <c:pt idx="858">
                  <c:v>43307</c:v>
                </c:pt>
                <c:pt idx="859">
                  <c:v>43308</c:v>
                </c:pt>
                <c:pt idx="860">
                  <c:v>43311</c:v>
                </c:pt>
                <c:pt idx="861">
                  <c:v>43312</c:v>
                </c:pt>
                <c:pt idx="862">
                  <c:v>43313</c:v>
                </c:pt>
                <c:pt idx="863">
                  <c:v>43314</c:v>
                </c:pt>
                <c:pt idx="864">
                  <c:v>43315</c:v>
                </c:pt>
                <c:pt idx="865">
                  <c:v>43318</c:v>
                </c:pt>
                <c:pt idx="866">
                  <c:v>43319</c:v>
                </c:pt>
                <c:pt idx="867">
                  <c:v>43320</c:v>
                </c:pt>
                <c:pt idx="868">
                  <c:v>43321</c:v>
                </c:pt>
                <c:pt idx="869">
                  <c:v>43322</c:v>
                </c:pt>
                <c:pt idx="870">
                  <c:v>43325</c:v>
                </c:pt>
                <c:pt idx="871">
                  <c:v>43326</c:v>
                </c:pt>
                <c:pt idx="872">
                  <c:v>43327</c:v>
                </c:pt>
                <c:pt idx="873">
                  <c:v>43328</c:v>
                </c:pt>
                <c:pt idx="874">
                  <c:v>43329</c:v>
                </c:pt>
                <c:pt idx="875">
                  <c:v>43332</c:v>
                </c:pt>
                <c:pt idx="876">
                  <c:v>43333</c:v>
                </c:pt>
                <c:pt idx="877">
                  <c:v>43334</c:v>
                </c:pt>
                <c:pt idx="878">
                  <c:v>43335</c:v>
                </c:pt>
                <c:pt idx="879">
                  <c:v>43336</c:v>
                </c:pt>
                <c:pt idx="880">
                  <c:v>43339</c:v>
                </c:pt>
                <c:pt idx="881">
                  <c:v>43340</c:v>
                </c:pt>
                <c:pt idx="882">
                  <c:v>43341</c:v>
                </c:pt>
                <c:pt idx="883">
                  <c:v>43342</c:v>
                </c:pt>
                <c:pt idx="884">
                  <c:v>43343</c:v>
                </c:pt>
                <c:pt idx="885">
                  <c:v>43347</c:v>
                </c:pt>
                <c:pt idx="886">
                  <c:v>43348</c:v>
                </c:pt>
                <c:pt idx="887">
                  <c:v>43349</c:v>
                </c:pt>
                <c:pt idx="888">
                  <c:v>43350</c:v>
                </c:pt>
                <c:pt idx="889">
                  <c:v>43353</c:v>
                </c:pt>
                <c:pt idx="890">
                  <c:v>43354</c:v>
                </c:pt>
                <c:pt idx="891">
                  <c:v>43355</c:v>
                </c:pt>
                <c:pt idx="892">
                  <c:v>43356</c:v>
                </c:pt>
                <c:pt idx="893">
                  <c:v>43357</c:v>
                </c:pt>
                <c:pt idx="894">
                  <c:v>43360</c:v>
                </c:pt>
                <c:pt idx="895">
                  <c:v>43361</c:v>
                </c:pt>
                <c:pt idx="896">
                  <c:v>43362</c:v>
                </c:pt>
                <c:pt idx="897">
                  <c:v>43363</c:v>
                </c:pt>
                <c:pt idx="898">
                  <c:v>43364</c:v>
                </c:pt>
                <c:pt idx="899">
                  <c:v>43367</c:v>
                </c:pt>
                <c:pt idx="900">
                  <c:v>43368</c:v>
                </c:pt>
                <c:pt idx="901">
                  <c:v>43369</c:v>
                </c:pt>
                <c:pt idx="902">
                  <c:v>43370</c:v>
                </c:pt>
                <c:pt idx="903">
                  <c:v>43371</c:v>
                </c:pt>
                <c:pt idx="904">
                  <c:v>43374</c:v>
                </c:pt>
                <c:pt idx="905">
                  <c:v>43375</c:v>
                </c:pt>
                <c:pt idx="906">
                  <c:v>43376</c:v>
                </c:pt>
                <c:pt idx="907">
                  <c:v>43377</c:v>
                </c:pt>
                <c:pt idx="908">
                  <c:v>43378</c:v>
                </c:pt>
                <c:pt idx="909">
                  <c:v>43381</c:v>
                </c:pt>
                <c:pt idx="910">
                  <c:v>43382</c:v>
                </c:pt>
                <c:pt idx="911">
                  <c:v>43383</c:v>
                </c:pt>
                <c:pt idx="912">
                  <c:v>43384</c:v>
                </c:pt>
                <c:pt idx="913">
                  <c:v>43385</c:v>
                </c:pt>
                <c:pt idx="914">
                  <c:v>43388</c:v>
                </c:pt>
                <c:pt idx="915">
                  <c:v>43389</c:v>
                </c:pt>
                <c:pt idx="916">
                  <c:v>43390</c:v>
                </c:pt>
                <c:pt idx="917">
                  <c:v>43391</c:v>
                </c:pt>
                <c:pt idx="918">
                  <c:v>43392</c:v>
                </c:pt>
                <c:pt idx="919">
                  <c:v>43395</c:v>
                </c:pt>
                <c:pt idx="920">
                  <c:v>43396</c:v>
                </c:pt>
                <c:pt idx="921">
                  <c:v>43397</c:v>
                </c:pt>
                <c:pt idx="922">
                  <c:v>43398</c:v>
                </c:pt>
                <c:pt idx="923">
                  <c:v>43399</c:v>
                </c:pt>
                <c:pt idx="924">
                  <c:v>43402</c:v>
                </c:pt>
                <c:pt idx="925">
                  <c:v>43403</c:v>
                </c:pt>
                <c:pt idx="926">
                  <c:v>43404</c:v>
                </c:pt>
                <c:pt idx="927">
                  <c:v>43405</c:v>
                </c:pt>
                <c:pt idx="928">
                  <c:v>43406</c:v>
                </c:pt>
                <c:pt idx="929">
                  <c:v>43409</c:v>
                </c:pt>
                <c:pt idx="930">
                  <c:v>43410</c:v>
                </c:pt>
                <c:pt idx="931">
                  <c:v>43411</c:v>
                </c:pt>
                <c:pt idx="932">
                  <c:v>43412</c:v>
                </c:pt>
                <c:pt idx="933">
                  <c:v>43413</c:v>
                </c:pt>
                <c:pt idx="934">
                  <c:v>43416</c:v>
                </c:pt>
                <c:pt idx="935">
                  <c:v>43417</c:v>
                </c:pt>
                <c:pt idx="936">
                  <c:v>43418</c:v>
                </c:pt>
                <c:pt idx="937">
                  <c:v>43419</c:v>
                </c:pt>
                <c:pt idx="938">
                  <c:v>43420</c:v>
                </c:pt>
                <c:pt idx="939">
                  <c:v>43423</c:v>
                </c:pt>
                <c:pt idx="940">
                  <c:v>43424</c:v>
                </c:pt>
                <c:pt idx="941">
                  <c:v>43425</c:v>
                </c:pt>
                <c:pt idx="942">
                  <c:v>43427</c:v>
                </c:pt>
                <c:pt idx="943">
                  <c:v>43430</c:v>
                </c:pt>
                <c:pt idx="944">
                  <c:v>43431</c:v>
                </c:pt>
                <c:pt idx="945">
                  <c:v>43432</c:v>
                </c:pt>
                <c:pt idx="946">
                  <c:v>43433</c:v>
                </c:pt>
                <c:pt idx="947">
                  <c:v>43434</c:v>
                </c:pt>
                <c:pt idx="948">
                  <c:v>43437</c:v>
                </c:pt>
                <c:pt idx="949">
                  <c:v>43438</c:v>
                </c:pt>
                <c:pt idx="950">
                  <c:v>43440</c:v>
                </c:pt>
                <c:pt idx="951">
                  <c:v>43441</c:v>
                </c:pt>
                <c:pt idx="952">
                  <c:v>43444</c:v>
                </c:pt>
                <c:pt idx="953">
                  <c:v>43445</c:v>
                </c:pt>
                <c:pt idx="954">
                  <c:v>43446</c:v>
                </c:pt>
                <c:pt idx="955">
                  <c:v>43447</c:v>
                </c:pt>
                <c:pt idx="956">
                  <c:v>43448</c:v>
                </c:pt>
                <c:pt idx="957">
                  <c:v>43451</c:v>
                </c:pt>
                <c:pt idx="958">
                  <c:v>43452</c:v>
                </c:pt>
                <c:pt idx="959">
                  <c:v>43453</c:v>
                </c:pt>
                <c:pt idx="960">
                  <c:v>43454</c:v>
                </c:pt>
                <c:pt idx="961">
                  <c:v>43455</c:v>
                </c:pt>
                <c:pt idx="962">
                  <c:v>43458</c:v>
                </c:pt>
                <c:pt idx="963">
                  <c:v>43460</c:v>
                </c:pt>
                <c:pt idx="964">
                  <c:v>43461</c:v>
                </c:pt>
                <c:pt idx="965">
                  <c:v>43462</c:v>
                </c:pt>
                <c:pt idx="966">
                  <c:v>43465</c:v>
                </c:pt>
                <c:pt idx="967">
                  <c:v>43467</c:v>
                </c:pt>
                <c:pt idx="968">
                  <c:v>43468</c:v>
                </c:pt>
                <c:pt idx="969">
                  <c:v>43469</c:v>
                </c:pt>
                <c:pt idx="970">
                  <c:v>43472</c:v>
                </c:pt>
                <c:pt idx="971">
                  <c:v>43473</c:v>
                </c:pt>
                <c:pt idx="972">
                  <c:v>43474</c:v>
                </c:pt>
                <c:pt idx="973">
                  <c:v>43475</c:v>
                </c:pt>
                <c:pt idx="974">
                  <c:v>43476</c:v>
                </c:pt>
                <c:pt idx="975">
                  <c:v>43479</c:v>
                </c:pt>
                <c:pt idx="976">
                  <c:v>43480</c:v>
                </c:pt>
                <c:pt idx="977">
                  <c:v>43481</c:v>
                </c:pt>
                <c:pt idx="978">
                  <c:v>43482</c:v>
                </c:pt>
                <c:pt idx="979">
                  <c:v>43483</c:v>
                </c:pt>
                <c:pt idx="980">
                  <c:v>43487</c:v>
                </c:pt>
                <c:pt idx="981">
                  <c:v>43488</c:v>
                </c:pt>
                <c:pt idx="982">
                  <c:v>43489</c:v>
                </c:pt>
                <c:pt idx="983">
                  <c:v>43490</c:v>
                </c:pt>
                <c:pt idx="984">
                  <c:v>43493</c:v>
                </c:pt>
                <c:pt idx="985">
                  <c:v>43494</c:v>
                </c:pt>
                <c:pt idx="986">
                  <c:v>43495</c:v>
                </c:pt>
                <c:pt idx="987">
                  <c:v>43496</c:v>
                </c:pt>
                <c:pt idx="988">
                  <c:v>43497</c:v>
                </c:pt>
                <c:pt idx="989">
                  <c:v>43500</c:v>
                </c:pt>
                <c:pt idx="990">
                  <c:v>43501</c:v>
                </c:pt>
                <c:pt idx="991">
                  <c:v>43502</c:v>
                </c:pt>
                <c:pt idx="992">
                  <c:v>43503</c:v>
                </c:pt>
                <c:pt idx="993">
                  <c:v>43504</c:v>
                </c:pt>
                <c:pt idx="994">
                  <c:v>43507</c:v>
                </c:pt>
                <c:pt idx="995">
                  <c:v>43508</c:v>
                </c:pt>
                <c:pt idx="996">
                  <c:v>43509</c:v>
                </c:pt>
                <c:pt idx="997">
                  <c:v>43510</c:v>
                </c:pt>
                <c:pt idx="998">
                  <c:v>43511</c:v>
                </c:pt>
                <c:pt idx="999">
                  <c:v>43515</c:v>
                </c:pt>
                <c:pt idx="1000">
                  <c:v>43516</c:v>
                </c:pt>
                <c:pt idx="1001">
                  <c:v>43517</c:v>
                </c:pt>
                <c:pt idx="1002">
                  <c:v>43518</c:v>
                </c:pt>
                <c:pt idx="1003">
                  <c:v>43521</c:v>
                </c:pt>
                <c:pt idx="1004">
                  <c:v>43522</c:v>
                </c:pt>
                <c:pt idx="1005">
                  <c:v>43523</c:v>
                </c:pt>
                <c:pt idx="1006">
                  <c:v>43524</c:v>
                </c:pt>
                <c:pt idx="1007">
                  <c:v>43525</c:v>
                </c:pt>
                <c:pt idx="1008">
                  <c:v>43528</c:v>
                </c:pt>
                <c:pt idx="1009">
                  <c:v>43529</c:v>
                </c:pt>
                <c:pt idx="1010">
                  <c:v>43530</c:v>
                </c:pt>
                <c:pt idx="1011">
                  <c:v>43531</c:v>
                </c:pt>
                <c:pt idx="1012">
                  <c:v>43532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43542</c:v>
                </c:pt>
                <c:pt idx="1019">
                  <c:v>43543</c:v>
                </c:pt>
                <c:pt idx="1020">
                  <c:v>43544</c:v>
                </c:pt>
                <c:pt idx="1021">
                  <c:v>43545</c:v>
                </c:pt>
                <c:pt idx="1022">
                  <c:v>43546</c:v>
                </c:pt>
                <c:pt idx="1023">
                  <c:v>43549</c:v>
                </c:pt>
                <c:pt idx="1024">
                  <c:v>43550</c:v>
                </c:pt>
                <c:pt idx="1025">
                  <c:v>43551</c:v>
                </c:pt>
                <c:pt idx="1026">
                  <c:v>43552</c:v>
                </c:pt>
                <c:pt idx="1027">
                  <c:v>43553</c:v>
                </c:pt>
                <c:pt idx="1028">
                  <c:v>43556</c:v>
                </c:pt>
                <c:pt idx="1029">
                  <c:v>43557</c:v>
                </c:pt>
                <c:pt idx="1030">
                  <c:v>43558</c:v>
                </c:pt>
                <c:pt idx="1031">
                  <c:v>43559</c:v>
                </c:pt>
                <c:pt idx="1032">
                  <c:v>43560</c:v>
                </c:pt>
                <c:pt idx="1033">
                  <c:v>43563</c:v>
                </c:pt>
                <c:pt idx="1034">
                  <c:v>43564</c:v>
                </c:pt>
                <c:pt idx="1035">
                  <c:v>43565</c:v>
                </c:pt>
                <c:pt idx="1036">
                  <c:v>43566</c:v>
                </c:pt>
                <c:pt idx="1037">
                  <c:v>43567</c:v>
                </c:pt>
                <c:pt idx="1038">
                  <c:v>43570</c:v>
                </c:pt>
                <c:pt idx="1039">
                  <c:v>43571</c:v>
                </c:pt>
                <c:pt idx="1040">
                  <c:v>43572</c:v>
                </c:pt>
                <c:pt idx="1041">
                  <c:v>43573</c:v>
                </c:pt>
                <c:pt idx="1042">
                  <c:v>43577</c:v>
                </c:pt>
                <c:pt idx="1043">
                  <c:v>43578</c:v>
                </c:pt>
                <c:pt idx="1044">
                  <c:v>43579</c:v>
                </c:pt>
                <c:pt idx="1045">
                  <c:v>43580</c:v>
                </c:pt>
                <c:pt idx="1046">
                  <c:v>43581</c:v>
                </c:pt>
                <c:pt idx="1047">
                  <c:v>43584</c:v>
                </c:pt>
                <c:pt idx="1048">
                  <c:v>43585</c:v>
                </c:pt>
                <c:pt idx="1049">
                  <c:v>43586</c:v>
                </c:pt>
                <c:pt idx="1050">
                  <c:v>43587</c:v>
                </c:pt>
                <c:pt idx="1051">
                  <c:v>43588</c:v>
                </c:pt>
                <c:pt idx="1052">
                  <c:v>43591</c:v>
                </c:pt>
                <c:pt idx="1053">
                  <c:v>43592</c:v>
                </c:pt>
                <c:pt idx="1054">
                  <c:v>43593</c:v>
                </c:pt>
                <c:pt idx="1055">
                  <c:v>43594</c:v>
                </c:pt>
                <c:pt idx="1056">
                  <c:v>43595</c:v>
                </c:pt>
                <c:pt idx="1057">
                  <c:v>43598</c:v>
                </c:pt>
                <c:pt idx="1058">
                  <c:v>43599</c:v>
                </c:pt>
                <c:pt idx="1059">
                  <c:v>43600</c:v>
                </c:pt>
                <c:pt idx="1060">
                  <c:v>43601</c:v>
                </c:pt>
                <c:pt idx="1061">
                  <c:v>43602</c:v>
                </c:pt>
                <c:pt idx="1062">
                  <c:v>43605</c:v>
                </c:pt>
                <c:pt idx="1063">
                  <c:v>43606</c:v>
                </c:pt>
                <c:pt idx="1064">
                  <c:v>43607</c:v>
                </c:pt>
                <c:pt idx="1065">
                  <c:v>43608</c:v>
                </c:pt>
                <c:pt idx="1066">
                  <c:v>43609</c:v>
                </c:pt>
                <c:pt idx="1067">
                  <c:v>43613</c:v>
                </c:pt>
                <c:pt idx="1068">
                  <c:v>43614</c:v>
                </c:pt>
                <c:pt idx="1069">
                  <c:v>43615</c:v>
                </c:pt>
                <c:pt idx="1070">
                  <c:v>43616</c:v>
                </c:pt>
                <c:pt idx="1071">
                  <c:v>43619</c:v>
                </c:pt>
                <c:pt idx="1072">
                  <c:v>43620</c:v>
                </c:pt>
                <c:pt idx="1073">
                  <c:v>43621</c:v>
                </c:pt>
                <c:pt idx="1074">
                  <c:v>43622</c:v>
                </c:pt>
                <c:pt idx="1075">
                  <c:v>43623</c:v>
                </c:pt>
                <c:pt idx="1076">
                  <c:v>43626</c:v>
                </c:pt>
                <c:pt idx="1077">
                  <c:v>43627</c:v>
                </c:pt>
                <c:pt idx="1078">
                  <c:v>43628</c:v>
                </c:pt>
                <c:pt idx="1079">
                  <c:v>43629</c:v>
                </c:pt>
                <c:pt idx="1080">
                  <c:v>43630</c:v>
                </c:pt>
                <c:pt idx="1081">
                  <c:v>43633</c:v>
                </c:pt>
                <c:pt idx="1082">
                  <c:v>43634</c:v>
                </c:pt>
                <c:pt idx="1083">
                  <c:v>43635</c:v>
                </c:pt>
                <c:pt idx="1084">
                  <c:v>43636</c:v>
                </c:pt>
                <c:pt idx="1085">
                  <c:v>43637</c:v>
                </c:pt>
                <c:pt idx="1086">
                  <c:v>43640</c:v>
                </c:pt>
                <c:pt idx="1087">
                  <c:v>43641</c:v>
                </c:pt>
                <c:pt idx="1088">
                  <c:v>43642</c:v>
                </c:pt>
                <c:pt idx="1089">
                  <c:v>43643</c:v>
                </c:pt>
                <c:pt idx="1090">
                  <c:v>43644</c:v>
                </c:pt>
                <c:pt idx="1091">
                  <c:v>43647</c:v>
                </c:pt>
                <c:pt idx="1092">
                  <c:v>43648</c:v>
                </c:pt>
                <c:pt idx="1093">
                  <c:v>43649</c:v>
                </c:pt>
                <c:pt idx="1094">
                  <c:v>43651</c:v>
                </c:pt>
                <c:pt idx="1095">
                  <c:v>43654</c:v>
                </c:pt>
                <c:pt idx="1096">
                  <c:v>43655</c:v>
                </c:pt>
                <c:pt idx="1097">
                  <c:v>43656</c:v>
                </c:pt>
                <c:pt idx="1098">
                  <c:v>43657</c:v>
                </c:pt>
                <c:pt idx="1099">
                  <c:v>43658</c:v>
                </c:pt>
                <c:pt idx="1100">
                  <c:v>43661</c:v>
                </c:pt>
                <c:pt idx="1101">
                  <c:v>43662</c:v>
                </c:pt>
                <c:pt idx="1102">
                  <c:v>43663</c:v>
                </c:pt>
                <c:pt idx="1103">
                  <c:v>43664</c:v>
                </c:pt>
                <c:pt idx="1104">
                  <c:v>43665</c:v>
                </c:pt>
                <c:pt idx="1105">
                  <c:v>43668</c:v>
                </c:pt>
                <c:pt idx="1106">
                  <c:v>43669</c:v>
                </c:pt>
                <c:pt idx="1107">
                  <c:v>43670</c:v>
                </c:pt>
                <c:pt idx="1108">
                  <c:v>43671</c:v>
                </c:pt>
                <c:pt idx="1109">
                  <c:v>43672</c:v>
                </c:pt>
                <c:pt idx="1110">
                  <c:v>43675</c:v>
                </c:pt>
                <c:pt idx="1111">
                  <c:v>43676</c:v>
                </c:pt>
                <c:pt idx="1112">
                  <c:v>43677</c:v>
                </c:pt>
                <c:pt idx="1113">
                  <c:v>43678</c:v>
                </c:pt>
                <c:pt idx="1114">
                  <c:v>43679</c:v>
                </c:pt>
                <c:pt idx="1115">
                  <c:v>43682</c:v>
                </c:pt>
                <c:pt idx="1116">
                  <c:v>43683</c:v>
                </c:pt>
                <c:pt idx="1117">
                  <c:v>43684</c:v>
                </c:pt>
                <c:pt idx="1118">
                  <c:v>43685</c:v>
                </c:pt>
                <c:pt idx="1119">
                  <c:v>43686</c:v>
                </c:pt>
                <c:pt idx="1120">
                  <c:v>43689</c:v>
                </c:pt>
                <c:pt idx="1121">
                  <c:v>43690</c:v>
                </c:pt>
                <c:pt idx="1122">
                  <c:v>43691</c:v>
                </c:pt>
                <c:pt idx="1123">
                  <c:v>43692</c:v>
                </c:pt>
                <c:pt idx="1124">
                  <c:v>43693</c:v>
                </c:pt>
                <c:pt idx="1125">
                  <c:v>43696</c:v>
                </c:pt>
                <c:pt idx="1126">
                  <c:v>43697</c:v>
                </c:pt>
                <c:pt idx="1127">
                  <c:v>43698</c:v>
                </c:pt>
                <c:pt idx="1128">
                  <c:v>43699</c:v>
                </c:pt>
                <c:pt idx="1129">
                  <c:v>43700</c:v>
                </c:pt>
                <c:pt idx="1130">
                  <c:v>43703</c:v>
                </c:pt>
                <c:pt idx="1131">
                  <c:v>43704</c:v>
                </c:pt>
                <c:pt idx="1132">
                  <c:v>43705</c:v>
                </c:pt>
                <c:pt idx="1133">
                  <c:v>43706</c:v>
                </c:pt>
                <c:pt idx="1134">
                  <c:v>43707</c:v>
                </c:pt>
                <c:pt idx="1135">
                  <c:v>43711</c:v>
                </c:pt>
                <c:pt idx="1136">
                  <c:v>43712</c:v>
                </c:pt>
                <c:pt idx="1137">
                  <c:v>43713</c:v>
                </c:pt>
                <c:pt idx="1138">
                  <c:v>43714</c:v>
                </c:pt>
                <c:pt idx="1139">
                  <c:v>43717</c:v>
                </c:pt>
                <c:pt idx="1140">
                  <c:v>43718</c:v>
                </c:pt>
                <c:pt idx="1141">
                  <c:v>43719</c:v>
                </c:pt>
                <c:pt idx="1142">
                  <c:v>43720</c:v>
                </c:pt>
                <c:pt idx="1143">
                  <c:v>43721</c:v>
                </c:pt>
                <c:pt idx="1144">
                  <c:v>43724</c:v>
                </c:pt>
                <c:pt idx="1145">
                  <c:v>43725</c:v>
                </c:pt>
                <c:pt idx="1146">
                  <c:v>43726</c:v>
                </c:pt>
                <c:pt idx="1147">
                  <c:v>43727</c:v>
                </c:pt>
                <c:pt idx="1148">
                  <c:v>43728</c:v>
                </c:pt>
                <c:pt idx="1149">
                  <c:v>43731</c:v>
                </c:pt>
                <c:pt idx="1150">
                  <c:v>43732</c:v>
                </c:pt>
                <c:pt idx="1151">
                  <c:v>43733</c:v>
                </c:pt>
                <c:pt idx="1152">
                  <c:v>43734</c:v>
                </c:pt>
                <c:pt idx="1153">
                  <c:v>43735</c:v>
                </c:pt>
                <c:pt idx="1154">
                  <c:v>43738</c:v>
                </c:pt>
                <c:pt idx="1155">
                  <c:v>43739</c:v>
                </c:pt>
                <c:pt idx="1156">
                  <c:v>43740</c:v>
                </c:pt>
                <c:pt idx="1157">
                  <c:v>43741</c:v>
                </c:pt>
                <c:pt idx="1158">
                  <c:v>43742</c:v>
                </c:pt>
                <c:pt idx="1159">
                  <c:v>43745</c:v>
                </c:pt>
                <c:pt idx="1160">
                  <c:v>43746</c:v>
                </c:pt>
                <c:pt idx="1161">
                  <c:v>43747</c:v>
                </c:pt>
                <c:pt idx="1162">
                  <c:v>43748</c:v>
                </c:pt>
                <c:pt idx="1163">
                  <c:v>43749</c:v>
                </c:pt>
                <c:pt idx="1164">
                  <c:v>43752</c:v>
                </c:pt>
                <c:pt idx="1165">
                  <c:v>43753</c:v>
                </c:pt>
                <c:pt idx="1166">
                  <c:v>43754</c:v>
                </c:pt>
                <c:pt idx="1167">
                  <c:v>43755</c:v>
                </c:pt>
                <c:pt idx="1168">
                  <c:v>43756</c:v>
                </c:pt>
                <c:pt idx="1169">
                  <c:v>43759</c:v>
                </c:pt>
                <c:pt idx="1170">
                  <c:v>43760</c:v>
                </c:pt>
                <c:pt idx="1171">
                  <c:v>43761</c:v>
                </c:pt>
                <c:pt idx="1172">
                  <c:v>43762</c:v>
                </c:pt>
                <c:pt idx="1173">
                  <c:v>43763</c:v>
                </c:pt>
                <c:pt idx="1174">
                  <c:v>43766</c:v>
                </c:pt>
                <c:pt idx="1175">
                  <c:v>43767</c:v>
                </c:pt>
                <c:pt idx="1176">
                  <c:v>43768</c:v>
                </c:pt>
                <c:pt idx="1177">
                  <c:v>43769</c:v>
                </c:pt>
                <c:pt idx="1178">
                  <c:v>43770</c:v>
                </c:pt>
                <c:pt idx="1179">
                  <c:v>43773</c:v>
                </c:pt>
                <c:pt idx="1180">
                  <c:v>43774</c:v>
                </c:pt>
                <c:pt idx="1181">
                  <c:v>43775</c:v>
                </c:pt>
                <c:pt idx="1182">
                  <c:v>43776</c:v>
                </c:pt>
                <c:pt idx="1183">
                  <c:v>43777</c:v>
                </c:pt>
                <c:pt idx="1184">
                  <c:v>43780</c:v>
                </c:pt>
                <c:pt idx="1185">
                  <c:v>43781</c:v>
                </c:pt>
                <c:pt idx="1186">
                  <c:v>43782</c:v>
                </c:pt>
                <c:pt idx="1187">
                  <c:v>43783</c:v>
                </c:pt>
                <c:pt idx="1188">
                  <c:v>43784</c:v>
                </c:pt>
                <c:pt idx="1189">
                  <c:v>43787</c:v>
                </c:pt>
                <c:pt idx="1190">
                  <c:v>43788</c:v>
                </c:pt>
                <c:pt idx="1191">
                  <c:v>43789</c:v>
                </c:pt>
                <c:pt idx="1192">
                  <c:v>43790</c:v>
                </c:pt>
                <c:pt idx="1193">
                  <c:v>43791</c:v>
                </c:pt>
                <c:pt idx="1194">
                  <c:v>43794</c:v>
                </c:pt>
                <c:pt idx="1195">
                  <c:v>43795</c:v>
                </c:pt>
                <c:pt idx="1196">
                  <c:v>43796</c:v>
                </c:pt>
                <c:pt idx="1197">
                  <c:v>43798</c:v>
                </c:pt>
                <c:pt idx="1198">
                  <c:v>43801</c:v>
                </c:pt>
                <c:pt idx="1199">
                  <c:v>43802</c:v>
                </c:pt>
                <c:pt idx="1200">
                  <c:v>43803</c:v>
                </c:pt>
                <c:pt idx="1201">
                  <c:v>43804</c:v>
                </c:pt>
                <c:pt idx="1202">
                  <c:v>43805</c:v>
                </c:pt>
                <c:pt idx="1203">
                  <c:v>43808</c:v>
                </c:pt>
                <c:pt idx="1204">
                  <c:v>43809</c:v>
                </c:pt>
                <c:pt idx="1205">
                  <c:v>43810</c:v>
                </c:pt>
                <c:pt idx="1206">
                  <c:v>43811</c:v>
                </c:pt>
                <c:pt idx="1207">
                  <c:v>43812</c:v>
                </c:pt>
                <c:pt idx="1208">
                  <c:v>43815</c:v>
                </c:pt>
                <c:pt idx="1209">
                  <c:v>43816</c:v>
                </c:pt>
                <c:pt idx="1210">
                  <c:v>43817</c:v>
                </c:pt>
                <c:pt idx="1211">
                  <c:v>43818</c:v>
                </c:pt>
                <c:pt idx="1212">
                  <c:v>43819</c:v>
                </c:pt>
                <c:pt idx="1213">
                  <c:v>43822</c:v>
                </c:pt>
                <c:pt idx="1214">
                  <c:v>43823</c:v>
                </c:pt>
                <c:pt idx="1215">
                  <c:v>43825</c:v>
                </c:pt>
                <c:pt idx="1216">
                  <c:v>43826</c:v>
                </c:pt>
                <c:pt idx="1217">
                  <c:v>43829</c:v>
                </c:pt>
                <c:pt idx="1218">
                  <c:v>43830</c:v>
                </c:pt>
                <c:pt idx="1219">
                  <c:v>43832</c:v>
                </c:pt>
                <c:pt idx="1220">
                  <c:v>43833</c:v>
                </c:pt>
                <c:pt idx="1221">
                  <c:v>43836</c:v>
                </c:pt>
                <c:pt idx="1222">
                  <c:v>43837</c:v>
                </c:pt>
                <c:pt idx="1223">
                  <c:v>43838</c:v>
                </c:pt>
                <c:pt idx="1224">
                  <c:v>43839</c:v>
                </c:pt>
                <c:pt idx="1225">
                  <c:v>43840</c:v>
                </c:pt>
                <c:pt idx="1226">
                  <c:v>43843</c:v>
                </c:pt>
                <c:pt idx="1227">
                  <c:v>43844</c:v>
                </c:pt>
                <c:pt idx="1228">
                  <c:v>43845</c:v>
                </c:pt>
                <c:pt idx="1229">
                  <c:v>43846</c:v>
                </c:pt>
                <c:pt idx="1230">
                  <c:v>43847</c:v>
                </c:pt>
                <c:pt idx="1231">
                  <c:v>43851</c:v>
                </c:pt>
                <c:pt idx="1232">
                  <c:v>43852</c:v>
                </c:pt>
                <c:pt idx="1233">
                  <c:v>43853</c:v>
                </c:pt>
                <c:pt idx="1234">
                  <c:v>43854</c:v>
                </c:pt>
                <c:pt idx="1235">
                  <c:v>43857</c:v>
                </c:pt>
                <c:pt idx="1236">
                  <c:v>43858</c:v>
                </c:pt>
                <c:pt idx="1237">
                  <c:v>43859</c:v>
                </c:pt>
                <c:pt idx="1238">
                  <c:v>43860</c:v>
                </c:pt>
                <c:pt idx="1239">
                  <c:v>43861</c:v>
                </c:pt>
                <c:pt idx="1240">
                  <c:v>43864</c:v>
                </c:pt>
                <c:pt idx="1241">
                  <c:v>43865</c:v>
                </c:pt>
                <c:pt idx="1242">
                  <c:v>43866</c:v>
                </c:pt>
                <c:pt idx="1243">
                  <c:v>43867</c:v>
                </c:pt>
                <c:pt idx="1244">
                  <c:v>43868</c:v>
                </c:pt>
                <c:pt idx="1245">
                  <c:v>43871</c:v>
                </c:pt>
                <c:pt idx="1246">
                  <c:v>43872</c:v>
                </c:pt>
                <c:pt idx="1247">
                  <c:v>43873</c:v>
                </c:pt>
                <c:pt idx="1248">
                  <c:v>43874</c:v>
                </c:pt>
                <c:pt idx="1249">
                  <c:v>43875</c:v>
                </c:pt>
                <c:pt idx="1250">
                  <c:v>43879</c:v>
                </c:pt>
                <c:pt idx="1251">
                  <c:v>43880</c:v>
                </c:pt>
                <c:pt idx="1252">
                  <c:v>43881</c:v>
                </c:pt>
                <c:pt idx="1253">
                  <c:v>43882</c:v>
                </c:pt>
                <c:pt idx="1254">
                  <c:v>43885</c:v>
                </c:pt>
                <c:pt idx="1255">
                  <c:v>43886</c:v>
                </c:pt>
                <c:pt idx="1256">
                  <c:v>43887</c:v>
                </c:pt>
                <c:pt idx="1257">
                  <c:v>43888</c:v>
                </c:pt>
                <c:pt idx="1258">
                  <c:v>43889</c:v>
                </c:pt>
                <c:pt idx="1259">
                  <c:v>43892</c:v>
                </c:pt>
                <c:pt idx="1260">
                  <c:v>43893</c:v>
                </c:pt>
                <c:pt idx="1261">
                  <c:v>43894</c:v>
                </c:pt>
                <c:pt idx="1262">
                  <c:v>43895</c:v>
                </c:pt>
                <c:pt idx="1263">
                  <c:v>43896</c:v>
                </c:pt>
                <c:pt idx="1264">
                  <c:v>43899</c:v>
                </c:pt>
                <c:pt idx="1265">
                  <c:v>43900</c:v>
                </c:pt>
                <c:pt idx="1266">
                  <c:v>43901</c:v>
                </c:pt>
                <c:pt idx="1267">
                  <c:v>43902</c:v>
                </c:pt>
              </c:numCache>
            </c:numRef>
          </c:cat>
          <c:val>
            <c:numRef>
              <c:f>MSFT!$D$2:$D$1268</c:f>
              <c:numCache>
                <c:formatCode>0.0000</c:formatCode>
                <c:ptCount val="1267"/>
                <c:pt idx="0">
                  <c:v>-1.3768311448059681E-2</c:v>
                </c:pt>
                <c:pt idx="1">
                  <c:v>-5.0961788074067507E-3</c:v>
                </c:pt>
                <c:pt idx="2">
                  <c:v>1.1607483086424407E-3</c:v>
                </c:pt>
                <c:pt idx="3">
                  <c:v>-1.7550532558731884E-2</c:v>
                </c:pt>
                <c:pt idx="4">
                  <c:v>1.1501137740280422E-2</c:v>
                </c:pt>
                <c:pt idx="5">
                  <c:v>-1.9322169458859333E-2</c:v>
                </c:pt>
                <c:pt idx="6">
                  <c:v>-1.1902758294672618E-3</c:v>
                </c:pt>
                <c:pt idx="7">
                  <c:v>-2.3133421658477208E-2</c:v>
                </c:pt>
                <c:pt idx="8">
                  <c:v>8.7379601820990593E-3</c:v>
                </c:pt>
                <c:pt idx="9">
                  <c:v>4.3403004236584374E-3</c:v>
                </c:pt>
                <c:pt idx="10">
                  <c:v>3.3629668996688635E-3</c:v>
                </c:pt>
                <c:pt idx="11">
                  <c:v>1.9002956387131672E-2</c:v>
                </c:pt>
                <c:pt idx="12">
                  <c:v>-4.9532209806805788E-3</c:v>
                </c:pt>
                <c:pt idx="13">
                  <c:v>1.3854865241454638E-2</c:v>
                </c:pt>
                <c:pt idx="14">
                  <c:v>-4.6648285866928959E-4</c:v>
                </c:pt>
                <c:pt idx="15">
                  <c:v>9.3264480599716479E-4</c:v>
                </c:pt>
                <c:pt idx="16">
                  <c:v>-3.4142669542604226E-2</c:v>
                </c:pt>
                <c:pt idx="17">
                  <c:v>-6.0482648642400192E-3</c:v>
                </c:pt>
                <c:pt idx="18">
                  <c:v>-5.8405480142997793E-3</c:v>
                </c:pt>
                <c:pt idx="19">
                  <c:v>-2.4414200760991864E-4</c:v>
                </c:pt>
                <c:pt idx="20">
                  <c:v>-7.3514331696913965E-3</c:v>
                </c:pt>
                <c:pt idx="21">
                  <c:v>1.4747254195854192E-3</c:v>
                </c:pt>
                <c:pt idx="22">
                  <c:v>-1.0615895997254489E-2</c:v>
                </c:pt>
                <c:pt idx="23">
                  <c:v>3.0793849628447816E-2</c:v>
                </c:pt>
                <c:pt idx="24">
                  <c:v>-4.8152532001892679E-4</c:v>
                </c:pt>
                <c:pt idx="25">
                  <c:v>-2.652220572064361E-3</c:v>
                </c:pt>
                <c:pt idx="26">
                  <c:v>1.4478998734120689E-3</c:v>
                </c:pt>
                <c:pt idx="27">
                  <c:v>5.7690246752736766E-3</c:v>
                </c:pt>
                <c:pt idx="28">
                  <c:v>9.5843601813830727E-4</c:v>
                </c:pt>
                <c:pt idx="29">
                  <c:v>-2.6374865730509718E-3</c:v>
                </c:pt>
                <c:pt idx="30">
                  <c:v>1.453938825103551E-2</c:v>
                </c:pt>
                <c:pt idx="31">
                  <c:v>-2.368885485668657E-3</c:v>
                </c:pt>
                <c:pt idx="32">
                  <c:v>-1.2891249088891527E-2</c:v>
                </c:pt>
                <c:pt idx="33">
                  <c:v>3.0523996278372018E-2</c:v>
                </c:pt>
                <c:pt idx="34">
                  <c:v>-6.3117854925977988E-3</c:v>
                </c:pt>
                <c:pt idx="35">
                  <c:v>8.1746552651517698E-3</c:v>
                </c:pt>
                <c:pt idx="36">
                  <c:v>8.1083717551697441E-3</c:v>
                </c:pt>
                <c:pt idx="37">
                  <c:v>9.941303979719146E-2</c:v>
                </c:pt>
                <c:pt idx="38">
                  <c:v>3.3367764041909065E-3</c:v>
                </c:pt>
                <c:pt idx="39">
                  <c:v>2.3254588944977974E-2</c:v>
                </c:pt>
                <c:pt idx="40">
                  <c:v>-2.0363932918983029E-3</c:v>
                </c:pt>
                <c:pt idx="41">
                  <c:v>-8.5978113505696466E-3</c:v>
                </c:pt>
                <c:pt idx="42">
                  <c:v>4.1131182161018557E-4</c:v>
                </c:pt>
                <c:pt idx="43">
                  <c:v>-8.6688854005277684E-3</c:v>
                </c:pt>
                <c:pt idx="44">
                  <c:v>-1.3355902190165577E-2</c:v>
                </c:pt>
                <c:pt idx="45">
                  <c:v>-2.8122769561925828E-2</c:v>
                </c:pt>
                <c:pt idx="46">
                  <c:v>9.0342722324336534E-3</c:v>
                </c:pt>
                <c:pt idx="47">
                  <c:v>2.2234926198898688E-2</c:v>
                </c:pt>
                <c:pt idx="48">
                  <c:v>-7.9901324541186824E-3</c:v>
                </c:pt>
                <c:pt idx="49">
                  <c:v>-4.2200003560420883E-4</c:v>
                </c:pt>
                <c:pt idx="50">
                  <c:v>5.8958377763066649E-3</c:v>
                </c:pt>
                <c:pt idx="51">
                  <c:v>2.2626823614754207E-2</c:v>
                </c:pt>
                <c:pt idx="52">
                  <c:v>-8.6582329741158419E-3</c:v>
                </c:pt>
                <c:pt idx="53">
                  <c:v>-6.0220873433690612E-3</c:v>
                </c:pt>
                <c:pt idx="54">
                  <c:v>-2.5189077010013151E-3</c:v>
                </c:pt>
                <c:pt idx="55">
                  <c:v>0</c:v>
                </c:pt>
                <c:pt idx="56">
                  <c:v>-3.3684904014661416E-3</c:v>
                </c:pt>
                <c:pt idx="57">
                  <c:v>-1.1026517611970578E-2</c:v>
                </c:pt>
                <c:pt idx="58">
                  <c:v>-6.6314467112802396E-3</c:v>
                </c:pt>
                <c:pt idx="59">
                  <c:v>2.1656742018019877E-2</c:v>
                </c:pt>
                <c:pt idx="60">
                  <c:v>-3.3662714900568437E-3</c:v>
                </c:pt>
                <c:pt idx="61">
                  <c:v>-1.2512059695715226E-2</c:v>
                </c:pt>
                <c:pt idx="62">
                  <c:v>7.8646980235912729E-3</c:v>
                </c:pt>
                <c:pt idx="63">
                  <c:v>-6.5852407954766334E-3</c:v>
                </c:pt>
                <c:pt idx="64">
                  <c:v>-1.4930592569772619E-3</c:v>
                </c:pt>
                <c:pt idx="65">
                  <c:v>-1.0513851451671684E-2</c:v>
                </c:pt>
                <c:pt idx="66">
                  <c:v>-4.7568891288222084E-3</c:v>
                </c:pt>
                <c:pt idx="67">
                  <c:v>-8.9256119842607388E-3</c:v>
                </c:pt>
                <c:pt idx="68">
                  <c:v>-1.7509650484590067E-3</c:v>
                </c:pt>
                <c:pt idx="69">
                  <c:v>2.0811483053928825E-2</c:v>
                </c:pt>
                <c:pt idx="70">
                  <c:v>-3.6540108231191107E-3</c:v>
                </c:pt>
                <c:pt idx="71">
                  <c:v>-1.017200440280357E-2</c:v>
                </c:pt>
                <c:pt idx="72">
                  <c:v>-1.0716488615458807E-2</c:v>
                </c:pt>
                <c:pt idx="73">
                  <c:v>7.6664556595903155E-3</c:v>
                </c:pt>
                <c:pt idx="74">
                  <c:v>3.050032955868595E-3</c:v>
                </c:pt>
                <c:pt idx="75">
                  <c:v>1.6183269096378152E-2</c:v>
                </c:pt>
                <c:pt idx="76">
                  <c:v>-1.3359324403997673E-2</c:v>
                </c:pt>
                <c:pt idx="77">
                  <c:v>2.8159686454809012E-3</c:v>
                </c:pt>
                <c:pt idx="78">
                  <c:v>-6.9458525189793358E-3</c:v>
                </c:pt>
                <c:pt idx="79">
                  <c:v>-5.8984309166137611E-3</c:v>
                </c:pt>
                <c:pt idx="80">
                  <c:v>2.1890226972566925E-4</c:v>
                </c:pt>
                <c:pt idx="81">
                  <c:v>-8.5800785525848716E-3</c:v>
                </c:pt>
                <c:pt idx="82">
                  <c:v>-1.9860009180122394E-2</c:v>
                </c:pt>
                <c:pt idx="83">
                  <c:v>-4.9704932756641299E-3</c:v>
                </c:pt>
                <c:pt idx="84">
                  <c:v>6.7719253383289732E-3</c:v>
                </c:pt>
                <c:pt idx="85">
                  <c:v>-1.1257597579990846E-3</c:v>
                </c:pt>
                <c:pt idx="86">
                  <c:v>-2.251402826934709E-4</c:v>
                </c:pt>
                <c:pt idx="87">
                  <c:v>-2.0293924503410219E-3</c:v>
                </c:pt>
                <c:pt idx="88">
                  <c:v>-1.35527805215972E-3</c:v>
                </c:pt>
                <c:pt idx="89">
                  <c:v>6.3092804120309619E-3</c:v>
                </c:pt>
                <c:pt idx="90">
                  <c:v>2.0194479166491183E-3</c:v>
                </c:pt>
                <c:pt idx="91">
                  <c:v>2.0633118692152942E-2</c:v>
                </c:pt>
                <c:pt idx="92">
                  <c:v>1.7548281301833419E-3</c:v>
                </c:pt>
                <c:pt idx="93">
                  <c:v>3.0642932396240247E-3</c:v>
                </c:pt>
                <c:pt idx="94">
                  <c:v>1.9476962468357735E-2</c:v>
                </c:pt>
                <c:pt idx="95">
                  <c:v>-8.5761437534061572E-4</c:v>
                </c:pt>
                <c:pt idx="96">
                  <c:v>6.4142865997689532E-3</c:v>
                </c:pt>
                <c:pt idx="97">
                  <c:v>7.6433712469604889E-3</c:v>
                </c:pt>
                <c:pt idx="98">
                  <c:v>-3.7496127309554039E-2</c:v>
                </c:pt>
                <c:pt idx="99">
                  <c:v>1.2438581658724265E-2</c:v>
                </c:pt>
                <c:pt idx="100">
                  <c:v>-3.6936349546662331E-3</c:v>
                </c:pt>
                <c:pt idx="101">
                  <c:v>-1.2926158517456295E-2</c:v>
                </c:pt>
                <c:pt idx="102">
                  <c:v>-2.2044776013179648E-4</c:v>
                </c:pt>
                <c:pt idx="103">
                  <c:v>2.0736325540690864E-2</c:v>
                </c:pt>
                <c:pt idx="104">
                  <c:v>1.2665230013537171E-2</c:v>
                </c:pt>
                <c:pt idx="105">
                  <c:v>-3.846861855213368E-3</c:v>
                </c:pt>
                <c:pt idx="106">
                  <c:v>2.352527732137536E-3</c:v>
                </c:pt>
                <c:pt idx="107">
                  <c:v>1.5474593949255053E-2</c:v>
                </c:pt>
                <c:pt idx="108">
                  <c:v>8.4118692007114574E-4</c:v>
                </c:pt>
                <c:pt idx="109">
                  <c:v>-2.0382873264123535E-2</c:v>
                </c:pt>
                <c:pt idx="110">
                  <c:v>2.5708047894536057E-3</c:v>
                </c:pt>
                <c:pt idx="111">
                  <c:v>1.2543702087368323E-2</c:v>
                </c:pt>
                <c:pt idx="112">
                  <c:v>-1.9629225518271561E-2</c:v>
                </c:pt>
                <c:pt idx="113">
                  <c:v>7.0855234309032877E-3</c:v>
                </c:pt>
                <c:pt idx="114">
                  <c:v>-2.1396183448128971E-4</c:v>
                </c:pt>
                <c:pt idx="115">
                  <c:v>5.76124267990092E-3</c:v>
                </c:pt>
                <c:pt idx="116">
                  <c:v>6.7852199424491399E-3</c:v>
                </c:pt>
                <c:pt idx="117">
                  <c:v>5.5155087936888609E-3</c:v>
                </c:pt>
                <c:pt idx="118">
                  <c:v>-1.4060797270217718E-2</c:v>
                </c:pt>
                <c:pt idx="119">
                  <c:v>-2.0592235292877046E-2</c:v>
                </c:pt>
                <c:pt idx="120">
                  <c:v>-5.8395986855485658E-2</c:v>
                </c:pt>
                <c:pt idx="121">
                  <c:v>-3.280551546552387E-2</c:v>
                </c:pt>
                <c:pt idx="122">
                  <c:v>-2.9460321426897956E-2</c:v>
                </c:pt>
                <c:pt idx="123">
                  <c:v>5.3872263222360363E-2</c:v>
                </c:pt>
                <c:pt idx="124">
                  <c:v>2.7481060109153684E-2</c:v>
                </c:pt>
                <c:pt idx="125">
                  <c:v>6.8331537053691234E-4</c:v>
                </c:pt>
                <c:pt idx="126">
                  <c:v>-9.3771304217321917E-3</c:v>
                </c:pt>
                <c:pt idx="127">
                  <c:v>-3.9845761719502097E-2</c:v>
                </c:pt>
                <c:pt idx="128">
                  <c:v>3.6162533195583275E-2</c:v>
                </c:pt>
                <c:pt idx="129">
                  <c:v>3.223629086871108E-3</c:v>
                </c:pt>
                <c:pt idx="130">
                  <c:v>-2.0671713043898698E-2</c:v>
                </c:pt>
                <c:pt idx="131">
                  <c:v>2.9597293510733837E-2</c:v>
                </c:pt>
                <c:pt idx="132">
                  <c:v>-1.885965241768427E-2</c:v>
                </c:pt>
                <c:pt idx="133">
                  <c:v>5.0947735810866245E-3</c:v>
                </c:pt>
                <c:pt idx="134">
                  <c:v>4.3795631321570079E-3</c:v>
                </c:pt>
                <c:pt idx="135">
                  <c:v>-1.0171199231793002E-2</c:v>
                </c:pt>
                <c:pt idx="136">
                  <c:v>2.160510505802829E-2</c:v>
                </c:pt>
                <c:pt idx="137">
                  <c:v>7.2495586542115813E-3</c:v>
                </c:pt>
                <c:pt idx="138">
                  <c:v>-1.129417867391361E-3</c:v>
                </c:pt>
                <c:pt idx="139">
                  <c:v>-1.755404661305528E-2</c:v>
                </c:pt>
                <c:pt idx="140">
                  <c:v>1.4385538647366958E-2</c:v>
                </c:pt>
                <c:pt idx="141">
                  <c:v>-4.7723889215184846E-3</c:v>
                </c:pt>
                <c:pt idx="142">
                  <c:v>-6.8365784840493079E-4</c:v>
                </c:pt>
                <c:pt idx="143">
                  <c:v>9.1143997329487265E-4</c:v>
                </c:pt>
                <c:pt idx="144">
                  <c:v>6.8296049432493464E-4</c:v>
                </c:pt>
                <c:pt idx="145">
                  <c:v>-1.4903455477220384E-2</c:v>
                </c:pt>
                <c:pt idx="146">
                  <c:v>3.4592817064886105E-3</c:v>
                </c:pt>
                <c:pt idx="147">
                  <c:v>1.8700506594695895E-2</c:v>
                </c:pt>
                <c:pt idx="148">
                  <c:v>7.8766589539375625E-3</c:v>
                </c:pt>
                <c:pt idx="149">
                  <c:v>2.1291721765409038E-2</c:v>
                </c:pt>
                <c:pt idx="150">
                  <c:v>2.2994524491624951E-2</c:v>
                </c:pt>
                <c:pt idx="151">
                  <c:v>2.5699451053421739E-3</c:v>
                </c:pt>
                <c:pt idx="152">
                  <c:v>1.0688661866825508E-3</c:v>
                </c:pt>
                <c:pt idx="153">
                  <c:v>1.3793461191161781E-2</c:v>
                </c:pt>
                <c:pt idx="154">
                  <c:v>-7.1909775101593161E-3</c:v>
                </c:pt>
                <c:pt idx="155">
                  <c:v>-2.3379180784943777E-3</c:v>
                </c:pt>
                <c:pt idx="156">
                  <c:v>-2.3433267150641123E-3</c:v>
                </c:pt>
                <c:pt idx="157">
                  <c:v>-4.4883412049868711E-3</c:v>
                </c:pt>
                <c:pt idx="158">
                  <c:v>7.0444276995301732E-3</c:v>
                </c:pt>
                <c:pt idx="159">
                  <c:v>1.0579854547575101E-2</c:v>
                </c:pt>
                <c:pt idx="160">
                  <c:v>2.3125056930151954E-3</c:v>
                </c:pt>
                <c:pt idx="161">
                  <c:v>3.1450462728073413E-3</c:v>
                </c:pt>
                <c:pt idx="162">
                  <c:v>-1.2003895543930682E-2</c:v>
                </c:pt>
                <c:pt idx="163">
                  <c:v>1.7431892606980873E-2</c:v>
                </c:pt>
                <c:pt idx="164">
                  <c:v>9.6010341863869891E-2</c:v>
                </c:pt>
                <c:pt idx="165">
                  <c:v>2.5766749933295443E-2</c:v>
                </c:pt>
                <c:pt idx="166">
                  <c:v>-1.0376261396837363E-2</c:v>
                </c:pt>
                <c:pt idx="167">
                  <c:v>5.3869148624334628E-3</c:v>
                </c:pt>
                <c:pt idx="168">
                  <c:v>-1.1552182678462914E-2</c:v>
                </c:pt>
                <c:pt idx="169">
                  <c:v>-1.3585196180799525E-2</c:v>
                </c:pt>
                <c:pt idx="170">
                  <c:v>1.1333716399645224E-2</c:v>
                </c:pt>
                <c:pt idx="171">
                  <c:v>1.694827145021682E-2</c:v>
                </c:pt>
                <c:pt idx="172">
                  <c:v>4.6060120226487462E-3</c:v>
                </c:pt>
                <c:pt idx="173">
                  <c:v>-3.6782363203320413E-4</c:v>
                </c:pt>
                <c:pt idx="174">
                  <c:v>9.8811261692956214E-3</c:v>
                </c:pt>
                <c:pt idx="175">
                  <c:v>-1.3934806840555409E-2</c:v>
                </c:pt>
                <c:pt idx="176">
                  <c:v>-1.2074177126860566E-2</c:v>
                </c:pt>
                <c:pt idx="177">
                  <c:v>2.6130984569026319E-3</c:v>
                </c:pt>
                <c:pt idx="178">
                  <c:v>-6.1702056261658854E-3</c:v>
                </c:pt>
                <c:pt idx="179">
                  <c:v>-9.0428081502747573E-3</c:v>
                </c:pt>
                <c:pt idx="180">
                  <c:v>1.7446980443482234E-2</c:v>
                </c:pt>
                <c:pt idx="181">
                  <c:v>-8.2719888237969014E-3</c:v>
                </c:pt>
                <c:pt idx="182">
                  <c:v>1.6476577252365367E-2</c:v>
                </c:pt>
                <c:pt idx="183">
                  <c:v>1.6699783455071612E-3</c:v>
                </c:pt>
                <c:pt idx="184">
                  <c:v>4.6238768624269743E-3</c:v>
                </c:pt>
                <c:pt idx="185">
                  <c:v>0</c:v>
                </c:pt>
                <c:pt idx="186">
                  <c:v>1.1066388857208221E-3</c:v>
                </c:pt>
                <c:pt idx="187">
                  <c:v>-1.0376094976570433E-2</c:v>
                </c:pt>
                <c:pt idx="188">
                  <c:v>4.4599262778052592E-3</c:v>
                </c:pt>
                <c:pt idx="189">
                  <c:v>7.7579564392454784E-3</c:v>
                </c:pt>
                <c:pt idx="190">
                  <c:v>1.5880541999533173E-2</c:v>
                </c:pt>
                <c:pt idx="191">
                  <c:v>-1.8119157644044503E-4</c:v>
                </c:pt>
                <c:pt idx="192">
                  <c:v>-1.8463095021513502E-2</c:v>
                </c:pt>
                <c:pt idx="193">
                  <c:v>3.1062297876566062E-2</c:v>
                </c:pt>
                <c:pt idx="194">
                  <c:v>-1.7900406110543203E-3</c:v>
                </c:pt>
                <c:pt idx="195">
                  <c:v>-3.5858395150707842E-4</c:v>
                </c:pt>
                <c:pt idx="196">
                  <c:v>-1.4625133416565681E-2</c:v>
                </c:pt>
                <c:pt idx="197">
                  <c:v>5.2608386669390798E-3</c:v>
                </c:pt>
                <c:pt idx="198">
                  <c:v>-2.213578320434605E-2</c:v>
                </c:pt>
                <c:pt idx="199">
                  <c:v>1.9780968159192374E-2</c:v>
                </c:pt>
                <c:pt idx="200">
                  <c:v>1.0875237669344189E-3</c:v>
                </c:pt>
                <c:pt idx="201">
                  <c:v>1.6707402016952855E-2</c:v>
                </c:pt>
                <c:pt idx="202">
                  <c:v>-7.6903731646692525E-3</c:v>
                </c:pt>
                <c:pt idx="203">
                  <c:v>-2.8591602796468902E-2</c:v>
                </c:pt>
                <c:pt idx="204">
                  <c:v>1.2849152655981E-2</c:v>
                </c:pt>
                <c:pt idx="205">
                  <c:v>9.4388514952909626E-3</c:v>
                </c:pt>
                <c:pt idx="206">
                  <c:v>8.4556134371104943E-3</c:v>
                </c:pt>
                <c:pt idx="207">
                  <c:v>-2.6907087088831896E-3</c:v>
                </c:pt>
                <c:pt idx="208">
                  <c:v>5.0171628048982777E-3</c:v>
                </c:pt>
                <c:pt idx="209">
                  <c:v>1.0666668985140803E-2</c:v>
                </c:pt>
                <c:pt idx="210">
                  <c:v>-4.2531437405504552E-3</c:v>
                </c:pt>
                <c:pt idx="211">
                  <c:v>-1.4849406838983623E-2</c:v>
                </c:pt>
                <c:pt idx="212">
                  <c:v>-1.2332519255532371E-2</c:v>
                </c:pt>
                <c:pt idx="213">
                  <c:v>4.5517741361898482E-3</c:v>
                </c:pt>
                <c:pt idx="214">
                  <c:v>-1.8332362368935567E-2</c:v>
                </c:pt>
                <c:pt idx="215">
                  <c:v>-3.5402006250485209E-2</c:v>
                </c:pt>
                <c:pt idx="216">
                  <c:v>3.0623928952350295E-3</c:v>
                </c:pt>
                <c:pt idx="217">
                  <c:v>-5.7362379902426894E-4</c:v>
                </c:pt>
                <c:pt idx="218">
                  <c:v>9.1360910320976776E-3</c:v>
                </c:pt>
                <c:pt idx="219">
                  <c:v>-2.1835764426521929E-2</c:v>
                </c:pt>
                <c:pt idx="220">
                  <c:v>2.8068674600969207E-2</c:v>
                </c:pt>
                <c:pt idx="221">
                  <c:v>-4.0735652928348666E-2</c:v>
                </c:pt>
                <c:pt idx="222">
                  <c:v>-8.4687771601467694E-3</c:v>
                </c:pt>
                <c:pt idx="223">
                  <c:v>4.5386708979081591E-3</c:v>
                </c:pt>
                <c:pt idx="224">
                  <c:v>-6.1224404291956372E-3</c:v>
                </c:pt>
                <c:pt idx="225">
                  <c:v>3.5227889610421302E-2</c:v>
                </c:pt>
                <c:pt idx="226">
                  <c:v>-9.6079767461112586E-3</c:v>
                </c:pt>
                <c:pt idx="227">
                  <c:v>7.3105164527174395E-3</c:v>
                </c:pt>
                <c:pt idx="228">
                  <c:v>-1.8377464109427085E-2</c:v>
                </c:pt>
                <c:pt idx="229">
                  <c:v>1.6266737053267588E-2</c:v>
                </c:pt>
                <c:pt idx="230">
                  <c:v>5.6571335950979185E-2</c:v>
                </c:pt>
                <c:pt idx="231">
                  <c:v>-6.9216842380070516E-3</c:v>
                </c:pt>
                <c:pt idx="232">
                  <c:v>-3.1754484337117479E-2</c:v>
                </c:pt>
                <c:pt idx="233">
                  <c:v>-1.5976142500679243E-2</c:v>
                </c:pt>
                <c:pt idx="234">
                  <c:v>-3.0720134114768575E-3</c:v>
                </c:pt>
                <c:pt idx="235">
                  <c:v>-3.6025802680615358E-2</c:v>
                </c:pt>
                <c:pt idx="236">
                  <c:v>-1.5065499379468647E-2</c:v>
                </c:pt>
                <c:pt idx="237">
                  <c:v>-2.6342654596727974E-3</c:v>
                </c:pt>
                <c:pt idx="238">
                  <c:v>8.6878817658467278E-3</c:v>
                </c:pt>
                <c:pt idx="239">
                  <c:v>-4.025077877510556E-4</c:v>
                </c:pt>
                <c:pt idx="240">
                  <c:v>1.616977583925451E-2</c:v>
                </c:pt>
                <c:pt idx="241">
                  <c:v>1.8769677484794516E-2</c:v>
                </c:pt>
                <c:pt idx="242">
                  <c:v>2.5699376378345323E-2</c:v>
                </c:pt>
                <c:pt idx="243">
                  <c:v>-4.3973808063303647E-3</c:v>
                </c:pt>
                <c:pt idx="244">
                  <c:v>-7.1148909516451017E-3</c:v>
                </c:pt>
                <c:pt idx="245">
                  <c:v>1.589031821626324E-2</c:v>
                </c:pt>
                <c:pt idx="246">
                  <c:v>-2.8317462151091363E-2</c:v>
                </c:pt>
                <c:pt idx="247">
                  <c:v>3.5108453328123639E-3</c:v>
                </c:pt>
                <c:pt idx="248">
                  <c:v>1.4305462659591844E-2</c:v>
                </c:pt>
                <c:pt idx="249">
                  <c:v>-1.5474508693411999E-2</c:v>
                </c:pt>
                <c:pt idx="250">
                  <c:v>-8.2206046845456557E-3</c:v>
                </c:pt>
                <c:pt idx="251">
                  <c:v>3.2865957201118103E-2</c:v>
                </c:pt>
                <c:pt idx="252">
                  <c:v>7.0122656116572511E-3</c:v>
                </c:pt>
                <c:pt idx="253">
                  <c:v>-1.1396317877581009E-2</c:v>
                </c:pt>
                <c:pt idx="254">
                  <c:v>-6.1314659739033677E-3</c:v>
                </c:pt>
                <c:pt idx="255">
                  <c:v>-1.940675854204265E-2</c:v>
                </c:pt>
                <c:pt idx="256">
                  <c:v>1.2076483184280604E-2</c:v>
                </c:pt>
                <c:pt idx="257">
                  <c:v>2.2778485649539042E-2</c:v>
                </c:pt>
                <c:pt idx="258">
                  <c:v>-1.5063678983937869E-2</c:v>
                </c:pt>
                <c:pt idx="259">
                  <c:v>1.9406777495663809E-2</c:v>
                </c:pt>
                <c:pt idx="260">
                  <c:v>1.8825103454395121E-3</c:v>
                </c:pt>
                <c:pt idx="261">
                  <c:v>7.8680794868955101E-3</c:v>
                </c:pt>
                <c:pt idx="262">
                  <c:v>1.4082262313828465E-2</c:v>
                </c:pt>
                <c:pt idx="263">
                  <c:v>5.6875291246620665E-3</c:v>
                </c:pt>
                <c:pt idx="264">
                  <c:v>-2.1637453642729433E-2</c:v>
                </c:pt>
                <c:pt idx="265">
                  <c:v>6.8933607022788959E-3</c:v>
                </c:pt>
                <c:pt idx="266">
                  <c:v>3.8914578928896711E-3</c:v>
                </c:pt>
                <c:pt idx="267">
                  <c:v>-1.8510666472256489E-3</c:v>
                </c:pt>
                <c:pt idx="268">
                  <c:v>4.4370440109774804E-3</c:v>
                </c:pt>
                <c:pt idx="269">
                  <c:v>-1.2436569164414211E-2</c:v>
                </c:pt>
                <c:pt idx="270">
                  <c:v>2.1617544546860264E-2</c:v>
                </c:pt>
                <c:pt idx="271">
                  <c:v>6.1954805899919509E-3</c:v>
                </c:pt>
                <c:pt idx="272">
                  <c:v>3.26422095055301E-3</c:v>
                </c:pt>
                <c:pt idx="273">
                  <c:v>6.1374835744563063E-3</c:v>
                </c:pt>
                <c:pt idx="274">
                  <c:v>-2.522531125640872E-3</c:v>
                </c:pt>
                <c:pt idx="275">
                  <c:v>-1.5819980335477723E-2</c:v>
                </c:pt>
                <c:pt idx="276">
                  <c:v>1.0211388161959581E-2</c:v>
                </c:pt>
                <c:pt idx="277">
                  <c:v>-1.2045894315818513E-2</c:v>
                </c:pt>
                <c:pt idx="278">
                  <c:v>-7.3484103713979132E-4</c:v>
                </c:pt>
                <c:pt idx="279">
                  <c:v>-2.0233432091915828E-3</c:v>
                </c:pt>
                <c:pt idx="280">
                  <c:v>6.2408299687991952E-3</c:v>
                </c:pt>
                <c:pt idx="281">
                  <c:v>1.2727287121834725E-2</c:v>
                </c:pt>
                <c:pt idx="282">
                  <c:v>1.8071261668581466E-4</c:v>
                </c:pt>
                <c:pt idx="283">
                  <c:v>5.2248226093667329E-3</c:v>
                </c:pt>
                <c:pt idx="284">
                  <c:v>1.4450326920736856E-2</c:v>
                </c:pt>
                <c:pt idx="285">
                  <c:v>-1.2406174907049132E-3</c:v>
                </c:pt>
                <c:pt idx="286">
                  <c:v>-1.4288430924479692E-2</c:v>
                </c:pt>
                <c:pt idx="287">
                  <c:v>3.4120509744119841E-3</c:v>
                </c:pt>
                <c:pt idx="288">
                  <c:v>-7.4411442397984112E-2</c:v>
                </c:pt>
                <c:pt idx="289">
                  <c:v>6.3529625949324065E-3</c:v>
                </c:pt>
                <c:pt idx="290">
                  <c:v>-1.2940844010853879E-2</c:v>
                </c:pt>
                <c:pt idx="291">
                  <c:v>-9.7676308707387426E-3</c:v>
                </c:pt>
                <c:pt idx="292">
                  <c:v>-2.0627452752892229E-2</c:v>
                </c:pt>
                <c:pt idx="293">
                  <c:v>-6.0149789370757181E-4</c:v>
                </c:pt>
                <c:pt idx="294">
                  <c:v>1.4729745578614725E-2</c:v>
                </c:pt>
                <c:pt idx="295">
                  <c:v>-1.6535979370793395E-2</c:v>
                </c:pt>
                <c:pt idx="296">
                  <c:v>1.8062337921786256E-3</c:v>
                </c:pt>
                <c:pt idx="297">
                  <c:v>1.4027237305049337E-3</c:v>
                </c:pt>
                <c:pt idx="298">
                  <c:v>8.9704899002581908E-3</c:v>
                </c:pt>
                <c:pt idx="299">
                  <c:v>-6.3706557187930063E-3</c:v>
                </c:pt>
                <c:pt idx="300">
                  <c:v>1.8795652745107989E-2</c:v>
                </c:pt>
                <c:pt idx="301">
                  <c:v>5.8785934885470124E-4</c:v>
                </c:pt>
                <c:pt idx="302">
                  <c:v>8.9703678164369041E-3</c:v>
                </c:pt>
                <c:pt idx="303">
                  <c:v>-8.3827693032107343E-3</c:v>
                </c:pt>
                <c:pt idx="304">
                  <c:v>1.4576025138070815E-2</c:v>
                </c:pt>
                <c:pt idx="305">
                  <c:v>-1.8827943248916488E-2</c:v>
                </c:pt>
                <c:pt idx="306">
                  <c:v>5.9218568579288301E-3</c:v>
                </c:pt>
                <c:pt idx="307">
                  <c:v>-9.6906008041141543E-3</c:v>
                </c:pt>
                <c:pt idx="308">
                  <c:v>5.944150603756285E-3</c:v>
                </c:pt>
                <c:pt idx="309">
                  <c:v>-1.1723638771838109E-2</c:v>
                </c:pt>
                <c:pt idx="310">
                  <c:v>3.0704973644792227E-2</c:v>
                </c:pt>
                <c:pt idx="311">
                  <c:v>1.0220762009192735E-2</c:v>
                </c:pt>
                <c:pt idx="312">
                  <c:v>-4.4227655294624343E-3</c:v>
                </c:pt>
                <c:pt idx="313">
                  <c:v>8.252807055401476E-3</c:v>
                </c:pt>
                <c:pt idx="314">
                  <c:v>1.2913330198325404E-2</c:v>
                </c:pt>
                <c:pt idx="315">
                  <c:v>-2.8345185282298716E-3</c:v>
                </c:pt>
                <c:pt idx="316">
                  <c:v>-7.0252318098765962E-3</c:v>
                </c:pt>
                <c:pt idx="317">
                  <c:v>-1.3235402424586963E-2</c:v>
                </c:pt>
                <c:pt idx="318">
                  <c:v>6.5438601857471454E-3</c:v>
                </c:pt>
                <c:pt idx="319">
                  <c:v>-5.7577199629593007E-4</c:v>
                </c:pt>
                <c:pt idx="320">
                  <c:v>-1.1525188871450748E-3</c:v>
                </c:pt>
                <c:pt idx="321">
                  <c:v>-8.1035034452882713E-3</c:v>
                </c:pt>
                <c:pt idx="322">
                  <c:v>-2.7156737020389175E-3</c:v>
                </c:pt>
                <c:pt idx="323">
                  <c:v>-2.6374412971467271E-2</c:v>
                </c:pt>
                <c:pt idx="324">
                  <c:v>-6.2017017456178014E-3</c:v>
                </c:pt>
                <c:pt idx="325">
                  <c:v>-2.813535909444778E-3</c:v>
                </c:pt>
                <c:pt idx="326">
                  <c:v>1.3989053952315877E-2</c:v>
                </c:pt>
                <c:pt idx="327">
                  <c:v>-5.1730919664616862E-3</c:v>
                </c:pt>
                <c:pt idx="328">
                  <c:v>-1.1975164170631382E-3</c:v>
                </c:pt>
                <c:pt idx="329">
                  <c:v>2.2122001107661764E-2</c:v>
                </c:pt>
                <c:pt idx="330">
                  <c:v>-3.9144390782076535E-3</c:v>
                </c:pt>
                <c:pt idx="331">
                  <c:v>1.7881759660826769E-2</c:v>
                </c:pt>
                <c:pt idx="332">
                  <c:v>-4.0894231349627289E-2</c:v>
                </c:pt>
                <c:pt idx="333">
                  <c:v>-2.8497790147080718E-2</c:v>
                </c:pt>
                <c:pt idx="334">
                  <c:v>2.0640279735181927E-2</c:v>
                </c:pt>
                <c:pt idx="335">
                  <c:v>2.2005317033806541E-2</c:v>
                </c:pt>
                <c:pt idx="336">
                  <c:v>1.2388355330803137E-2</c:v>
                </c:pt>
                <c:pt idx="337">
                  <c:v>-1.9543167880627156E-4</c:v>
                </c:pt>
                <c:pt idx="338">
                  <c:v>1.9543167880628753E-4</c:v>
                </c:pt>
                <c:pt idx="339">
                  <c:v>4.0956427650919499E-3</c:v>
                </c:pt>
                <c:pt idx="340">
                  <c:v>0</c:v>
                </c:pt>
                <c:pt idx="341">
                  <c:v>1.7747289104323494E-2</c:v>
                </c:pt>
                <c:pt idx="342">
                  <c:v>5.5297803944637236E-3</c:v>
                </c:pt>
                <c:pt idx="343">
                  <c:v>1.1720264868072225E-2</c:v>
                </c:pt>
                <c:pt idx="344">
                  <c:v>5.6220701000599558E-3</c:v>
                </c:pt>
                <c:pt idx="345">
                  <c:v>4.2892340467701991E-3</c:v>
                </c:pt>
                <c:pt idx="346">
                  <c:v>-7.4454661684181028E-4</c:v>
                </c:pt>
                <c:pt idx="347">
                  <c:v>4.8299515737065526E-3</c:v>
                </c:pt>
                <c:pt idx="348">
                  <c:v>-1.625444551863587E-2</c:v>
                </c:pt>
                <c:pt idx="349">
                  <c:v>5.175462325935256E-2</c:v>
                </c:pt>
                <c:pt idx="350">
                  <c:v>-1.9692977209827857E-3</c:v>
                </c:pt>
                <c:pt idx="351">
                  <c:v>1.3704994933452414E-2</c:v>
                </c:pt>
                <c:pt idx="352">
                  <c:v>2.8240588255450281E-3</c:v>
                </c:pt>
                <c:pt idx="353">
                  <c:v>5.2869867263157747E-4</c:v>
                </c:pt>
                <c:pt idx="354">
                  <c:v>-1.0092948240735753E-2</c:v>
                </c:pt>
                <c:pt idx="355">
                  <c:v>3.5592192221810135E-4</c:v>
                </c:pt>
                <c:pt idx="356">
                  <c:v>8.3266361288818636E-3</c:v>
                </c:pt>
                <c:pt idx="357">
                  <c:v>-1.7657754503992279E-3</c:v>
                </c:pt>
                <c:pt idx="358">
                  <c:v>0</c:v>
                </c:pt>
                <c:pt idx="359">
                  <c:v>6.8693444441762881E-3</c:v>
                </c:pt>
                <c:pt idx="360">
                  <c:v>7.3451660023315596E-3</c:v>
                </c:pt>
                <c:pt idx="361">
                  <c:v>9.8829481971962167E-3</c:v>
                </c:pt>
                <c:pt idx="362">
                  <c:v>1.7239911321753341E-3</c:v>
                </c:pt>
                <c:pt idx="363">
                  <c:v>2.4082736882421628E-3</c:v>
                </c:pt>
                <c:pt idx="364">
                  <c:v>-3.0973287475699112E-3</c:v>
                </c:pt>
                <c:pt idx="365">
                  <c:v>4.8141247452686354E-3</c:v>
                </c:pt>
                <c:pt idx="366">
                  <c:v>-6.1940124536607908E-3</c:v>
                </c:pt>
                <c:pt idx="367">
                  <c:v>3.1017281592625717E-3</c:v>
                </c:pt>
                <c:pt idx="368">
                  <c:v>-5.555636743185639E-3</c:v>
                </c:pt>
                <c:pt idx="369">
                  <c:v>2.086940805799332E-3</c:v>
                </c:pt>
                <c:pt idx="370">
                  <c:v>6.9484668124726741E-4</c:v>
                </c:pt>
                <c:pt idx="371">
                  <c:v>3.4709444407597043E-4</c:v>
                </c:pt>
                <c:pt idx="372">
                  <c:v>8.6737567202079598E-4</c:v>
                </c:pt>
                <c:pt idx="373">
                  <c:v>3.8075661618286456E-3</c:v>
                </c:pt>
                <c:pt idx="374">
                  <c:v>1.0359493835763183E-3</c:v>
                </c:pt>
                <c:pt idx="375">
                  <c:v>3.7891302940359474E-3</c:v>
                </c:pt>
                <c:pt idx="376">
                  <c:v>-2.40968474768598E-3</c:v>
                </c:pt>
                <c:pt idx="377">
                  <c:v>1.2056048721944494E-3</c:v>
                </c:pt>
                <c:pt idx="378">
                  <c:v>-3.6209998021206934E-3</c:v>
                </c:pt>
                <c:pt idx="379">
                  <c:v>-7.4555400951986485E-3</c:v>
                </c:pt>
                <c:pt idx="380">
                  <c:v>2.2598374053360059E-3</c:v>
                </c:pt>
                <c:pt idx="381">
                  <c:v>1.3881365280338648E-3</c:v>
                </c:pt>
                <c:pt idx="382">
                  <c:v>-1.0408338589450485E-3</c:v>
                </c:pt>
                <c:pt idx="383">
                  <c:v>8.6737824993545008E-4</c:v>
                </c:pt>
                <c:pt idx="384">
                  <c:v>-3.9968780161540032E-3</c:v>
                </c:pt>
                <c:pt idx="385">
                  <c:v>-2.147203196679838E-2</c:v>
                </c:pt>
                <c:pt idx="386">
                  <c:v>1.4833411620385931E-2</c:v>
                </c:pt>
                <c:pt idx="387">
                  <c:v>-9.1565503840041976E-3</c:v>
                </c:pt>
                <c:pt idx="388">
                  <c:v>-4.787889102740815E-3</c:v>
                </c:pt>
                <c:pt idx="389">
                  <c:v>1.6395261667068891E-2</c:v>
                </c:pt>
                <c:pt idx="390">
                  <c:v>1.0486972001422087E-3</c:v>
                </c:pt>
                <c:pt idx="391">
                  <c:v>-5.6051357493384765E-3</c:v>
                </c:pt>
                <c:pt idx="392">
                  <c:v>-2.1102093810686047E-3</c:v>
                </c:pt>
                <c:pt idx="393">
                  <c:v>1.6584103523791315E-2</c:v>
                </c:pt>
                <c:pt idx="394">
                  <c:v>1.0384088463847056E-3</c:v>
                </c:pt>
                <c:pt idx="395">
                  <c:v>-6.7680662738225624E-3</c:v>
                </c:pt>
                <c:pt idx="396">
                  <c:v>-9.2712359859912375E-3</c:v>
                </c:pt>
                <c:pt idx="397">
                  <c:v>1.8285085156559942E-2</c:v>
                </c:pt>
                <c:pt idx="398">
                  <c:v>1.3794455463499158E-3</c:v>
                </c:pt>
                <c:pt idx="399">
                  <c:v>-1.0915648986803698E-2</c:v>
                </c:pt>
                <c:pt idx="400">
                  <c:v>3.4782177789520227E-3</c:v>
                </c:pt>
                <c:pt idx="401">
                  <c:v>-3.129895618244664E-3</c:v>
                </c:pt>
                <c:pt idx="402">
                  <c:v>-3.1397412438898069E-3</c:v>
                </c:pt>
                <c:pt idx="403">
                  <c:v>6.9638531921274319E-3</c:v>
                </c:pt>
                <c:pt idx="404">
                  <c:v>1.7333799196320055E-3</c:v>
                </c:pt>
                <c:pt idx="405">
                  <c:v>1.0385654519599226E-3</c:v>
                </c:pt>
                <c:pt idx="406">
                  <c:v>4.1436743278642539E-3</c:v>
                </c:pt>
                <c:pt idx="407">
                  <c:v>-1.475349770460437E-2</c:v>
                </c:pt>
                <c:pt idx="408">
                  <c:v>-1.3997768802515409E-3</c:v>
                </c:pt>
                <c:pt idx="409">
                  <c:v>-3.3322972356284561E-3</c:v>
                </c:pt>
                <c:pt idx="410">
                  <c:v>8.7458401727908246E-3</c:v>
                </c:pt>
                <c:pt idx="411">
                  <c:v>-3.4892148161157735E-3</c:v>
                </c:pt>
                <c:pt idx="412">
                  <c:v>7.6601249414474928E-3</c:v>
                </c:pt>
                <c:pt idx="413">
                  <c:v>-2.2570909921353841E-3</c:v>
                </c:pt>
                <c:pt idx="414">
                  <c:v>-4.8788879899650016E-3</c:v>
                </c:pt>
                <c:pt idx="415">
                  <c:v>4.1234103402741959E-2</c:v>
                </c:pt>
                <c:pt idx="416">
                  <c:v>2.2212093319171761E-2</c:v>
                </c:pt>
                <c:pt idx="417">
                  <c:v>-1.6391598538948899E-4</c:v>
                </c:pt>
                <c:pt idx="418">
                  <c:v>-5.9202419412056869E-3</c:v>
                </c:pt>
                <c:pt idx="419">
                  <c:v>-8.7798958598569749E-3</c:v>
                </c:pt>
                <c:pt idx="420">
                  <c:v>-3.8342972020306947E-3</c:v>
                </c:pt>
                <c:pt idx="421">
                  <c:v>8.3479208286350241E-4</c:v>
                </c:pt>
                <c:pt idx="422">
                  <c:v>-2.0046088530261811E-3</c:v>
                </c:pt>
                <c:pt idx="423">
                  <c:v>-6.2065557824073567E-3</c:v>
                </c:pt>
                <c:pt idx="424">
                  <c:v>-3.7086642123059627E-3</c:v>
                </c:pt>
                <c:pt idx="425">
                  <c:v>-8.4803898981084726E-3</c:v>
                </c:pt>
                <c:pt idx="426">
                  <c:v>2.8710121975447467E-2</c:v>
                </c:pt>
                <c:pt idx="427">
                  <c:v>8.2717848524831671E-4</c:v>
                </c:pt>
                <c:pt idx="428">
                  <c:v>-4.9735957025007051E-3</c:v>
                </c:pt>
                <c:pt idx="429">
                  <c:v>-2.4733942272061361E-2</c:v>
                </c:pt>
                <c:pt idx="430">
                  <c:v>5.4365806884573613E-3</c:v>
                </c:pt>
                <c:pt idx="431">
                  <c:v>-1.5366653754768322E-2</c:v>
                </c:pt>
                <c:pt idx="432">
                  <c:v>1.9554809598097734E-2</c:v>
                </c:pt>
                <c:pt idx="433">
                  <c:v>1.3162558527800176E-2</c:v>
                </c:pt>
                <c:pt idx="434">
                  <c:v>1.6460452249956337E-2</c:v>
                </c:pt>
                <c:pt idx="435">
                  <c:v>-4.7937461916815836E-3</c:v>
                </c:pt>
                <c:pt idx="436">
                  <c:v>8.4151303087385797E-3</c:v>
                </c:pt>
                <c:pt idx="437">
                  <c:v>4.2628962382468055E-3</c:v>
                </c:pt>
                <c:pt idx="438">
                  <c:v>-1.1849819387498198E-2</c:v>
                </c:pt>
                <c:pt idx="439">
                  <c:v>2.1499521296984526E-3</c:v>
                </c:pt>
                <c:pt idx="440">
                  <c:v>1.3207536595512359E-3</c:v>
                </c:pt>
                <c:pt idx="441">
                  <c:v>7.8883059611460603E-3</c:v>
                </c:pt>
                <c:pt idx="442">
                  <c:v>-1.3679648770969496E-2</c:v>
                </c:pt>
                <c:pt idx="443">
                  <c:v>-1.7747053059727808E-2</c:v>
                </c:pt>
                <c:pt idx="444">
                  <c:v>8.4428891859689701E-4</c:v>
                </c:pt>
                <c:pt idx="445">
                  <c:v>1.6238769788901021E-2</c:v>
                </c:pt>
                <c:pt idx="446">
                  <c:v>-4.4936016222929835E-3</c:v>
                </c:pt>
                <c:pt idx="447">
                  <c:v>2.3410200522157924E-2</c:v>
                </c:pt>
                <c:pt idx="448">
                  <c:v>-5.8834638784353785E-3</c:v>
                </c:pt>
                <c:pt idx="449">
                  <c:v>1.5612831168618254E-2</c:v>
                </c:pt>
                <c:pt idx="450">
                  <c:v>3.2220239421265058E-3</c:v>
                </c:pt>
                <c:pt idx="451">
                  <c:v>1.294466842241331E-2</c:v>
                </c:pt>
                <c:pt idx="452">
                  <c:v>-4.7748159161737393E-3</c:v>
                </c:pt>
                <c:pt idx="453">
                  <c:v>-1.596707743164903E-3</c:v>
                </c:pt>
                <c:pt idx="454">
                  <c:v>-4.4843213778294156E-3</c:v>
                </c:pt>
                <c:pt idx="455">
                  <c:v>2.096640213326981E-2</c:v>
                </c:pt>
                <c:pt idx="456">
                  <c:v>-1.258160133481834E-3</c:v>
                </c:pt>
                <c:pt idx="457">
                  <c:v>0</c:v>
                </c:pt>
                <c:pt idx="458">
                  <c:v>1.5754811991009003E-4</c:v>
                </c:pt>
                <c:pt idx="459">
                  <c:v>-4.8901153331598751E-3</c:v>
                </c:pt>
                <c:pt idx="460">
                  <c:v>6.3222870462476108E-4</c:v>
                </c:pt>
                <c:pt idx="461">
                  <c:v>-4.5932943851405188E-3</c:v>
                </c:pt>
                <c:pt idx="462">
                  <c:v>-1.4297175542953779E-3</c:v>
                </c:pt>
                <c:pt idx="463">
                  <c:v>-1.2156418519510815E-2</c:v>
                </c:pt>
                <c:pt idx="464">
                  <c:v>7.0558483456131804E-3</c:v>
                </c:pt>
                <c:pt idx="465">
                  <c:v>-4.4843213778294156E-3</c:v>
                </c:pt>
                <c:pt idx="466">
                  <c:v>0</c:v>
                </c:pt>
                <c:pt idx="467">
                  <c:v>8.630430007330072E-3</c:v>
                </c:pt>
                <c:pt idx="468">
                  <c:v>-3.187751047522734E-3</c:v>
                </c:pt>
                <c:pt idx="469">
                  <c:v>-3.1939555533410394E-4</c:v>
                </c:pt>
                <c:pt idx="470">
                  <c:v>9.0612582788648123E-3</c:v>
                </c:pt>
                <c:pt idx="471">
                  <c:v>-9.2209605140577203E-3</c:v>
                </c:pt>
                <c:pt idx="472">
                  <c:v>1.436537802539763E-3</c:v>
                </c:pt>
                <c:pt idx="473">
                  <c:v>-2.7150746887982611E-3</c:v>
                </c:pt>
                <c:pt idx="474">
                  <c:v>-4.7987308179068324E-4</c:v>
                </c:pt>
                <c:pt idx="475">
                  <c:v>-3.2051712012308789E-3</c:v>
                </c:pt>
                <c:pt idx="476">
                  <c:v>7.0377909669801257E-3</c:v>
                </c:pt>
                <c:pt idx="477">
                  <c:v>3.5005175298943986E-3</c:v>
                </c:pt>
                <c:pt idx="478">
                  <c:v>8.855245939413052E-3</c:v>
                </c:pt>
                <c:pt idx="479">
                  <c:v>2.5155463948327013E-3</c:v>
                </c:pt>
                <c:pt idx="480">
                  <c:v>9.2224404235437662E-3</c:v>
                </c:pt>
                <c:pt idx="481">
                  <c:v>2.3222882777023501E-2</c:v>
                </c:pt>
                <c:pt idx="482">
                  <c:v>-9.9306977116690263E-3</c:v>
                </c:pt>
                <c:pt idx="483">
                  <c:v>-7.3970520980604342E-3</c:v>
                </c:pt>
                <c:pt idx="484">
                  <c:v>-1.6689004479861578E-2</c:v>
                </c:pt>
                <c:pt idx="485">
                  <c:v>-6.4696762184890729E-3</c:v>
                </c:pt>
                <c:pt idx="486">
                  <c:v>8.0411073075126009E-3</c:v>
                </c:pt>
                <c:pt idx="487">
                  <c:v>-6.2832270117336238E-4</c:v>
                </c:pt>
                <c:pt idx="488">
                  <c:v>-3.3052535749836876E-3</c:v>
                </c:pt>
                <c:pt idx="489">
                  <c:v>-1.4197929252623837E-3</c:v>
                </c:pt>
                <c:pt idx="490">
                  <c:v>1.1303008555086095E-2</c:v>
                </c:pt>
                <c:pt idx="491">
                  <c:v>-9.3697172557742777E-4</c:v>
                </c:pt>
                <c:pt idx="492">
                  <c:v>1.1187112251050743E-2</c:v>
                </c:pt>
                <c:pt idx="493">
                  <c:v>3.7240262217257607E-3</c:v>
                </c:pt>
                <c:pt idx="494">
                  <c:v>-6.1978754107283639E-4</c:v>
                </c:pt>
                <c:pt idx="495">
                  <c:v>-1.5516588557045483E-4</c:v>
                </c:pt>
                <c:pt idx="496">
                  <c:v>1.5489160841066958E-3</c:v>
                </c:pt>
                <c:pt idx="497">
                  <c:v>-2.0137916247740749E-3</c:v>
                </c:pt>
                <c:pt idx="498">
                  <c:v>-2.0179041984498907E-3</c:v>
                </c:pt>
                <c:pt idx="499">
                  <c:v>4.0316958232240801E-3</c:v>
                </c:pt>
                <c:pt idx="500">
                  <c:v>0</c:v>
                </c:pt>
                <c:pt idx="501">
                  <c:v>-6.0535655531597241E-3</c:v>
                </c:pt>
                <c:pt idx="502">
                  <c:v>-3.8999231506218835E-3</c:v>
                </c:pt>
                <c:pt idx="503">
                  <c:v>1.4893447418472367E-2</c:v>
                </c:pt>
                <c:pt idx="504">
                  <c:v>-1.4424620580563974E-2</c:v>
                </c:pt>
                <c:pt idx="505">
                  <c:v>3.742280864986975E-3</c:v>
                </c:pt>
                <c:pt idx="506">
                  <c:v>3.1130051816180966E-4</c:v>
                </c:pt>
                <c:pt idx="507">
                  <c:v>2.020792482206804E-3</c:v>
                </c:pt>
                <c:pt idx="508">
                  <c:v>9.1196232748189422E-3</c:v>
                </c:pt>
                <c:pt idx="509">
                  <c:v>-4.0085182797614327E-3</c:v>
                </c:pt>
                <c:pt idx="510">
                  <c:v>3.0847773724717903E-3</c:v>
                </c:pt>
                <c:pt idx="511">
                  <c:v>-3.3938490277727203E-3</c:v>
                </c:pt>
                <c:pt idx="512">
                  <c:v>-4.6468886841219432E-3</c:v>
                </c:pt>
                <c:pt idx="513">
                  <c:v>5.2648877618172978E-3</c:v>
                </c:pt>
                <c:pt idx="514">
                  <c:v>-1.7003725665953814E-3</c:v>
                </c:pt>
                <c:pt idx="515">
                  <c:v>3.551870758037071E-3</c:v>
                </c:pt>
                <c:pt idx="516">
                  <c:v>9.2435175863562764E-4</c:v>
                </c:pt>
                <c:pt idx="517">
                  <c:v>-1.115065430877646E-2</c:v>
                </c:pt>
                <c:pt idx="518">
                  <c:v>1.2689667895071904E-2</c:v>
                </c:pt>
                <c:pt idx="519">
                  <c:v>-2.4633653449310784E-3</c:v>
                </c:pt>
                <c:pt idx="520">
                  <c:v>1.6944621980806904E-3</c:v>
                </c:pt>
                <c:pt idx="521">
                  <c:v>1.8448374119978503E-3</c:v>
                </c:pt>
                <c:pt idx="522">
                  <c:v>2.9143707607694374E-3</c:v>
                </c:pt>
                <c:pt idx="523">
                  <c:v>2.7531158940651006E-3</c:v>
                </c:pt>
                <c:pt idx="524">
                  <c:v>3.6590434776777115E-3</c:v>
                </c:pt>
                <c:pt idx="525">
                  <c:v>2.2802077289912769E-3</c:v>
                </c:pt>
                <c:pt idx="526">
                  <c:v>-4.7180336787318181E-3</c:v>
                </c:pt>
                <c:pt idx="527">
                  <c:v>2.7422587773322446E-3</c:v>
                </c:pt>
                <c:pt idx="528">
                  <c:v>-2.5897234288631086E-3</c:v>
                </c:pt>
                <c:pt idx="529">
                  <c:v>2.5897234288631194E-3</c:v>
                </c:pt>
                <c:pt idx="530">
                  <c:v>-7.6107974082114446E-4</c:v>
                </c:pt>
                <c:pt idx="531">
                  <c:v>-2.2867048085163585E-3</c:v>
                </c:pt>
                <c:pt idx="532">
                  <c:v>-7.6303428745693965E-4</c:v>
                </c:pt>
                <c:pt idx="533">
                  <c:v>-3.8252677391408746E-3</c:v>
                </c:pt>
                <c:pt idx="534">
                  <c:v>-4.3017995836237798E-3</c:v>
                </c:pt>
                <c:pt idx="535">
                  <c:v>8.1270673227645338E-3</c:v>
                </c:pt>
                <c:pt idx="536">
                  <c:v>-1.3753038455331771E-3</c:v>
                </c:pt>
                <c:pt idx="537">
                  <c:v>-5.3670195483738851E-3</c:v>
                </c:pt>
                <c:pt idx="538">
                  <c:v>7.0478253908320557E-3</c:v>
                </c:pt>
                <c:pt idx="539">
                  <c:v>1.364691918635037E-2</c:v>
                </c:pt>
                <c:pt idx="540">
                  <c:v>1.6874737671429926E-2</c:v>
                </c:pt>
                <c:pt idx="541">
                  <c:v>5.7588900915260411E-3</c:v>
                </c:pt>
                <c:pt idx="542">
                  <c:v>-1.3261581213085385E-3</c:v>
                </c:pt>
                <c:pt idx="543">
                  <c:v>6.4657671879984691E-3</c:v>
                </c:pt>
                <c:pt idx="544">
                  <c:v>2.7793579830991707E-3</c:v>
                </c:pt>
                <c:pt idx="545">
                  <c:v>1.378123628824697E-2</c:v>
                </c:pt>
                <c:pt idx="546">
                  <c:v>-1.5861084665518377E-3</c:v>
                </c:pt>
                <c:pt idx="547">
                  <c:v>-3.1794339326517689E-3</c:v>
                </c:pt>
                <c:pt idx="548">
                  <c:v>-3.9165213059795421E-3</c:v>
                </c:pt>
                <c:pt idx="549">
                  <c:v>2.7576835201142728E-3</c:v>
                </c:pt>
                <c:pt idx="550">
                  <c:v>-8.7026223536195736E-4</c:v>
                </c:pt>
                <c:pt idx="551">
                  <c:v>1.4499099363549479E-3</c:v>
                </c:pt>
                <c:pt idx="552">
                  <c:v>3.903027315391187E-3</c:v>
                </c:pt>
                <c:pt idx="553">
                  <c:v>-1.2339531119562427E-2</c:v>
                </c:pt>
                <c:pt idx="554">
                  <c:v>-1.1692158233145044E-3</c:v>
                </c:pt>
                <c:pt idx="555">
                  <c:v>7.3091623394578025E-4</c:v>
                </c:pt>
                <c:pt idx="556">
                  <c:v>1.9935207611500846E-2</c:v>
                </c:pt>
                <c:pt idx="557">
                  <c:v>-2.8199817794360427E-2</c:v>
                </c:pt>
                <c:pt idx="558">
                  <c:v>3.4026033717746511E-3</c:v>
                </c:pt>
                <c:pt idx="559">
                  <c:v>-2.9526620605626876E-4</c:v>
                </c:pt>
                <c:pt idx="560">
                  <c:v>1.1164898531311139E-2</c:v>
                </c:pt>
                <c:pt idx="561">
                  <c:v>3.3545881332865523E-3</c:v>
                </c:pt>
                <c:pt idx="562">
                  <c:v>1.309596504494805E-3</c:v>
                </c:pt>
                <c:pt idx="563">
                  <c:v>1.2284357492404665E-2</c:v>
                </c:pt>
                <c:pt idx="564">
                  <c:v>4.8714188751061826E-3</c:v>
                </c:pt>
                <c:pt idx="565">
                  <c:v>6.4120896244082995E-3</c:v>
                </c:pt>
                <c:pt idx="566">
                  <c:v>-8.1287072548552781E-3</c:v>
                </c:pt>
                <c:pt idx="567">
                  <c:v>3.7159242707276766E-3</c:v>
                </c:pt>
                <c:pt idx="568">
                  <c:v>2.3404433186981079E-2</c:v>
                </c:pt>
                <c:pt idx="569">
                  <c:v>7.2203141385030825E-3</c:v>
                </c:pt>
                <c:pt idx="570">
                  <c:v>3.314873830460596E-3</c:v>
                </c:pt>
                <c:pt idx="571">
                  <c:v>-1.7941726566914622E-3</c:v>
                </c:pt>
                <c:pt idx="572">
                  <c:v>-6.0967438535315431E-3</c:v>
                </c:pt>
                <c:pt idx="573">
                  <c:v>-2.2915128980887309E-2</c:v>
                </c:pt>
                <c:pt idx="574">
                  <c:v>-7.7090799341699191E-3</c:v>
                </c:pt>
                <c:pt idx="575">
                  <c:v>1.2390827542803885E-2</c:v>
                </c:pt>
                <c:pt idx="576">
                  <c:v>-5.3930499777684725E-3</c:v>
                </c:pt>
                <c:pt idx="577">
                  <c:v>-5.2792361069481982E-3</c:v>
                </c:pt>
                <c:pt idx="578">
                  <c:v>1.4296212179432713E-3</c:v>
                </c:pt>
                <c:pt idx="579">
                  <c:v>1.2351765892940254E-2</c:v>
                </c:pt>
                <c:pt idx="580">
                  <c:v>-1.3638470622301188E-2</c:v>
                </c:pt>
                <c:pt idx="581">
                  <c:v>5.1363196183659083E-3</c:v>
                </c:pt>
                <c:pt idx="582">
                  <c:v>-1.4240754892722043E-4</c:v>
                </c:pt>
                <c:pt idx="583">
                  <c:v>1.3430599637776784E-2</c:v>
                </c:pt>
                <c:pt idx="584">
                  <c:v>-9.5952023661622192E-3</c:v>
                </c:pt>
                <c:pt idx="585">
                  <c:v>-1.8892685268761641E-2</c:v>
                </c:pt>
                <c:pt idx="586">
                  <c:v>8.4887914779397337E-3</c:v>
                </c:pt>
                <c:pt idx="587">
                  <c:v>-1.8946287169094855E-2</c:v>
                </c:pt>
                <c:pt idx="588">
                  <c:v>6.4036352340090773E-3</c:v>
                </c:pt>
                <c:pt idx="589">
                  <c:v>-1.1086947908740097E-2</c:v>
                </c:pt>
                <c:pt idx="590">
                  <c:v>1.32606267084719E-2</c:v>
                </c:pt>
                <c:pt idx="591">
                  <c:v>-7.4100041005069443E-3</c:v>
                </c:pt>
                <c:pt idx="592">
                  <c:v>1.2895929350948764E-2</c:v>
                </c:pt>
                <c:pt idx="593">
                  <c:v>7.4585075278742301E-3</c:v>
                </c:pt>
                <c:pt idx="594">
                  <c:v>1.4263357679557205E-4</c:v>
                </c:pt>
                <c:pt idx="595">
                  <c:v>1.6438290699486855E-2</c:v>
                </c:pt>
                <c:pt idx="596">
                  <c:v>8.6759944654972079E-3</c:v>
                </c:pt>
                <c:pt idx="597">
                  <c:v>1.397483477809822E-2</c:v>
                </c:pt>
                <c:pt idx="598">
                  <c:v>7.8011617719977496E-3</c:v>
                </c:pt>
                <c:pt idx="599">
                  <c:v>-6.8190936229443335E-4</c:v>
                </c:pt>
                <c:pt idx="600">
                  <c:v>7.6107939324657212E-3</c:v>
                </c:pt>
                <c:pt idx="601">
                  <c:v>4.8622983865369779E-3</c:v>
                </c:pt>
                <c:pt idx="602">
                  <c:v>-5.8104575728234057E-3</c:v>
                </c:pt>
                <c:pt idx="603">
                  <c:v>-2.5781503978157031E-3</c:v>
                </c:pt>
                <c:pt idx="604">
                  <c:v>7.9844920834341616E-3</c:v>
                </c:pt>
                <c:pt idx="605">
                  <c:v>-1.8890957996488824E-3</c:v>
                </c:pt>
                <c:pt idx="606">
                  <c:v>-1.2091607151406758E-2</c:v>
                </c:pt>
                <c:pt idx="607">
                  <c:v>-1.6417861857979824E-3</c:v>
                </c:pt>
                <c:pt idx="608">
                  <c:v>-4.6657188512514132E-3</c:v>
                </c:pt>
                <c:pt idx="609">
                  <c:v>-1.6517507592447985E-3</c:v>
                </c:pt>
                <c:pt idx="610">
                  <c:v>-4.4188159586316085E-3</c:v>
                </c:pt>
                <c:pt idx="611">
                  <c:v>-1.5234390431541154E-3</c:v>
                </c:pt>
                <c:pt idx="612">
                  <c:v>7.3190088938762778E-3</c:v>
                </c:pt>
                <c:pt idx="613">
                  <c:v>-3.8599402404802217E-3</c:v>
                </c:pt>
                <c:pt idx="614">
                  <c:v>5.3721777378385703E-3</c:v>
                </c:pt>
                <c:pt idx="615">
                  <c:v>-4.4058238498586415E-3</c:v>
                </c:pt>
                <c:pt idx="616">
                  <c:v>-1.4734972691603253E-2</c:v>
                </c:pt>
                <c:pt idx="617">
                  <c:v>1.514879331930615E-2</c:v>
                </c:pt>
                <c:pt idx="618">
                  <c:v>1.4922514551373891E-2</c:v>
                </c:pt>
                <c:pt idx="619">
                  <c:v>2.7333029241064752E-4</c:v>
                </c:pt>
                <c:pt idx="620">
                  <c:v>5.8554388606984276E-3</c:v>
                </c:pt>
                <c:pt idx="621">
                  <c:v>-1.7117821235523693E-2</c:v>
                </c:pt>
                <c:pt idx="622">
                  <c:v>1.2423429098293855E-3</c:v>
                </c:pt>
                <c:pt idx="623">
                  <c:v>-4.7013179257244979E-3</c:v>
                </c:pt>
                <c:pt idx="624">
                  <c:v>1.390169688252766E-2</c:v>
                </c:pt>
                <c:pt idx="625">
                  <c:v>-6.0324048008673636E-3</c:v>
                </c:pt>
                <c:pt idx="626">
                  <c:v>-4.1278594700200051E-4</c:v>
                </c:pt>
                <c:pt idx="627">
                  <c:v>1.7865859039786481E-3</c:v>
                </c:pt>
                <c:pt idx="628">
                  <c:v>1.3754480656608559E-4</c:v>
                </c:pt>
                <c:pt idx="629">
                  <c:v>3.0160963633496119E-3</c:v>
                </c:pt>
                <c:pt idx="630">
                  <c:v>1.305603893926781E-2</c:v>
                </c:pt>
                <c:pt idx="631">
                  <c:v>1.0216724441662155E-2</c:v>
                </c:pt>
                <c:pt idx="632">
                  <c:v>-1.1162882755511439E-2</c:v>
                </c:pt>
                <c:pt idx="633">
                  <c:v>-4.4730349367868528E-3</c:v>
                </c:pt>
                <c:pt idx="634">
                  <c:v>-2.8569515207526762E-3</c:v>
                </c:pt>
                <c:pt idx="635">
                  <c:v>1.2725058725881368E-2</c:v>
                </c:pt>
                <c:pt idx="636">
                  <c:v>-4.8541661595843041E-3</c:v>
                </c:pt>
                <c:pt idx="637">
                  <c:v>1.0488098273365439E-2</c:v>
                </c:pt>
                <c:pt idx="638">
                  <c:v>-1.0705721656052158E-3</c:v>
                </c:pt>
                <c:pt idx="639">
                  <c:v>7.0719333027703651E-3</c:v>
                </c:pt>
                <c:pt idx="640">
                  <c:v>-5.8674827637765631E-3</c:v>
                </c:pt>
                <c:pt idx="641">
                  <c:v>7.1959407096923627E-3</c:v>
                </c:pt>
                <c:pt idx="642">
                  <c:v>-1.9935569370974344E-3</c:v>
                </c:pt>
                <c:pt idx="643">
                  <c:v>3.71856625252398E-3</c:v>
                </c:pt>
                <c:pt idx="644">
                  <c:v>-6.649963036464787E-3</c:v>
                </c:pt>
                <c:pt idx="645">
                  <c:v>-9.789031959026466E-3</c:v>
                </c:pt>
                <c:pt idx="646">
                  <c:v>2.6915280501624084E-3</c:v>
                </c:pt>
                <c:pt idx="647">
                  <c:v>-1.5575625953720118E-2</c:v>
                </c:pt>
                <c:pt idx="648">
                  <c:v>0</c:v>
                </c:pt>
                <c:pt idx="649">
                  <c:v>8.0212949664849459E-3</c:v>
                </c:pt>
                <c:pt idx="650">
                  <c:v>2.7091077464507944E-4</c:v>
                </c:pt>
                <c:pt idx="651">
                  <c:v>8.3579727726990072E-3</c:v>
                </c:pt>
                <c:pt idx="652">
                  <c:v>1.609527502289455E-3</c:v>
                </c:pt>
                <c:pt idx="653">
                  <c:v>-4.7018855267785976E-3</c:v>
                </c:pt>
                <c:pt idx="654">
                  <c:v>5.7736707454368041E-3</c:v>
                </c:pt>
                <c:pt idx="655">
                  <c:v>1.6992237636949112E-2</c:v>
                </c:pt>
                <c:pt idx="656">
                  <c:v>3.9496750821699293E-4</c:v>
                </c:pt>
                <c:pt idx="657">
                  <c:v>3.808534368775947E-3</c:v>
                </c:pt>
                <c:pt idx="658">
                  <c:v>0</c:v>
                </c:pt>
                <c:pt idx="659">
                  <c:v>1.7024604159661754E-3</c:v>
                </c:pt>
                <c:pt idx="660">
                  <c:v>9.1181090710511295E-3</c:v>
                </c:pt>
                <c:pt idx="661">
                  <c:v>4.786271818737085E-3</c:v>
                </c:pt>
                <c:pt idx="662">
                  <c:v>2.0627857175702295E-3</c:v>
                </c:pt>
                <c:pt idx="663">
                  <c:v>-7.7298742457087395E-4</c:v>
                </c:pt>
                <c:pt idx="664">
                  <c:v>2.5766631325527034E-4</c:v>
                </c:pt>
                <c:pt idx="665">
                  <c:v>3.8581571583444457E-3</c:v>
                </c:pt>
                <c:pt idx="666">
                  <c:v>1.1485559204868811E-2</c:v>
                </c:pt>
                <c:pt idx="667">
                  <c:v>2.5366486667373816E-4</c:v>
                </c:pt>
                <c:pt idx="668">
                  <c:v>3.8044265552434633E-4</c:v>
                </c:pt>
                <c:pt idx="669">
                  <c:v>-2.9206531077623382E-3</c:v>
                </c:pt>
                <c:pt idx="670">
                  <c:v>1.6517318998436311E-3</c:v>
                </c:pt>
                <c:pt idx="671">
                  <c:v>6.2147098317109045E-2</c:v>
                </c:pt>
                <c:pt idx="672">
                  <c:v>9.5418916899277998E-4</c:v>
                </c:pt>
                <c:pt idx="673">
                  <c:v>-8.4994907510489836E-3</c:v>
                </c:pt>
                <c:pt idx="674">
                  <c:v>0</c:v>
                </c:pt>
                <c:pt idx="675">
                  <c:v>1.0404956324170243E-2</c:v>
                </c:pt>
                <c:pt idx="676">
                  <c:v>1.0701498256046561E-3</c:v>
                </c:pt>
                <c:pt idx="677">
                  <c:v>3.9145324841498748E-3</c:v>
                </c:pt>
                <c:pt idx="678">
                  <c:v>-2.3707836379158256E-3</c:v>
                </c:pt>
                <c:pt idx="679">
                  <c:v>3.4354183579071431E-3</c:v>
                </c:pt>
                <c:pt idx="680">
                  <c:v>-5.5737432000680272E-3</c:v>
                </c:pt>
                <c:pt idx="681">
                  <c:v>-2.619414519376737E-3</c:v>
                </c:pt>
                <c:pt idx="682">
                  <c:v>7.1502932359483132E-4</c:v>
                </c:pt>
                <c:pt idx="683">
                  <c:v>1.4288113661040619E-3</c:v>
                </c:pt>
                <c:pt idx="684">
                  <c:v>-7.8026005352264559E-3</c:v>
                </c:pt>
                <c:pt idx="685">
                  <c:v>2.6475477411102375E-3</c:v>
                </c:pt>
                <c:pt idx="686">
                  <c:v>-9.6617524274448773E-3</c:v>
                </c:pt>
                <c:pt idx="687">
                  <c:v>1.5763027342826847E-3</c:v>
                </c:pt>
                <c:pt idx="688">
                  <c:v>1.4316030973795123E-2</c:v>
                </c:pt>
                <c:pt idx="689">
                  <c:v>-7.3126486612891698E-3</c:v>
                </c:pt>
                <c:pt idx="690">
                  <c:v>1.8029448943927327E-3</c:v>
                </c:pt>
                <c:pt idx="691">
                  <c:v>7.2999068165429904E-3</c:v>
                </c:pt>
                <c:pt idx="692">
                  <c:v>1.1970447612166072E-2</c:v>
                </c:pt>
                <c:pt idx="693">
                  <c:v>-1.8309917539179574E-2</c:v>
                </c:pt>
                <c:pt idx="694">
                  <c:v>9.9099088807149439E-3</c:v>
                </c:pt>
                <c:pt idx="695">
                  <c:v>1.0688163980256784E-3</c:v>
                </c:pt>
                <c:pt idx="696">
                  <c:v>-3.8470865724226602E-2</c:v>
                </c:pt>
                <c:pt idx="697">
                  <c:v>6.2701513148409275E-3</c:v>
                </c:pt>
                <c:pt idx="698">
                  <c:v>1.447977880769807E-2</c:v>
                </c:pt>
                <c:pt idx="699">
                  <c:v>-3.5094704756668317E-3</c:v>
                </c:pt>
                <c:pt idx="700">
                  <c:v>2.0042888855096745E-2</c:v>
                </c:pt>
                <c:pt idx="701">
                  <c:v>1.2633666485233203E-2</c:v>
                </c:pt>
                <c:pt idx="702">
                  <c:v>4.0980814043230047E-3</c:v>
                </c:pt>
                <c:pt idx="703">
                  <c:v>-2.6911366903609422E-3</c:v>
                </c:pt>
                <c:pt idx="704">
                  <c:v>-7.7629971061014998E-3</c:v>
                </c:pt>
                <c:pt idx="705">
                  <c:v>2.5185063490207805E-2</c:v>
                </c:pt>
                <c:pt idx="706">
                  <c:v>-5.4263566232770708E-3</c:v>
                </c:pt>
                <c:pt idx="707">
                  <c:v>-6.3874617701972867E-3</c:v>
                </c:pt>
                <c:pt idx="708">
                  <c:v>-3.6183548440730626E-3</c:v>
                </c:pt>
                <c:pt idx="709">
                  <c:v>-2.3386120239698803E-4</c:v>
                </c:pt>
                <c:pt idx="710">
                  <c:v>1.1675584951109309E-4</c:v>
                </c:pt>
                <c:pt idx="711">
                  <c:v>-1.287137482279528E-3</c:v>
                </c:pt>
                <c:pt idx="712">
                  <c:v>3.6233457179888806E-3</c:v>
                </c:pt>
                <c:pt idx="713">
                  <c:v>1.1673549597668408E-4</c:v>
                </c:pt>
                <c:pt idx="714">
                  <c:v>-2.1018503303184923E-3</c:v>
                </c:pt>
                <c:pt idx="715">
                  <c:v>4.7813865766213421E-3</c:v>
                </c:pt>
                <c:pt idx="716">
                  <c:v>4.6429551074176458E-3</c:v>
                </c:pt>
                <c:pt idx="717">
                  <c:v>8.763148703606987E-3</c:v>
                </c:pt>
                <c:pt idx="718">
                  <c:v>1.2321902357049679E-2</c:v>
                </c:pt>
                <c:pt idx="719">
                  <c:v>1.0198510834357915E-3</c:v>
                </c:pt>
                <c:pt idx="720">
                  <c:v>-6.7978905428174574E-4</c:v>
                </c:pt>
                <c:pt idx="721">
                  <c:v>-4.544478400571394E-3</c:v>
                </c:pt>
                <c:pt idx="722">
                  <c:v>2.9561480261048891E-3</c:v>
                </c:pt>
                <c:pt idx="723">
                  <c:v>1.7109833789066713E-2</c:v>
                </c:pt>
                <c:pt idx="724">
                  <c:v>-1.4049126779318397E-2</c:v>
                </c:pt>
                <c:pt idx="725">
                  <c:v>2.0057733441964317E-2</c:v>
                </c:pt>
                <c:pt idx="726">
                  <c:v>-4.4361278560660247E-4</c:v>
                </c:pt>
                <c:pt idx="727">
                  <c:v>-1.1105953120086778E-3</c:v>
                </c:pt>
                <c:pt idx="728">
                  <c:v>1.7730703239187778E-2</c:v>
                </c:pt>
                <c:pt idx="729">
                  <c:v>3.1607354670924628E-3</c:v>
                </c:pt>
                <c:pt idx="730">
                  <c:v>-8.7110732160376205E-4</c:v>
                </c:pt>
                <c:pt idx="731">
                  <c:v>5.5391991063339892E-3</c:v>
                </c:pt>
                <c:pt idx="732">
                  <c:v>1.8563768244156693E-2</c:v>
                </c:pt>
                <c:pt idx="733">
                  <c:v>-1.4896405549906951E-3</c:v>
                </c:pt>
                <c:pt idx="734">
                  <c:v>-1.2643499359854113E-2</c:v>
                </c:pt>
                <c:pt idx="735">
                  <c:v>2.4182292241189531E-2</c:v>
                </c:pt>
                <c:pt idx="736">
                  <c:v>-7.9251669938118271E-3</c:v>
                </c:pt>
                <c:pt idx="737">
                  <c:v>-2.6662616247432578E-2</c:v>
                </c:pt>
                <c:pt idx="738">
                  <c:v>-4.2057439760575584E-2</c:v>
                </c:pt>
                <c:pt idx="739">
                  <c:v>3.7142293683010259E-2</c:v>
                </c:pt>
                <c:pt idx="740">
                  <c:v>-1.9012345040210234E-2</c:v>
                </c:pt>
                <c:pt idx="741">
                  <c:v>-5.2697851614954216E-2</c:v>
                </c:pt>
                <c:pt idx="742">
                  <c:v>3.6611151187977961E-2</c:v>
                </c:pt>
                <c:pt idx="743">
                  <c:v>1.071565962354248E-2</c:v>
                </c:pt>
                <c:pt idx="744">
                  <c:v>7.8232898594360854E-3</c:v>
                </c:pt>
                <c:pt idx="745">
                  <c:v>1.5536833321667302E-2</c:v>
                </c:pt>
                <c:pt idx="746">
                  <c:v>2.0167424397732146E-2</c:v>
                </c:pt>
                <c:pt idx="747">
                  <c:v>-7.1482407500217844E-3</c:v>
                </c:pt>
                <c:pt idx="748">
                  <c:v>7.7955753977355094E-3</c:v>
                </c:pt>
                <c:pt idx="749">
                  <c:v>-1.3354671771375719E-2</c:v>
                </c:pt>
                <c:pt idx="750">
                  <c:v>2.6199673629385225E-3</c:v>
                </c:pt>
                <c:pt idx="751">
                  <c:v>2.508341119744139E-2</c:v>
                </c:pt>
                <c:pt idx="752">
                  <c:v>1.4355155530152283E-2</c:v>
                </c:pt>
                <c:pt idx="753">
                  <c:v>-1.2867756358039051E-2</c:v>
                </c:pt>
                <c:pt idx="754">
                  <c:v>-4.5753179261620314E-3</c:v>
                </c:pt>
                <c:pt idx="755">
                  <c:v>-9.8596747739874389E-3</c:v>
                </c:pt>
                <c:pt idx="756">
                  <c:v>2.1517285797879693E-3</c:v>
                </c:pt>
                <c:pt idx="757">
                  <c:v>6.3205891144218771E-3</c:v>
                </c:pt>
                <c:pt idx="758">
                  <c:v>-3.4232597479467923E-3</c:v>
                </c:pt>
                <c:pt idx="759">
                  <c:v>5.7699364384384113E-3</c:v>
                </c:pt>
                <c:pt idx="760">
                  <c:v>6.054463453243699E-3</c:v>
                </c:pt>
                <c:pt idx="761">
                  <c:v>2.2098702944286733E-2</c:v>
                </c:pt>
                <c:pt idx="762">
                  <c:v>2.3794304696755429E-3</c:v>
                </c:pt>
                <c:pt idx="763">
                  <c:v>-2.4689765256883035E-2</c:v>
                </c:pt>
                <c:pt idx="764">
                  <c:v>-5.9494492130868709E-3</c:v>
                </c:pt>
                <c:pt idx="765">
                  <c:v>3.5101281926800528E-3</c:v>
                </c:pt>
                <c:pt idx="766">
                  <c:v>4.4495858771017608E-3</c:v>
                </c:pt>
                <c:pt idx="767">
                  <c:v>-1.8241507685128906E-2</c:v>
                </c:pt>
                <c:pt idx="768">
                  <c:v>2.5803540570126173E-3</c:v>
                </c:pt>
                <c:pt idx="769">
                  <c:v>-7.0038291443563112E-3</c:v>
                </c:pt>
                <c:pt idx="770">
                  <c:v>-2.9518825494487901E-2</c:v>
                </c:pt>
                <c:pt idx="771">
                  <c:v>-2.9498528827014609E-2</c:v>
                </c:pt>
                <c:pt idx="772">
                  <c:v>7.2976552659048302E-2</c:v>
                </c:pt>
                <c:pt idx="773">
                  <c:v>-4.7048235732796186E-2</c:v>
                </c:pt>
                <c:pt idx="774">
                  <c:v>-8.946374921592606E-4</c:v>
                </c:pt>
                <c:pt idx="775">
                  <c:v>2.0813332393389908E-2</c:v>
                </c:pt>
                <c:pt idx="776">
                  <c:v>-3.059360035516831E-2</c:v>
                </c:pt>
                <c:pt idx="777">
                  <c:v>1.3353669634579311E-2</c:v>
                </c:pt>
                <c:pt idx="778">
                  <c:v>2.8786984006298137E-2</c:v>
                </c:pt>
                <c:pt idx="779">
                  <c:v>5.4133347484942537E-4</c:v>
                </c:pt>
                <c:pt idx="780">
                  <c:v>-2.3548495658870818E-2</c:v>
                </c:pt>
                <c:pt idx="781">
                  <c:v>5.9667621585084239E-3</c:v>
                </c:pt>
                <c:pt idx="782">
                  <c:v>2.2979510950076019E-2</c:v>
                </c:pt>
                <c:pt idx="783">
                  <c:v>-1.1042613083194963E-2</c:v>
                </c:pt>
                <c:pt idx="784">
                  <c:v>1.855102833785607E-2</c:v>
                </c:pt>
                <c:pt idx="785">
                  <c:v>-5.3573806732857476E-3</c:v>
                </c:pt>
                <c:pt idx="786">
                  <c:v>1.1642372801169483E-2</c:v>
                </c:pt>
                <c:pt idx="787">
                  <c:v>1.9975337717925451E-2</c:v>
                </c:pt>
                <c:pt idx="788">
                  <c:v>3.8440555330469515E-3</c:v>
                </c:pt>
                <c:pt idx="789">
                  <c:v>-3.4277404583833025E-3</c:v>
                </c:pt>
                <c:pt idx="790">
                  <c:v>-1.1616504717123973E-2</c:v>
                </c:pt>
                <c:pt idx="791">
                  <c:v>3.6773869742308457E-3</c:v>
                </c:pt>
                <c:pt idx="792">
                  <c:v>-2.3665310934602744E-2</c:v>
                </c:pt>
                <c:pt idx="793">
                  <c:v>-8.7364449515088538E-3</c:v>
                </c:pt>
                <c:pt idx="794">
                  <c:v>2.0904467571739624E-2</c:v>
                </c:pt>
                <c:pt idx="795">
                  <c:v>1.6414537118590044E-2</c:v>
                </c:pt>
                <c:pt idx="796">
                  <c:v>-2.4296247873295505E-2</c:v>
                </c:pt>
                <c:pt idx="797">
                  <c:v>1.5701612094846502E-2</c:v>
                </c:pt>
                <c:pt idx="798">
                  <c:v>-1.5808363925681638E-2</c:v>
                </c:pt>
                <c:pt idx="799">
                  <c:v>5.9706874758227446E-3</c:v>
                </c:pt>
                <c:pt idx="800">
                  <c:v>1.1520539834581081E-2</c:v>
                </c:pt>
                <c:pt idx="801">
                  <c:v>1.107747036153062E-2</c:v>
                </c:pt>
                <c:pt idx="802">
                  <c:v>-4.2701345909234275E-3</c:v>
                </c:pt>
                <c:pt idx="803">
                  <c:v>1.1725085305754364E-2</c:v>
                </c:pt>
                <c:pt idx="804">
                  <c:v>9.9565535962856857E-3</c:v>
                </c:pt>
                <c:pt idx="805">
                  <c:v>-2.1472296883441803E-3</c:v>
                </c:pt>
                <c:pt idx="806">
                  <c:v>3.372134672010238E-3</c:v>
                </c:pt>
                <c:pt idx="807">
                  <c:v>-7.2690093533620591E-3</c:v>
                </c:pt>
                <c:pt idx="808">
                  <c:v>2.5765652720664955E-3</c:v>
                </c:pt>
                <c:pt idx="809">
                  <c:v>-1.0034690588272267E-2</c:v>
                </c:pt>
                <c:pt idx="810">
                  <c:v>1.8696992916524624E-3</c:v>
                </c:pt>
                <c:pt idx="811">
                  <c:v>1.2786382648666965E-2</c:v>
                </c:pt>
                <c:pt idx="812">
                  <c:v>-1.0250767989635806E-3</c:v>
                </c:pt>
                <c:pt idx="813">
                  <c:v>1.1827140682334009E-2</c:v>
                </c:pt>
                <c:pt idx="814">
                  <c:v>-3.5537992198107155E-3</c:v>
                </c:pt>
                <c:pt idx="815">
                  <c:v>5.0845204138628324E-4</c:v>
                </c:pt>
                <c:pt idx="816">
                  <c:v>-3.5648146173108274E-3</c:v>
                </c:pt>
                <c:pt idx="817">
                  <c:v>9.5451827543329981E-3</c:v>
                </c:pt>
                <c:pt idx="818">
                  <c:v>-1.1122044996743827E-3</c:v>
                </c:pt>
                <c:pt idx="819">
                  <c:v>1.9536762710885901E-2</c:v>
                </c:pt>
                <c:pt idx="820">
                  <c:v>8.6931330488041209E-3</c:v>
                </c:pt>
                <c:pt idx="821">
                  <c:v>5.1015846463803366E-3</c:v>
                </c:pt>
                <c:pt idx="822">
                  <c:v>2.9313770043711755E-3</c:v>
                </c:pt>
                <c:pt idx="823">
                  <c:v>-1.5833537264518777E-2</c:v>
                </c:pt>
                <c:pt idx="824">
                  <c:v>7.406964180230304E-3</c:v>
                </c:pt>
                <c:pt idx="825">
                  <c:v>-5.7232154340835983E-3</c:v>
                </c:pt>
                <c:pt idx="826">
                  <c:v>2.5696960061267048E-3</c:v>
                </c:pt>
                <c:pt idx="827">
                  <c:v>-4.5508719976246241E-3</c:v>
                </c:pt>
                <c:pt idx="828">
                  <c:v>5.6360558722543964E-3</c:v>
                </c:pt>
                <c:pt idx="829">
                  <c:v>-1.2801019266744993E-2</c:v>
                </c:pt>
                <c:pt idx="830">
                  <c:v>7.2641393723963102E-3</c:v>
                </c:pt>
                <c:pt idx="831">
                  <c:v>0</c:v>
                </c:pt>
                <c:pt idx="832">
                  <c:v>9.9640498503845969E-3</c:v>
                </c:pt>
                <c:pt idx="833">
                  <c:v>-7.1917777782346554E-3</c:v>
                </c:pt>
                <c:pt idx="834">
                  <c:v>-7.2438743389029109E-3</c:v>
                </c:pt>
                <c:pt idx="835">
                  <c:v>-2.0322591313989519E-2</c:v>
                </c:pt>
                <c:pt idx="836">
                  <c:v>6.9883791983392446E-3</c:v>
                </c:pt>
                <c:pt idx="837">
                  <c:v>-1.566500433077286E-2</c:v>
                </c:pt>
                <c:pt idx="838">
                  <c:v>1.1112802133667008E-2</c:v>
                </c:pt>
                <c:pt idx="839">
                  <c:v>-2.0269112192025592E-4</c:v>
                </c:pt>
                <c:pt idx="840">
                  <c:v>1.4097469140684207E-2</c:v>
                </c:pt>
                <c:pt idx="841">
                  <c:v>-9.6453244224198025E-3</c:v>
                </c:pt>
                <c:pt idx="842">
                  <c:v>7.1424518071418674E-3</c:v>
                </c:pt>
                <c:pt idx="843">
                  <c:v>1.3936166854353785E-2</c:v>
                </c:pt>
                <c:pt idx="844">
                  <c:v>6.7975992450344126E-3</c:v>
                </c:pt>
                <c:pt idx="845">
                  <c:v>2.6474095435284803E-3</c:v>
                </c:pt>
                <c:pt idx="846">
                  <c:v>-1.3717929845316567E-3</c:v>
                </c:pt>
                <c:pt idx="847">
                  <c:v>2.1439524420459689E-2</c:v>
                </c:pt>
                <c:pt idx="848">
                  <c:v>1.1830984444107696E-2</c:v>
                </c:pt>
                <c:pt idx="849">
                  <c:v>-4.9444085017315391E-3</c:v>
                </c:pt>
                <c:pt idx="850">
                  <c:v>9.8644997437968406E-3</c:v>
                </c:pt>
                <c:pt idx="851">
                  <c:v>-7.8648335663995296E-3</c:v>
                </c:pt>
                <c:pt idx="852">
                  <c:v>-6.8727616389907984E-3</c:v>
                </c:pt>
                <c:pt idx="853">
                  <c:v>1.7753216620420443E-2</c:v>
                </c:pt>
                <c:pt idx="854">
                  <c:v>1.5870535093981054E-2</c:v>
                </c:pt>
                <c:pt idx="855">
                  <c:v>-2.8753672315931559E-3</c:v>
                </c:pt>
                <c:pt idx="856">
                  <c:v>2.901932330409801E-2</c:v>
                </c:pt>
                <c:pt idx="857">
                  <c:v>-1.0977566078042929E-2</c:v>
                </c:pt>
                <c:pt idx="858">
                  <c:v>-1.7856026697250182E-2</c:v>
                </c:pt>
                <c:pt idx="859">
                  <c:v>-2.16858807432809E-2</c:v>
                </c:pt>
                <c:pt idx="860">
                  <c:v>6.7155767921931809E-3</c:v>
                </c:pt>
                <c:pt idx="861">
                  <c:v>1.8836008163829845E-3</c:v>
                </c:pt>
                <c:pt idx="862">
                  <c:v>1.2064648401342554E-2</c:v>
                </c:pt>
                <c:pt idx="863">
                  <c:v>4.3597747233712235E-3</c:v>
                </c:pt>
                <c:pt idx="864">
                  <c:v>8.3262105780279908E-4</c:v>
                </c:pt>
                <c:pt idx="865">
                  <c:v>6.912189052684258E-3</c:v>
                </c:pt>
                <c:pt idx="866">
                  <c:v>5.5868279591489104E-3</c:v>
                </c:pt>
                <c:pt idx="867">
                  <c:v>1.6425984593147688E-3</c:v>
                </c:pt>
                <c:pt idx="868">
                  <c:v>-6.1278837538750021E-3</c:v>
                </c:pt>
                <c:pt idx="869">
                  <c:v>-7.2741677341858985E-3</c:v>
                </c:pt>
                <c:pt idx="870">
                  <c:v>1.2398617110314208E-2</c:v>
                </c:pt>
                <c:pt idx="871">
                  <c:v>-1.365332530561985E-2</c:v>
                </c:pt>
                <c:pt idx="872">
                  <c:v>-1.8585033466391143E-4</c:v>
                </c:pt>
                <c:pt idx="873">
                  <c:v>-5.5747335165187684E-4</c:v>
                </c:pt>
                <c:pt idx="874">
                  <c:v>-6.6215403809092395E-3</c:v>
                </c:pt>
                <c:pt idx="875">
                  <c:v>-8.3628127522681495E-3</c:v>
                </c:pt>
                <c:pt idx="876">
                  <c:v>1.0138900253438771E-2</c:v>
                </c:pt>
                <c:pt idx="877">
                  <c:v>4.6593883239595766E-3</c:v>
                </c:pt>
                <c:pt idx="878">
                  <c:v>7.7793146649352092E-3</c:v>
                </c:pt>
                <c:pt idx="879">
                  <c:v>1.1009244288346369E-2</c:v>
                </c:pt>
                <c:pt idx="880">
                  <c:v>6.003970680926278E-3</c:v>
                </c:pt>
                <c:pt idx="881">
                  <c:v>1.5836135405639055E-2</c:v>
                </c:pt>
                <c:pt idx="882">
                  <c:v>-6.2509057975203091E-4</c:v>
                </c:pt>
                <c:pt idx="883">
                  <c:v>3.3886720504518854E-3</c:v>
                </c:pt>
                <c:pt idx="884">
                  <c:v>-5.5347483076697316E-3</c:v>
                </c:pt>
                <c:pt idx="885">
                  <c:v>-2.9248275422704469E-2</c:v>
                </c:pt>
                <c:pt idx="886">
                  <c:v>2.3017045486107544E-3</c:v>
                </c:pt>
                <c:pt idx="887">
                  <c:v>-4.8858671665959266E-3</c:v>
                </c:pt>
                <c:pt idx="888">
                  <c:v>1.0754284206636652E-2</c:v>
                </c:pt>
                <c:pt idx="889">
                  <c:v>1.6861849144596479E-2</c:v>
                </c:pt>
                <c:pt idx="890">
                  <c:v>4.2163046894565549E-3</c:v>
                </c:pt>
                <c:pt idx="891">
                  <c:v>1.0684773120193945E-2</c:v>
                </c:pt>
                <c:pt idx="892">
                  <c:v>4.065771928939717E-3</c:v>
                </c:pt>
                <c:pt idx="893">
                  <c:v>-1.0908697380093419E-2</c:v>
                </c:pt>
                <c:pt idx="894">
                  <c:v>9.4964001849114198E-3</c:v>
                </c:pt>
                <c:pt idx="895">
                  <c:v>-1.3427868364395301E-2</c:v>
                </c:pt>
                <c:pt idx="896">
                  <c:v>1.6602804272285554E-2</c:v>
                </c:pt>
                <c:pt idx="897">
                  <c:v>6.0572436363902438E-3</c:v>
                </c:pt>
                <c:pt idx="898">
                  <c:v>3.581738794990135E-3</c:v>
                </c:pt>
                <c:pt idx="899">
                  <c:v>-1.9204994521875415E-3</c:v>
                </c:pt>
                <c:pt idx="900">
                  <c:v>-4.1148158207202218E-3</c:v>
                </c:pt>
                <c:pt idx="901">
                  <c:v>3.7654063935742112E-3</c:v>
                </c:pt>
                <c:pt idx="902">
                  <c:v>-3.4972813787071034E-4</c:v>
                </c:pt>
                <c:pt idx="903">
                  <c:v>1.0783729314930279E-2</c:v>
                </c:pt>
                <c:pt idx="904">
                  <c:v>-3.9868381276272121E-3</c:v>
                </c:pt>
                <c:pt idx="905">
                  <c:v>1.7359724713847301E-4</c:v>
                </c:pt>
                <c:pt idx="906">
                  <c:v>-2.0881619860250271E-2</c:v>
                </c:pt>
                <c:pt idx="907">
                  <c:v>-5.8687540163977151E-3</c:v>
                </c:pt>
                <c:pt idx="908">
                  <c:v>-1.148097776133182E-2</c:v>
                </c:pt>
                <c:pt idx="909">
                  <c:v>1.2639717397147721E-2</c:v>
                </c:pt>
                <c:pt idx="910">
                  <c:v>-5.5870189018914301E-2</c:v>
                </c:pt>
                <c:pt idx="911">
                  <c:v>-2.3577760676608459E-3</c:v>
                </c:pt>
                <c:pt idx="912">
                  <c:v>3.397393398893301E-2</c:v>
                </c:pt>
                <c:pt idx="913">
                  <c:v>-1.8143050405919143E-2</c:v>
                </c:pt>
                <c:pt idx="914">
                  <c:v>3.1109669148699119E-2</c:v>
                </c:pt>
                <c:pt idx="915">
                  <c:v>-2.6160758540968556E-3</c:v>
                </c:pt>
                <c:pt idx="916">
                  <c:v>-2.0163973861236126E-2</c:v>
                </c:pt>
                <c:pt idx="917">
                  <c:v>1.4736447061101646E-3</c:v>
                </c:pt>
                <c:pt idx="918">
                  <c:v>8.8871283274494402E-3</c:v>
                </c:pt>
                <c:pt idx="919">
                  <c:v>-1.4054248327436097E-2</c:v>
                </c:pt>
                <c:pt idx="920">
                  <c:v>-5.4951545983454766E-2</c:v>
                </c:pt>
                <c:pt idx="921">
                  <c:v>5.6800092648937026E-2</c:v>
                </c:pt>
                <c:pt idx="922">
                  <c:v>-1.2450258805037169E-2</c:v>
                </c:pt>
                <c:pt idx="923">
                  <c:v>-2.9507522806942476E-2</c:v>
                </c:pt>
                <c:pt idx="924">
                  <c:v>-1.1561204435849954E-3</c:v>
                </c:pt>
                <c:pt idx="925">
                  <c:v>2.9260157329401192E-2</c:v>
                </c:pt>
                <c:pt idx="926">
                  <c:v>-8.3674546457261356E-3</c:v>
                </c:pt>
                <c:pt idx="927">
                  <c:v>2.2634010515646475E-3</c:v>
                </c:pt>
                <c:pt idx="928">
                  <c:v>1.2636474574022092E-2</c:v>
                </c:pt>
                <c:pt idx="929">
                  <c:v>1.9513467622321314E-3</c:v>
                </c:pt>
                <c:pt idx="930">
                  <c:v>3.860634403146497E-2</c:v>
                </c:pt>
                <c:pt idx="931">
                  <c:v>-1.8773694983364915E-3</c:v>
                </c:pt>
                <c:pt idx="932">
                  <c:v>-1.9700637948110757E-2</c:v>
                </c:pt>
                <c:pt idx="933">
                  <c:v>-2.4950326299992418E-2</c:v>
                </c:pt>
                <c:pt idx="934">
                  <c:v>6.5457425779129504E-4</c:v>
                </c:pt>
                <c:pt idx="935">
                  <c:v>-1.4282540006321565E-2</c:v>
                </c:pt>
                <c:pt idx="936">
                  <c:v>2.1767651933400065E-2</c:v>
                </c:pt>
                <c:pt idx="937">
                  <c:v>9.370616501356014E-3</c:v>
                </c:pt>
                <c:pt idx="938">
                  <c:v>-3.4478079037199662E-2</c:v>
                </c:pt>
                <c:pt idx="939">
                  <c:v>-2.8209097877010866E-2</c:v>
                </c:pt>
                <c:pt idx="940">
                  <c:v>1.3670721241990334E-2</c:v>
                </c:pt>
                <c:pt idx="941">
                  <c:v>-3.8798279202098909E-4</c:v>
                </c:pt>
                <c:pt idx="942">
                  <c:v>3.2454938939451269E-2</c:v>
                </c:pt>
                <c:pt idx="943">
                  <c:v>6.2731419530162496E-3</c:v>
                </c:pt>
                <c:pt idx="944">
                  <c:v>3.6474281381243256E-2</c:v>
                </c:pt>
                <c:pt idx="945">
                  <c:v>-8.404568285909143E-3</c:v>
                </c:pt>
                <c:pt idx="946">
                  <c:v>6.3326199177558551E-3</c:v>
                </c:pt>
                <c:pt idx="947">
                  <c:v>1.0763371579182401E-2</c:v>
                </c:pt>
                <c:pt idx="948">
                  <c:v>-3.2367704579684811E-2</c:v>
                </c:pt>
                <c:pt idx="949">
                  <c:v>6.1550687231390101E-3</c:v>
                </c:pt>
                <c:pt idx="950">
                  <c:v>-4.0844935031264365E-2</c:v>
                </c:pt>
                <c:pt idx="951">
                  <c:v>2.6082990067379987E-2</c:v>
                </c:pt>
                <c:pt idx="952">
                  <c:v>9.251662349908164E-3</c:v>
                </c:pt>
                <c:pt idx="953">
                  <c:v>4.5023656102938557E-3</c:v>
                </c:pt>
                <c:pt idx="954">
                  <c:v>3.3861384439619431E-3</c:v>
                </c:pt>
                <c:pt idx="955">
                  <c:v>-3.1745644400947216E-2</c:v>
                </c:pt>
                <c:pt idx="956">
                  <c:v>-3.0061647972816852E-2</c:v>
                </c:pt>
                <c:pt idx="957">
                  <c:v>1.0441922509809165E-2</c:v>
                </c:pt>
                <c:pt idx="958">
                  <c:v>-2.6966523244555704E-3</c:v>
                </c:pt>
                <c:pt idx="959">
                  <c:v>-2.124838785032904E-2</c:v>
                </c:pt>
                <c:pt idx="960">
                  <c:v>-3.2845729752350873E-2</c:v>
                </c:pt>
                <c:pt idx="961">
                  <c:v>-4.2634820840488967E-2</c:v>
                </c:pt>
                <c:pt idx="962">
                  <c:v>6.6077787949782293E-2</c:v>
                </c:pt>
                <c:pt idx="963">
                  <c:v>6.1466653526778391E-3</c:v>
                </c:pt>
                <c:pt idx="964">
                  <c:v>-7.83864236129613E-3</c:v>
                </c:pt>
                <c:pt idx="965">
                  <c:v>1.1685592625736952E-2</c:v>
                </c:pt>
                <c:pt idx="966">
                  <c:v>-4.4402322167570183E-3</c:v>
                </c:pt>
                <c:pt idx="967">
                  <c:v>-3.7481750980094063E-2</c:v>
                </c:pt>
                <c:pt idx="968">
                  <c:v>4.5460087993401177E-2</c:v>
                </c:pt>
                <c:pt idx="969">
                  <c:v>1.274543873242099E-3</c:v>
                </c:pt>
                <c:pt idx="970">
                  <c:v>7.2245033717509002E-3</c:v>
                </c:pt>
                <c:pt idx="971">
                  <c:v>1.4198244672606806E-2</c:v>
                </c:pt>
                <c:pt idx="972">
                  <c:v>-6.4462099300339618E-3</c:v>
                </c:pt>
                <c:pt idx="973">
                  <c:v>-7.7520347425728865E-3</c:v>
                </c:pt>
                <c:pt idx="974">
                  <c:v>-7.3224054852797649E-3</c:v>
                </c:pt>
                <c:pt idx="975">
                  <c:v>2.8592648493639232E-2</c:v>
                </c:pt>
                <c:pt idx="976">
                  <c:v>3.5172936039132427E-3</c:v>
                </c:pt>
                <c:pt idx="977">
                  <c:v>6.9976893074021815E-3</c:v>
                </c:pt>
                <c:pt idx="978">
                  <c:v>1.4871864922795644E-2</c:v>
                </c:pt>
                <c:pt idx="979">
                  <c:v>-1.9026773676111629E-2</c:v>
                </c:pt>
                <c:pt idx="980">
                  <c:v>9.6991715956513992E-3</c:v>
                </c:pt>
                <c:pt idx="981">
                  <c:v>-4.7907466764429401E-3</c:v>
                </c:pt>
                <c:pt idx="982">
                  <c:v>9.0922427047733356E-3</c:v>
                </c:pt>
                <c:pt idx="983">
                  <c:v>-1.9694342861716216E-2</c:v>
                </c:pt>
                <c:pt idx="984">
                  <c:v>-2.0575654440773642E-2</c:v>
                </c:pt>
                <c:pt idx="985">
                  <c:v>3.2871243518281357E-2</c:v>
                </c:pt>
                <c:pt idx="986">
                  <c:v>-1.8500579466766764E-2</c:v>
                </c:pt>
                <c:pt idx="987">
                  <c:v>-1.5926204160644563E-2</c:v>
                </c:pt>
                <c:pt idx="988">
                  <c:v>2.8392415073126512E-2</c:v>
                </c:pt>
                <c:pt idx="989">
                  <c:v>1.3899597551624867E-2</c:v>
                </c:pt>
                <c:pt idx="990">
                  <c:v>-1.1160699381283926E-2</c:v>
                </c:pt>
                <c:pt idx="991">
                  <c:v>-7.1936785138986417E-3</c:v>
                </c:pt>
                <c:pt idx="992">
                  <c:v>3.7926192729524424E-3</c:v>
                </c:pt>
                <c:pt idx="993">
                  <c:v>-3.9826065882237801E-3</c:v>
                </c:pt>
                <c:pt idx="994">
                  <c:v>1.5461862670405948E-2</c:v>
                </c:pt>
                <c:pt idx="995">
                  <c:v>-7.4879308140887257E-4</c:v>
                </c:pt>
                <c:pt idx="996">
                  <c:v>8.4226237685855378E-4</c:v>
                </c:pt>
                <c:pt idx="997">
                  <c:v>1.2272397527564004E-2</c:v>
                </c:pt>
                <c:pt idx="998">
                  <c:v>-4.6208853994775045E-4</c:v>
                </c:pt>
                <c:pt idx="999">
                  <c:v>-5.2127214461200038E-3</c:v>
                </c:pt>
                <c:pt idx="1000">
                  <c:v>2.0872670526766661E-2</c:v>
                </c:pt>
                <c:pt idx="1001">
                  <c:v>1.4157501092124533E-2</c:v>
                </c:pt>
                <c:pt idx="1002">
                  <c:v>5.5715171050478617E-3</c:v>
                </c:pt>
                <c:pt idx="1003">
                  <c:v>6.8765850162755653E-3</c:v>
                </c:pt>
                <c:pt idx="1004">
                  <c:v>-1.6924606031482603E-3</c:v>
                </c:pt>
                <c:pt idx="1005">
                  <c:v>-1.248849826953407E-3</c:v>
                </c:pt>
                <c:pt idx="1006">
                  <c:v>4.4532134627436543E-3</c:v>
                </c:pt>
                <c:pt idx="1007">
                  <c:v>-2.40229379782103E-3</c:v>
                </c:pt>
                <c:pt idx="1008">
                  <c:v>-5.0009794976038704E-3</c:v>
                </c:pt>
                <c:pt idx="1009">
                  <c:v>4.4759900433401554E-4</c:v>
                </c:pt>
                <c:pt idx="1010">
                  <c:v>-1.22447353673208E-2</c:v>
                </c:pt>
                <c:pt idx="1011">
                  <c:v>1.0865099212928439E-3</c:v>
                </c:pt>
                <c:pt idx="1012">
                  <c:v>2.0776293165032076E-2</c:v>
                </c:pt>
                <c:pt idx="1013">
                  <c:v>6.9772383400327183E-3</c:v>
                </c:pt>
                <c:pt idx="1014">
                  <c:v>7.7152572899886187E-3</c:v>
                </c:pt>
                <c:pt idx="1015">
                  <c:v>7.8569275147172355E-4</c:v>
                </c:pt>
                <c:pt idx="1016">
                  <c:v>1.145356095857537E-2</c:v>
                </c:pt>
                <c:pt idx="1017">
                  <c:v>1.4219777904738324E-2</c:v>
                </c:pt>
                <c:pt idx="1018">
                  <c:v>6.8029725095035778E-4</c:v>
                </c:pt>
                <c:pt idx="1019">
                  <c:v>-1.1055963880726226E-3</c:v>
                </c:pt>
                <c:pt idx="1020">
                  <c:v>2.2714909232914884E-2</c:v>
                </c:pt>
                <c:pt idx="1021">
                  <c:v>-2.6722283374531801E-2</c:v>
                </c:pt>
                <c:pt idx="1022">
                  <c:v>5.1980558872766263E-3</c:v>
                </c:pt>
                <c:pt idx="1023">
                  <c:v>2.1223697924520526E-3</c:v>
                </c:pt>
                <c:pt idx="1024">
                  <c:v>-9.7155027194529512E-3</c:v>
                </c:pt>
                <c:pt idx="1025">
                  <c:v>1.3693660645596433E-3</c:v>
                </c:pt>
                <c:pt idx="1026">
                  <c:v>8.6006106923002344E-3</c:v>
                </c:pt>
                <c:pt idx="1027">
                  <c:v>9.1155037198726897E-3</c:v>
                </c:pt>
                <c:pt idx="1028">
                  <c:v>1.4272938289068599E-3</c:v>
                </c:pt>
                <c:pt idx="1029">
                  <c:v>6.5229131278463992E-3</c:v>
                </c:pt>
                <c:pt idx="1030">
                  <c:v>-5.097585652567912E-3</c:v>
                </c:pt>
                <c:pt idx="1031">
                  <c:v>4.4304485224133374E-3</c:v>
                </c:pt>
                <c:pt idx="1032">
                  <c:v>3.3356083519422633E-4</c:v>
                </c:pt>
                <c:pt idx="1033">
                  <c:v>-5.4346165643333619E-3</c:v>
                </c:pt>
                <c:pt idx="1034">
                  <c:v>7.6002860074552434E-3</c:v>
                </c:pt>
                <c:pt idx="1035">
                  <c:v>1.1641115785022439E-3</c:v>
                </c:pt>
                <c:pt idx="1036">
                  <c:v>5.139233892480599E-3</c:v>
                </c:pt>
                <c:pt idx="1037">
                  <c:v>8.2651150532387166E-4</c:v>
                </c:pt>
                <c:pt idx="1038">
                  <c:v>-2.3158417645469166E-3</c:v>
                </c:pt>
                <c:pt idx="1039">
                  <c:v>8.2461414361071957E-3</c:v>
                </c:pt>
                <c:pt idx="1040">
                  <c:v>1.3053963226159674E-2</c:v>
                </c:pt>
                <c:pt idx="1041">
                  <c:v>3.1561997667035576E-3</c:v>
                </c:pt>
                <c:pt idx="1042">
                  <c:v>1.3483432792680057E-2</c:v>
                </c:pt>
                <c:pt idx="1043">
                  <c:v>-3.4338212486964871E-3</c:v>
                </c:pt>
                <c:pt idx="1044">
                  <c:v>3.2580700761257748E-2</c:v>
                </c:pt>
                <c:pt idx="1045">
                  <c:v>5.7133784587545793E-3</c:v>
                </c:pt>
                <c:pt idx="1046">
                  <c:v>-9.2421499564292165E-4</c:v>
                </c:pt>
                <c:pt idx="1047">
                  <c:v>6.3756106541942789E-3</c:v>
                </c:pt>
                <c:pt idx="1048">
                  <c:v>-2.1046981241103924E-2</c:v>
                </c:pt>
                <c:pt idx="1049">
                  <c:v>-1.3145135115523997E-2</c:v>
                </c:pt>
                <c:pt idx="1050">
                  <c:v>2.1089744702829198E-2</c:v>
                </c:pt>
                <c:pt idx="1051">
                  <c:v>-5.8355550842674594E-3</c:v>
                </c:pt>
                <c:pt idx="1052">
                  <c:v>-2.0736347634366017E-2</c:v>
                </c:pt>
                <c:pt idx="1053">
                  <c:v>-7.9506899687271685E-5</c:v>
                </c:pt>
                <c:pt idx="1054">
                  <c:v>-7.9706986728520667E-5</c:v>
                </c:pt>
                <c:pt idx="1055">
                  <c:v>1.2904388462985064E-2</c:v>
                </c:pt>
                <c:pt idx="1056">
                  <c:v>-3.0184364072742182E-2</c:v>
                </c:pt>
                <c:pt idx="1057">
                  <c:v>1.1125654577390022E-2</c:v>
                </c:pt>
                <c:pt idx="1058">
                  <c:v>1.3983957606925085E-2</c:v>
                </c:pt>
                <c:pt idx="1059">
                  <c:v>2.2828967402076236E-2</c:v>
                </c:pt>
                <c:pt idx="1060">
                  <c:v>-6.6925211230724167E-3</c:v>
                </c:pt>
                <c:pt idx="1061">
                  <c:v>-1.4550583380574343E-2</c:v>
                </c:pt>
                <c:pt idx="1062">
                  <c:v>5.3729668684414532E-3</c:v>
                </c:pt>
                <c:pt idx="1063">
                  <c:v>6.0493595238305456E-3</c:v>
                </c:pt>
                <c:pt idx="1064">
                  <c:v>-1.1739309039476349E-2</c:v>
                </c:pt>
                <c:pt idx="1065">
                  <c:v>4.7531235184630771E-4</c:v>
                </c:pt>
                <c:pt idx="1066">
                  <c:v>-6.3378134995398358E-4</c:v>
                </c:pt>
                <c:pt idx="1067">
                  <c:v>-9.7173887401762887E-3</c:v>
                </c:pt>
                <c:pt idx="1068">
                  <c:v>6.3030689039343148E-3</c:v>
                </c:pt>
                <c:pt idx="1069">
                  <c:v>-1.6439128151177158E-2</c:v>
                </c:pt>
                <c:pt idx="1070">
                  <c:v>-3.1540127817358807E-2</c:v>
                </c:pt>
                <c:pt idx="1071">
                  <c:v>2.7326895846647003E-2</c:v>
                </c:pt>
                <c:pt idx="1072">
                  <c:v>2.144745895482322E-2</c:v>
                </c:pt>
                <c:pt idx="1073">
                  <c:v>1.5691218812663298E-2</c:v>
                </c:pt>
                <c:pt idx="1074">
                  <c:v>2.7622976152028994E-2</c:v>
                </c:pt>
                <c:pt idx="1075">
                  <c:v>9.0911359212059711E-3</c:v>
                </c:pt>
                <c:pt idx="1076">
                  <c:v>-3.7778833399348564E-3</c:v>
                </c:pt>
                <c:pt idx="1077">
                  <c:v>-4.6284064557764451E-3</c:v>
                </c:pt>
                <c:pt idx="1078">
                  <c:v>6.2923879749420689E-3</c:v>
                </c:pt>
                <c:pt idx="1079">
                  <c:v>9.8203466571918432E-4</c:v>
                </c:pt>
                <c:pt idx="1080">
                  <c:v>3.0154701190211919E-3</c:v>
                </c:pt>
                <c:pt idx="1081">
                  <c:v>1.7238539811566735E-2</c:v>
                </c:pt>
                <c:pt idx="1082">
                  <c:v>3.9136802145187527E-3</c:v>
                </c:pt>
                <c:pt idx="1083">
                  <c:v>9.2428216426312989E-3</c:v>
                </c:pt>
                <c:pt idx="1084">
                  <c:v>1.4621297781900058E-4</c:v>
                </c:pt>
                <c:pt idx="1085">
                  <c:v>5.8961810522148812E-3</c:v>
                </c:pt>
                <c:pt idx="1086">
                  <c:v>-3.2081274107307677E-2</c:v>
                </c:pt>
                <c:pt idx="1087">
                  <c:v>3.7403046376165709E-3</c:v>
                </c:pt>
                <c:pt idx="1088">
                  <c:v>1.6412639487353505E-3</c:v>
                </c:pt>
                <c:pt idx="1089">
                  <c:v>-1.4171321287742933E-3</c:v>
                </c:pt>
                <c:pt idx="1090">
                  <c:v>1.2757832248548064E-2</c:v>
                </c:pt>
                <c:pt idx="1091">
                  <c:v>6.6112708221197705E-3</c:v>
                </c:pt>
                <c:pt idx="1092">
                  <c:v>6.4225234253051941E-3</c:v>
                </c:pt>
                <c:pt idx="1093">
                  <c:v>-2.9142002751199204E-3</c:v>
                </c:pt>
                <c:pt idx="1094">
                  <c:v>-7.2987712532836333E-4</c:v>
                </c:pt>
                <c:pt idx="1095">
                  <c:v>-3.6572869195572772E-3</c:v>
                </c:pt>
                <c:pt idx="1096">
                  <c:v>1.0134680877645375E-2</c:v>
                </c:pt>
                <c:pt idx="1097">
                  <c:v>3.9817045286952507E-3</c:v>
                </c:pt>
                <c:pt idx="1098">
                  <c:v>3.606223275806248E-3</c:v>
                </c:pt>
                <c:pt idx="1099">
                  <c:v>0</c:v>
                </c:pt>
                <c:pt idx="1100">
                  <c:v>-1.3189577302510797E-2</c:v>
                </c:pt>
                <c:pt idx="1101">
                  <c:v>-5.9263795212024751E-3</c:v>
                </c:pt>
                <c:pt idx="1102">
                  <c:v>1.1001554580221467E-3</c:v>
                </c:pt>
                <c:pt idx="1103">
                  <c:v>1.4648828816962373E-3</c:v>
                </c:pt>
                <c:pt idx="1104">
                  <c:v>1.3161370097555955E-2</c:v>
                </c:pt>
                <c:pt idx="1105">
                  <c:v>6.1934312578354874E-3</c:v>
                </c:pt>
                <c:pt idx="1106">
                  <c:v>1.0213991711230035E-2</c:v>
                </c:pt>
                <c:pt idx="1107">
                  <c:v>-3.7734076253810246E-3</c:v>
                </c:pt>
                <c:pt idx="1108">
                  <c:v>8.169619776171597E-3</c:v>
                </c:pt>
                <c:pt idx="1109">
                  <c:v>-2.195690242181427E-3</c:v>
                </c:pt>
                <c:pt idx="1110">
                  <c:v>-4.8332884964730214E-3</c:v>
                </c:pt>
                <c:pt idx="1111">
                  <c:v>-2.9501064818475982E-2</c:v>
                </c:pt>
                <c:pt idx="1112">
                  <c:v>1.3050030279222963E-2</c:v>
                </c:pt>
                <c:pt idx="1113">
                  <c:v>-8.4376658235469134E-3</c:v>
                </c:pt>
                <c:pt idx="1114">
                  <c:v>-3.4859025979148826E-2</c:v>
                </c:pt>
                <c:pt idx="1115">
                  <c:v>1.8584298061649206E-2</c:v>
                </c:pt>
                <c:pt idx="1116">
                  <c:v>4.3706812748813889E-3</c:v>
                </c:pt>
                <c:pt idx="1117">
                  <c:v>2.6335663650574683E-2</c:v>
                </c:pt>
                <c:pt idx="1118">
                  <c:v>-8.5320916785360801E-3</c:v>
                </c:pt>
                <c:pt idx="1119">
                  <c:v>-1.4040706441450161E-2</c:v>
                </c:pt>
                <c:pt idx="1120">
                  <c:v>2.0482709723161616E-2</c:v>
                </c:pt>
                <c:pt idx="1121">
                  <c:v>-3.0577228476386817E-2</c:v>
                </c:pt>
                <c:pt idx="1122">
                  <c:v>-2.2416792609092394E-3</c:v>
                </c:pt>
                <c:pt idx="1123">
                  <c:v>1.8161564897177736E-2</c:v>
                </c:pt>
                <c:pt idx="1124">
                  <c:v>1.6610014631043231E-2</c:v>
                </c:pt>
                <c:pt idx="1125">
                  <c:v>-8.3434429850853149E-3</c:v>
                </c:pt>
                <c:pt idx="1126">
                  <c:v>1.1084967692666628E-2</c:v>
                </c:pt>
                <c:pt idx="1127">
                  <c:v>-7.3037675876326301E-3</c:v>
                </c:pt>
                <c:pt idx="1128">
                  <c:v>-3.2381005497225591E-2</c:v>
                </c:pt>
                <c:pt idx="1129">
                  <c:v>1.5325416722428349E-2</c:v>
                </c:pt>
                <c:pt idx="1130">
                  <c:v>2.1386835543478629E-3</c:v>
                </c:pt>
                <c:pt idx="1131">
                  <c:v>-1.3270118564456959E-3</c:v>
                </c:pt>
                <c:pt idx="1132">
                  <c:v>1.870855776923383E-2</c:v>
                </c:pt>
                <c:pt idx="1133">
                  <c:v>-1.8840458496979643E-3</c:v>
                </c:pt>
                <c:pt idx="1134">
                  <c:v>-1.3289803216755127E-2</c:v>
                </c:pt>
                <c:pt idx="1135">
                  <c:v>1.1620077497151595E-2</c:v>
                </c:pt>
                <c:pt idx="1136">
                  <c:v>1.7430490857472798E-2</c:v>
                </c:pt>
                <c:pt idx="1137">
                  <c:v>-6.8063998560519388E-3</c:v>
                </c:pt>
                <c:pt idx="1138">
                  <c:v>-1.1423666906798429E-2</c:v>
                </c:pt>
                <c:pt idx="1139">
                  <c:v>-1.0526452742983378E-2</c:v>
                </c:pt>
                <c:pt idx="1140">
                  <c:v>2.9374066174103313E-4</c:v>
                </c:pt>
                <c:pt idx="1141">
                  <c:v>1.023271208124244E-2</c:v>
                </c:pt>
                <c:pt idx="1142">
                  <c:v>-1.4554816068024299E-3</c:v>
                </c:pt>
                <c:pt idx="1143">
                  <c:v>-7.2354985997673685E-3</c:v>
                </c:pt>
                <c:pt idx="1144">
                  <c:v>7.745181236528227E-3</c:v>
                </c:pt>
                <c:pt idx="1145">
                  <c:v>8.1910689405916021E-3</c:v>
                </c:pt>
                <c:pt idx="1146">
                  <c:v>1.824156615929997E-2</c:v>
                </c:pt>
                <c:pt idx="1147">
                  <c:v>-1.1621881358398253E-2</c:v>
                </c:pt>
                <c:pt idx="1148">
                  <c:v>-2.1538079824681118E-3</c:v>
                </c:pt>
                <c:pt idx="1149">
                  <c:v>-1.2729697718742765E-2</c:v>
                </c:pt>
                <c:pt idx="1150">
                  <c:v>1.4309599745173587E-2</c:v>
                </c:pt>
                <c:pt idx="1151">
                  <c:v>1.2907354067850506E-3</c:v>
                </c:pt>
                <c:pt idx="1152">
                  <c:v>-1.3056064767729428E-2</c:v>
                </c:pt>
                <c:pt idx="1153">
                  <c:v>9.3945320635464534E-3</c:v>
                </c:pt>
                <c:pt idx="1154">
                  <c:v>-1.4197850863119466E-2</c:v>
                </c:pt>
                <c:pt idx="1155">
                  <c:v>-1.7813067227336814E-2</c:v>
                </c:pt>
                <c:pt idx="1156">
                  <c:v>1.2032837651085471E-2</c:v>
                </c:pt>
                <c:pt idx="1157">
                  <c:v>1.3411176396033458E-2</c:v>
                </c:pt>
                <c:pt idx="1158">
                  <c:v>-7.2663221379085357E-3</c:v>
                </c:pt>
                <c:pt idx="1159">
                  <c:v>-1.0630992310719137E-2</c:v>
                </c:pt>
                <c:pt idx="1160">
                  <c:v>1.8765824988080101E-2</c:v>
                </c:pt>
                <c:pt idx="1161">
                  <c:v>6.2018088926669339E-3</c:v>
                </c:pt>
                <c:pt idx="1162">
                  <c:v>4.160909712447698E-3</c:v>
                </c:pt>
                <c:pt idx="1163">
                  <c:v>-9.3105839626591734E-4</c:v>
                </c:pt>
                <c:pt idx="1164">
                  <c:v>1.4371397769148182E-2</c:v>
                </c:pt>
                <c:pt idx="1165">
                  <c:v>-8.2276287783917112E-3</c:v>
                </c:pt>
                <c:pt idx="1166">
                  <c:v>-5.1410484893887323E-3</c:v>
                </c:pt>
                <c:pt idx="1167">
                  <c:v>-1.645655697377179E-2</c:v>
                </c:pt>
                <c:pt idx="1168">
                  <c:v>7.3955603035338159E-3</c:v>
                </c:pt>
                <c:pt idx="1169">
                  <c:v>-1.4992909507781323E-2</c:v>
                </c:pt>
                <c:pt idx="1170">
                  <c:v>6.3595344215664953E-3</c:v>
                </c:pt>
                <c:pt idx="1171">
                  <c:v>1.9482560595001766E-2</c:v>
                </c:pt>
                <c:pt idx="1172">
                  <c:v>5.6292556463950795E-3</c:v>
                </c:pt>
                <c:pt idx="1173">
                  <c:v>2.4288821672556096E-2</c:v>
                </c:pt>
                <c:pt idx="1174">
                  <c:v>-9.4767900781229687E-3</c:v>
                </c:pt>
                <c:pt idx="1175">
                  <c:v>1.2385375537108192E-2</c:v>
                </c:pt>
                <c:pt idx="1176">
                  <c:v>-8.6119323998556981E-3</c:v>
                </c:pt>
                <c:pt idx="1177">
                  <c:v>2.438415699286595E-3</c:v>
                </c:pt>
                <c:pt idx="1178">
                  <c:v>5.7585330226960357E-3</c:v>
                </c:pt>
                <c:pt idx="1179">
                  <c:v>-6.2279162719817277E-4</c:v>
                </c:pt>
                <c:pt idx="1180">
                  <c:v>-2.772949984561103E-3</c:v>
                </c:pt>
                <c:pt idx="1181">
                  <c:v>1.3873280434516886E-3</c:v>
                </c:pt>
                <c:pt idx="1182">
                  <c:v>1.1715502930448258E-2</c:v>
                </c:pt>
                <c:pt idx="1183">
                  <c:v>1.0271089771352639E-3</c:v>
                </c:pt>
                <c:pt idx="1184">
                  <c:v>6.548960588560848E-3</c:v>
                </c:pt>
                <c:pt idx="1185">
                  <c:v>1.630487210144381E-3</c:v>
                </c:pt>
                <c:pt idx="1186">
                  <c:v>5.0783969364418188E-3</c:v>
                </c:pt>
                <c:pt idx="1187">
                  <c:v>1.2817732593662708E-2</c:v>
                </c:pt>
                <c:pt idx="1188">
                  <c:v>2.4640959814730651E-3</c:v>
                </c:pt>
                <c:pt idx="1189">
                  <c:v>3.3243918593543536E-4</c:v>
                </c:pt>
                <c:pt idx="1190">
                  <c:v>-1.736229111529297E-3</c:v>
                </c:pt>
                <c:pt idx="1191">
                  <c:v>-9.361375470787165E-4</c:v>
                </c:pt>
                <c:pt idx="1192">
                  <c:v>7.3568509841542807E-4</c:v>
                </c:pt>
                <c:pt idx="1193">
                  <c:v>1.0903606944871795E-2</c:v>
                </c:pt>
                <c:pt idx="1194">
                  <c:v>5.2760141915134283E-3</c:v>
                </c:pt>
                <c:pt idx="1195">
                  <c:v>1.905733843007715E-3</c:v>
                </c:pt>
                <c:pt idx="1196">
                  <c:v>-6.1903358518056034E-3</c:v>
                </c:pt>
                <c:pt idx="1197">
                  <c:v>-1.2162425333414374E-2</c:v>
                </c:pt>
                <c:pt idx="1198">
                  <c:v>-1.6061219306411558E-3</c:v>
                </c:pt>
                <c:pt idx="1199">
                  <c:v>3.6101050122116563E-3</c:v>
                </c:pt>
                <c:pt idx="1200">
                  <c:v>5.3366398356303633E-4</c:v>
                </c:pt>
                <c:pt idx="1201">
                  <c:v>1.2065948939348536E-2</c:v>
                </c:pt>
                <c:pt idx="1202">
                  <c:v>-2.5732805451397288E-3</c:v>
                </c:pt>
                <c:pt idx="1203">
                  <c:v>-1.5206885046745193E-3</c:v>
                </c:pt>
                <c:pt idx="1204">
                  <c:v>3.7644175458049255E-3</c:v>
                </c:pt>
                <c:pt idx="1205">
                  <c:v>1.0100478702117228E-2</c:v>
                </c:pt>
                <c:pt idx="1206">
                  <c:v>8.3829185333905345E-3</c:v>
                </c:pt>
                <c:pt idx="1207">
                  <c:v>6.450341275007012E-3</c:v>
                </c:pt>
                <c:pt idx="1208">
                  <c:v>-5.415499821023578E-3</c:v>
                </c:pt>
                <c:pt idx="1209">
                  <c:v>-2.0707549142539067E-3</c:v>
                </c:pt>
                <c:pt idx="1210">
                  <c:v>8.6429785302158009E-3</c:v>
                </c:pt>
                <c:pt idx="1211">
                  <c:v>1.0858593252942904E-2</c:v>
                </c:pt>
                <c:pt idx="1212">
                  <c:v>0</c:v>
                </c:pt>
                <c:pt idx="1213">
                  <c:v>-1.9063331246448623E-4</c:v>
                </c:pt>
                <c:pt idx="1214">
                  <c:v>8.163297119355083E-3</c:v>
                </c:pt>
                <c:pt idx="1215">
                  <c:v>1.8260556693930486E-3</c:v>
                </c:pt>
                <c:pt idx="1216">
                  <c:v>-8.6558984729044851E-3</c:v>
                </c:pt>
                <c:pt idx="1217">
                  <c:v>6.9774256253380318E-4</c:v>
                </c:pt>
                <c:pt idx="1218">
                  <c:v>1.8346844990473156E-2</c:v>
                </c:pt>
                <c:pt idx="1219">
                  <c:v>-1.2529927727749029E-2</c:v>
                </c:pt>
                <c:pt idx="1220">
                  <c:v>2.5815020124543373E-3</c:v>
                </c:pt>
                <c:pt idx="1221">
                  <c:v>-9.1595639069953546E-3</c:v>
                </c:pt>
                <c:pt idx="1222">
                  <c:v>1.5802765517368859E-2</c:v>
                </c:pt>
                <c:pt idx="1223">
                  <c:v>1.2415585607978811E-2</c:v>
                </c:pt>
                <c:pt idx="1224">
                  <c:v>-4.6377845518562029E-3</c:v>
                </c:pt>
                <c:pt idx="1225">
                  <c:v>1.1952625186715126E-2</c:v>
                </c:pt>
                <c:pt idx="1226">
                  <c:v>-7.0680268140189597E-3</c:v>
                </c:pt>
                <c:pt idx="1227">
                  <c:v>6.4553673156894781E-3</c:v>
                </c:pt>
                <c:pt idx="1228">
                  <c:v>1.8157484634160032E-2</c:v>
                </c:pt>
                <c:pt idx="1229">
                  <c:v>5.5811245434041392E-3</c:v>
                </c:pt>
                <c:pt idx="1230">
                  <c:v>-3.597170392046932E-3</c:v>
                </c:pt>
                <c:pt idx="1231">
                  <c:v>-4.8163859365927099E-3</c:v>
                </c:pt>
                <c:pt idx="1232">
                  <c:v>6.1368667659409144E-3</c:v>
                </c:pt>
                <c:pt idx="1233">
                  <c:v>-1.0127927326078045E-2</c:v>
                </c:pt>
                <c:pt idx="1234">
                  <c:v>-1.68646619802846E-2</c:v>
                </c:pt>
                <c:pt idx="1235">
                  <c:v>1.9406346124821613E-2</c:v>
                </c:pt>
                <c:pt idx="1236">
                  <c:v>1.5472450759707724E-2</c:v>
                </c:pt>
                <c:pt idx="1237">
                  <c:v>2.7817113311197877E-2</c:v>
                </c:pt>
                <c:pt idx="1238">
                  <c:v>-1.4868686670493932E-2</c:v>
                </c:pt>
                <c:pt idx="1239">
                  <c:v>2.4086405521947303E-2</c:v>
                </c:pt>
                <c:pt idx="1240">
                  <c:v>3.2386471810172041E-2</c:v>
                </c:pt>
                <c:pt idx="1241">
                  <c:v>-1.2221838326176451E-3</c:v>
                </c:pt>
                <c:pt idx="1242">
                  <c:v>2.0521773925560313E-2</c:v>
                </c:pt>
                <c:pt idx="1243">
                  <c:v>1.4148904136295636E-3</c:v>
                </c:pt>
                <c:pt idx="1244">
                  <c:v>2.5820657313755321E-2</c:v>
                </c:pt>
                <c:pt idx="1245">
                  <c:v>-2.2834169270691044E-2</c:v>
                </c:pt>
                <c:pt idx="1246">
                  <c:v>1.4627738290391454E-3</c:v>
                </c:pt>
                <c:pt idx="1247">
                  <c:v>-5.4285562192109456E-3</c:v>
                </c:pt>
                <c:pt idx="1248">
                  <c:v>8.8874761576710985E-3</c:v>
                </c:pt>
                <c:pt idx="1249">
                  <c:v>1.0091872413502859E-2</c:v>
                </c:pt>
                <c:pt idx="1250">
                  <c:v>2.9946439491984286E-3</c:v>
                </c:pt>
                <c:pt idx="1251">
                  <c:v>-1.5389063576872562E-2</c:v>
                </c:pt>
                <c:pt idx="1252">
                  <c:v>-3.2123100830446727E-2</c:v>
                </c:pt>
                <c:pt idx="1253">
                  <c:v>-4.407258462863764E-2</c:v>
                </c:pt>
                <c:pt idx="1254">
                  <c:v>-1.663946786931287E-2</c:v>
                </c:pt>
                <c:pt idx="1255">
                  <c:v>1.241732469260521E-2</c:v>
                </c:pt>
                <c:pt idx="1256">
                  <c:v>-7.3064344792504315E-2</c:v>
                </c:pt>
                <c:pt idx="1257">
                  <c:v>2.3924450022145893E-2</c:v>
                </c:pt>
                <c:pt idx="1258">
                  <c:v>6.4418912953391971E-2</c:v>
                </c:pt>
                <c:pt idx="1259">
                  <c:v>-4.9105615575386584E-2</c:v>
                </c:pt>
                <c:pt idx="1260">
                  <c:v>3.6057198216764667E-2</c:v>
                </c:pt>
                <c:pt idx="1261">
                  <c:v>-2.541552934526008E-2</c:v>
                </c:pt>
                <c:pt idx="1262">
                  <c:v>-2.8674468495931204E-2</c:v>
                </c:pt>
                <c:pt idx="1263">
                  <c:v>-7.0178453136530497E-2</c:v>
                </c:pt>
                <c:pt idx="1264">
                  <c:v>6.6147259175969017E-2</c:v>
                </c:pt>
                <c:pt idx="1265">
                  <c:v>-4.636018796475655E-2</c:v>
                </c:pt>
                <c:pt idx="1266">
                  <c:v>-9.9641666399704232E-2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1-4E10-AB4B-A549280F0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064568"/>
        <c:axId val="291065224"/>
      </c:lineChart>
      <c:dateAx>
        <c:axId val="291064568"/>
        <c:scaling>
          <c:orientation val="minMax"/>
        </c:scaling>
        <c:delete val="0"/>
        <c:axPos val="b"/>
        <c:numFmt formatCode="mm/yyyy" sourceLinked="0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65224"/>
        <c:crosses val="autoZero"/>
        <c:auto val="0"/>
        <c:lblOffset val="100"/>
        <c:baseTimeUnit val="days"/>
      </c:dateAx>
      <c:valAx>
        <c:axId val="291065224"/>
        <c:scaling>
          <c:orientation val="minMax"/>
        </c:scaling>
        <c:delete val="0"/>
        <c:axPos val="l"/>
        <c:majorGridlines>
          <c:spPr>
            <a:ln w="190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6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3175" cap="flat" cmpd="sng" algn="ctr">
      <a:solidFill>
        <a:schemeClr val="accent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Stock Volume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67409966902587"/>
          <c:y val="0.16708333333333336"/>
          <c:w val="0.8044984556963114"/>
          <c:h val="0.73794238421810188"/>
        </c:manualLayout>
      </c:layout>
      <c:lineChart>
        <c:grouping val="standard"/>
        <c:varyColors val="0"/>
        <c:ser>
          <c:idx val="0"/>
          <c:order val="0"/>
          <c:spPr>
            <a:ln w="1270" cap="rnd">
              <a:solidFill>
                <a:srgbClr val="5F34B4"/>
              </a:solidFill>
              <a:round/>
            </a:ln>
            <a:effectLst/>
          </c:spPr>
          <c:marker>
            <c:symbol val="none"/>
          </c:marker>
          <c:cat>
            <c:numRef>
              <c:f>MSFT!$A$2:$A$1269</c:f>
              <c:numCache>
                <c:formatCode>m/d/yyyy</c:formatCode>
                <c:ptCount val="1268"/>
                <c:pt idx="0">
                  <c:v>42065</c:v>
                </c:pt>
                <c:pt idx="1">
                  <c:v>42066</c:v>
                </c:pt>
                <c:pt idx="2">
                  <c:v>42067</c:v>
                </c:pt>
                <c:pt idx="3">
                  <c:v>42068</c:v>
                </c:pt>
                <c:pt idx="4">
                  <c:v>42069</c:v>
                </c:pt>
                <c:pt idx="5">
                  <c:v>42072</c:v>
                </c:pt>
                <c:pt idx="6">
                  <c:v>42073</c:v>
                </c:pt>
                <c:pt idx="7">
                  <c:v>42074</c:v>
                </c:pt>
                <c:pt idx="8">
                  <c:v>42075</c:v>
                </c:pt>
                <c:pt idx="9">
                  <c:v>42076</c:v>
                </c:pt>
                <c:pt idx="10">
                  <c:v>42079</c:v>
                </c:pt>
                <c:pt idx="11">
                  <c:v>42080</c:v>
                </c:pt>
                <c:pt idx="12">
                  <c:v>42081</c:v>
                </c:pt>
                <c:pt idx="13">
                  <c:v>42082</c:v>
                </c:pt>
                <c:pt idx="14">
                  <c:v>42083</c:v>
                </c:pt>
                <c:pt idx="15">
                  <c:v>42086</c:v>
                </c:pt>
                <c:pt idx="16">
                  <c:v>42087</c:v>
                </c:pt>
                <c:pt idx="17">
                  <c:v>42088</c:v>
                </c:pt>
                <c:pt idx="18">
                  <c:v>42089</c:v>
                </c:pt>
                <c:pt idx="19">
                  <c:v>42090</c:v>
                </c:pt>
                <c:pt idx="20">
                  <c:v>42093</c:v>
                </c:pt>
                <c:pt idx="21">
                  <c:v>42094</c:v>
                </c:pt>
                <c:pt idx="22">
                  <c:v>42095</c:v>
                </c:pt>
                <c:pt idx="23">
                  <c:v>42096</c:v>
                </c:pt>
                <c:pt idx="24">
                  <c:v>42100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42128</c:v>
                </c:pt>
                <c:pt idx="45">
                  <c:v>42129</c:v>
                </c:pt>
                <c:pt idx="46">
                  <c:v>42130</c:v>
                </c:pt>
                <c:pt idx="47">
                  <c:v>42131</c:v>
                </c:pt>
                <c:pt idx="48">
                  <c:v>42132</c:v>
                </c:pt>
                <c:pt idx="49">
                  <c:v>42135</c:v>
                </c:pt>
                <c:pt idx="50">
                  <c:v>42136</c:v>
                </c:pt>
                <c:pt idx="51">
                  <c:v>42137</c:v>
                </c:pt>
                <c:pt idx="52">
                  <c:v>42138</c:v>
                </c:pt>
                <c:pt idx="53">
                  <c:v>42139</c:v>
                </c:pt>
                <c:pt idx="54">
                  <c:v>42142</c:v>
                </c:pt>
                <c:pt idx="55">
                  <c:v>42143</c:v>
                </c:pt>
                <c:pt idx="56">
                  <c:v>42144</c:v>
                </c:pt>
                <c:pt idx="57">
                  <c:v>42145</c:v>
                </c:pt>
                <c:pt idx="58">
                  <c:v>42146</c:v>
                </c:pt>
                <c:pt idx="59">
                  <c:v>42150</c:v>
                </c:pt>
                <c:pt idx="60">
                  <c:v>42151</c:v>
                </c:pt>
                <c:pt idx="61">
                  <c:v>42152</c:v>
                </c:pt>
                <c:pt idx="62">
                  <c:v>42153</c:v>
                </c:pt>
                <c:pt idx="63">
                  <c:v>42156</c:v>
                </c:pt>
                <c:pt idx="64">
                  <c:v>42157</c:v>
                </c:pt>
                <c:pt idx="65">
                  <c:v>42158</c:v>
                </c:pt>
                <c:pt idx="66">
                  <c:v>42159</c:v>
                </c:pt>
                <c:pt idx="67">
                  <c:v>42160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42170</c:v>
                </c:pt>
                <c:pt idx="74">
                  <c:v>42171</c:v>
                </c:pt>
                <c:pt idx="75">
                  <c:v>42172</c:v>
                </c:pt>
                <c:pt idx="76">
                  <c:v>42173</c:v>
                </c:pt>
                <c:pt idx="77">
                  <c:v>42174</c:v>
                </c:pt>
                <c:pt idx="78">
                  <c:v>42177</c:v>
                </c:pt>
                <c:pt idx="79">
                  <c:v>42178</c:v>
                </c:pt>
                <c:pt idx="80">
                  <c:v>42179</c:v>
                </c:pt>
                <c:pt idx="81">
                  <c:v>42180</c:v>
                </c:pt>
                <c:pt idx="82">
                  <c:v>42181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42247</c:v>
                </c:pt>
                <c:pt idx="128">
                  <c:v>42248</c:v>
                </c:pt>
                <c:pt idx="129">
                  <c:v>42249</c:v>
                </c:pt>
                <c:pt idx="130">
                  <c:v>42250</c:v>
                </c:pt>
                <c:pt idx="131">
                  <c:v>42251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42335</c:v>
                </c:pt>
                <c:pt idx="190">
                  <c:v>42338</c:v>
                </c:pt>
                <c:pt idx="191">
                  <c:v>42339</c:v>
                </c:pt>
                <c:pt idx="192">
                  <c:v>42340</c:v>
                </c:pt>
                <c:pt idx="193">
                  <c:v>42341</c:v>
                </c:pt>
                <c:pt idx="194">
                  <c:v>42342</c:v>
                </c:pt>
                <c:pt idx="195">
                  <c:v>42345</c:v>
                </c:pt>
                <c:pt idx="196">
                  <c:v>42346</c:v>
                </c:pt>
                <c:pt idx="197">
                  <c:v>42347</c:v>
                </c:pt>
                <c:pt idx="198">
                  <c:v>42348</c:v>
                </c:pt>
                <c:pt idx="199">
                  <c:v>42349</c:v>
                </c:pt>
                <c:pt idx="200">
                  <c:v>42352</c:v>
                </c:pt>
                <c:pt idx="201">
                  <c:v>42353</c:v>
                </c:pt>
                <c:pt idx="202">
                  <c:v>42354</c:v>
                </c:pt>
                <c:pt idx="203">
                  <c:v>42355</c:v>
                </c:pt>
                <c:pt idx="204">
                  <c:v>42356</c:v>
                </c:pt>
                <c:pt idx="205">
                  <c:v>42359</c:v>
                </c:pt>
                <c:pt idx="206">
                  <c:v>42360</c:v>
                </c:pt>
                <c:pt idx="207">
                  <c:v>42361</c:v>
                </c:pt>
                <c:pt idx="208">
                  <c:v>42362</c:v>
                </c:pt>
                <c:pt idx="209">
                  <c:v>42366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42416</c:v>
                </c:pt>
                <c:pt idx="243">
                  <c:v>42417</c:v>
                </c:pt>
                <c:pt idx="244">
                  <c:v>42418</c:v>
                </c:pt>
                <c:pt idx="245">
                  <c:v>42419</c:v>
                </c:pt>
                <c:pt idx="246">
                  <c:v>42422</c:v>
                </c:pt>
                <c:pt idx="247">
                  <c:v>42423</c:v>
                </c:pt>
                <c:pt idx="248">
                  <c:v>42424</c:v>
                </c:pt>
                <c:pt idx="249">
                  <c:v>42425</c:v>
                </c:pt>
                <c:pt idx="250">
                  <c:v>42426</c:v>
                </c:pt>
                <c:pt idx="251">
                  <c:v>42429</c:v>
                </c:pt>
                <c:pt idx="252">
                  <c:v>42430</c:v>
                </c:pt>
                <c:pt idx="253">
                  <c:v>42431</c:v>
                </c:pt>
                <c:pt idx="254">
                  <c:v>42432</c:v>
                </c:pt>
                <c:pt idx="255">
                  <c:v>42433</c:v>
                </c:pt>
                <c:pt idx="256">
                  <c:v>42436</c:v>
                </c:pt>
                <c:pt idx="257">
                  <c:v>42437</c:v>
                </c:pt>
                <c:pt idx="258">
                  <c:v>42438</c:v>
                </c:pt>
                <c:pt idx="259">
                  <c:v>42439</c:v>
                </c:pt>
                <c:pt idx="260">
                  <c:v>42440</c:v>
                </c:pt>
                <c:pt idx="261">
                  <c:v>42443</c:v>
                </c:pt>
                <c:pt idx="262">
                  <c:v>42444</c:v>
                </c:pt>
                <c:pt idx="263">
                  <c:v>42445</c:v>
                </c:pt>
                <c:pt idx="264">
                  <c:v>42446</c:v>
                </c:pt>
                <c:pt idx="265">
                  <c:v>42447</c:v>
                </c:pt>
                <c:pt idx="266">
                  <c:v>42450</c:v>
                </c:pt>
                <c:pt idx="267">
                  <c:v>42451</c:v>
                </c:pt>
                <c:pt idx="268">
                  <c:v>42452</c:v>
                </c:pt>
                <c:pt idx="269">
                  <c:v>42453</c:v>
                </c:pt>
                <c:pt idx="270">
                  <c:v>42457</c:v>
                </c:pt>
                <c:pt idx="271">
                  <c:v>42458</c:v>
                </c:pt>
                <c:pt idx="272">
                  <c:v>42459</c:v>
                </c:pt>
                <c:pt idx="273">
                  <c:v>42460</c:v>
                </c:pt>
                <c:pt idx="274">
                  <c:v>42461</c:v>
                </c:pt>
                <c:pt idx="275">
                  <c:v>42464</c:v>
                </c:pt>
                <c:pt idx="276">
                  <c:v>42465</c:v>
                </c:pt>
                <c:pt idx="277">
                  <c:v>42466</c:v>
                </c:pt>
                <c:pt idx="278">
                  <c:v>42467</c:v>
                </c:pt>
                <c:pt idx="279">
                  <c:v>42468</c:v>
                </c:pt>
                <c:pt idx="280">
                  <c:v>42471</c:v>
                </c:pt>
                <c:pt idx="281">
                  <c:v>42472</c:v>
                </c:pt>
                <c:pt idx="282">
                  <c:v>42473</c:v>
                </c:pt>
                <c:pt idx="283">
                  <c:v>42474</c:v>
                </c:pt>
                <c:pt idx="284">
                  <c:v>42475</c:v>
                </c:pt>
                <c:pt idx="285">
                  <c:v>42478</c:v>
                </c:pt>
                <c:pt idx="286">
                  <c:v>42479</c:v>
                </c:pt>
                <c:pt idx="287">
                  <c:v>42480</c:v>
                </c:pt>
                <c:pt idx="288">
                  <c:v>42481</c:v>
                </c:pt>
                <c:pt idx="289">
                  <c:v>42482</c:v>
                </c:pt>
                <c:pt idx="290">
                  <c:v>42485</c:v>
                </c:pt>
                <c:pt idx="291">
                  <c:v>42486</c:v>
                </c:pt>
                <c:pt idx="292">
                  <c:v>42487</c:v>
                </c:pt>
                <c:pt idx="293">
                  <c:v>42488</c:v>
                </c:pt>
                <c:pt idx="294">
                  <c:v>42489</c:v>
                </c:pt>
                <c:pt idx="295">
                  <c:v>42492</c:v>
                </c:pt>
                <c:pt idx="296">
                  <c:v>42493</c:v>
                </c:pt>
                <c:pt idx="297">
                  <c:v>42494</c:v>
                </c:pt>
                <c:pt idx="298">
                  <c:v>42495</c:v>
                </c:pt>
                <c:pt idx="299">
                  <c:v>42496</c:v>
                </c:pt>
                <c:pt idx="300">
                  <c:v>42499</c:v>
                </c:pt>
                <c:pt idx="301">
                  <c:v>42500</c:v>
                </c:pt>
                <c:pt idx="302">
                  <c:v>42501</c:v>
                </c:pt>
                <c:pt idx="303">
                  <c:v>42502</c:v>
                </c:pt>
                <c:pt idx="304">
                  <c:v>42503</c:v>
                </c:pt>
                <c:pt idx="305">
                  <c:v>42506</c:v>
                </c:pt>
                <c:pt idx="306">
                  <c:v>42507</c:v>
                </c:pt>
                <c:pt idx="307">
                  <c:v>42508</c:v>
                </c:pt>
                <c:pt idx="308">
                  <c:v>42509</c:v>
                </c:pt>
                <c:pt idx="309">
                  <c:v>42510</c:v>
                </c:pt>
                <c:pt idx="310">
                  <c:v>42513</c:v>
                </c:pt>
                <c:pt idx="311">
                  <c:v>42514</c:v>
                </c:pt>
                <c:pt idx="312">
                  <c:v>42515</c:v>
                </c:pt>
                <c:pt idx="313">
                  <c:v>42516</c:v>
                </c:pt>
                <c:pt idx="314">
                  <c:v>42517</c:v>
                </c:pt>
                <c:pt idx="315">
                  <c:v>42521</c:v>
                </c:pt>
                <c:pt idx="316">
                  <c:v>42522</c:v>
                </c:pt>
                <c:pt idx="317">
                  <c:v>42523</c:v>
                </c:pt>
                <c:pt idx="318">
                  <c:v>42524</c:v>
                </c:pt>
                <c:pt idx="319">
                  <c:v>42527</c:v>
                </c:pt>
                <c:pt idx="320">
                  <c:v>42528</c:v>
                </c:pt>
                <c:pt idx="321">
                  <c:v>42529</c:v>
                </c:pt>
                <c:pt idx="322">
                  <c:v>42530</c:v>
                </c:pt>
                <c:pt idx="323">
                  <c:v>42531</c:v>
                </c:pt>
                <c:pt idx="324">
                  <c:v>42534</c:v>
                </c:pt>
                <c:pt idx="325">
                  <c:v>42535</c:v>
                </c:pt>
                <c:pt idx="326">
                  <c:v>42536</c:v>
                </c:pt>
                <c:pt idx="327">
                  <c:v>42537</c:v>
                </c:pt>
                <c:pt idx="328">
                  <c:v>42538</c:v>
                </c:pt>
                <c:pt idx="329">
                  <c:v>42541</c:v>
                </c:pt>
                <c:pt idx="330">
                  <c:v>42542</c:v>
                </c:pt>
                <c:pt idx="331">
                  <c:v>42543</c:v>
                </c:pt>
                <c:pt idx="332">
                  <c:v>42544</c:v>
                </c:pt>
                <c:pt idx="333">
                  <c:v>42545</c:v>
                </c:pt>
                <c:pt idx="334">
                  <c:v>42548</c:v>
                </c:pt>
                <c:pt idx="335">
                  <c:v>42549</c:v>
                </c:pt>
                <c:pt idx="336">
                  <c:v>42550</c:v>
                </c:pt>
                <c:pt idx="337">
                  <c:v>42551</c:v>
                </c:pt>
                <c:pt idx="338">
                  <c:v>42552</c:v>
                </c:pt>
                <c:pt idx="339">
                  <c:v>42556</c:v>
                </c:pt>
                <c:pt idx="340">
                  <c:v>42557</c:v>
                </c:pt>
                <c:pt idx="341">
                  <c:v>42558</c:v>
                </c:pt>
                <c:pt idx="342">
                  <c:v>42559</c:v>
                </c:pt>
                <c:pt idx="343">
                  <c:v>42562</c:v>
                </c:pt>
                <c:pt idx="344">
                  <c:v>42563</c:v>
                </c:pt>
                <c:pt idx="345">
                  <c:v>42564</c:v>
                </c:pt>
                <c:pt idx="346">
                  <c:v>42565</c:v>
                </c:pt>
                <c:pt idx="347">
                  <c:v>42566</c:v>
                </c:pt>
                <c:pt idx="348">
                  <c:v>42569</c:v>
                </c:pt>
                <c:pt idx="349">
                  <c:v>42570</c:v>
                </c:pt>
                <c:pt idx="350">
                  <c:v>42571</c:v>
                </c:pt>
                <c:pt idx="351">
                  <c:v>42572</c:v>
                </c:pt>
                <c:pt idx="352">
                  <c:v>42573</c:v>
                </c:pt>
                <c:pt idx="353">
                  <c:v>42576</c:v>
                </c:pt>
                <c:pt idx="354">
                  <c:v>42577</c:v>
                </c:pt>
                <c:pt idx="355">
                  <c:v>42578</c:v>
                </c:pt>
                <c:pt idx="356">
                  <c:v>42579</c:v>
                </c:pt>
                <c:pt idx="357">
                  <c:v>42580</c:v>
                </c:pt>
                <c:pt idx="358">
                  <c:v>42583</c:v>
                </c:pt>
                <c:pt idx="359">
                  <c:v>42584</c:v>
                </c:pt>
                <c:pt idx="360">
                  <c:v>42585</c:v>
                </c:pt>
                <c:pt idx="361">
                  <c:v>42586</c:v>
                </c:pt>
                <c:pt idx="362">
                  <c:v>42587</c:v>
                </c:pt>
                <c:pt idx="363">
                  <c:v>42590</c:v>
                </c:pt>
                <c:pt idx="364">
                  <c:v>42591</c:v>
                </c:pt>
                <c:pt idx="365">
                  <c:v>42592</c:v>
                </c:pt>
                <c:pt idx="366">
                  <c:v>42593</c:v>
                </c:pt>
                <c:pt idx="367">
                  <c:v>42594</c:v>
                </c:pt>
                <c:pt idx="368">
                  <c:v>42597</c:v>
                </c:pt>
                <c:pt idx="369">
                  <c:v>42598</c:v>
                </c:pt>
                <c:pt idx="370">
                  <c:v>42599</c:v>
                </c:pt>
                <c:pt idx="371">
                  <c:v>42600</c:v>
                </c:pt>
                <c:pt idx="372">
                  <c:v>42601</c:v>
                </c:pt>
                <c:pt idx="373">
                  <c:v>42604</c:v>
                </c:pt>
                <c:pt idx="374">
                  <c:v>42605</c:v>
                </c:pt>
                <c:pt idx="375">
                  <c:v>42606</c:v>
                </c:pt>
                <c:pt idx="376">
                  <c:v>42607</c:v>
                </c:pt>
                <c:pt idx="377">
                  <c:v>42608</c:v>
                </c:pt>
                <c:pt idx="378">
                  <c:v>42611</c:v>
                </c:pt>
                <c:pt idx="379">
                  <c:v>42612</c:v>
                </c:pt>
                <c:pt idx="380">
                  <c:v>42613</c:v>
                </c:pt>
                <c:pt idx="381">
                  <c:v>42614</c:v>
                </c:pt>
                <c:pt idx="382">
                  <c:v>42615</c:v>
                </c:pt>
                <c:pt idx="383">
                  <c:v>42619</c:v>
                </c:pt>
                <c:pt idx="384">
                  <c:v>42620</c:v>
                </c:pt>
                <c:pt idx="385">
                  <c:v>42621</c:v>
                </c:pt>
                <c:pt idx="386">
                  <c:v>42622</c:v>
                </c:pt>
                <c:pt idx="387">
                  <c:v>42625</c:v>
                </c:pt>
                <c:pt idx="388">
                  <c:v>42626</c:v>
                </c:pt>
                <c:pt idx="389">
                  <c:v>42627</c:v>
                </c:pt>
                <c:pt idx="390">
                  <c:v>42628</c:v>
                </c:pt>
                <c:pt idx="391">
                  <c:v>42629</c:v>
                </c:pt>
                <c:pt idx="392">
                  <c:v>42632</c:v>
                </c:pt>
                <c:pt idx="393">
                  <c:v>42633</c:v>
                </c:pt>
                <c:pt idx="394">
                  <c:v>42634</c:v>
                </c:pt>
                <c:pt idx="395">
                  <c:v>42635</c:v>
                </c:pt>
                <c:pt idx="396">
                  <c:v>42636</c:v>
                </c:pt>
                <c:pt idx="397">
                  <c:v>42639</c:v>
                </c:pt>
                <c:pt idx="398">
                  <c:v>42640</c:v>
                </c:pt>
                <c:pt idx="399">
                  <c:v>42641</c:v>
                </c:pt>
                <c:pt idx="400">
                  <c:v>42642</c:v>
                </c:pt>
                <c:pt idx="401">
                  <c:v>42643</c:v>
                </c:pt>
                <c:pt idx="402">
                  <c:v>42646</c:v>
                </c:pt>
                <c:pt idx="403">
                  <c:v>42647</c:v>
                </c:pt>
                <c:pt idx="404">
                  <c:v>42648</c:v>
                </c:pt>
                <c:pt idx="405">
                  <c:v>42649</c:v>
                </c:pt>
                <c:pt idx="406">
                  <c:v>42650</c:v>
                </c:pt>
                <c:pt idx="407">
                  <c:v>42653</c:v>
                </c:pt>
                <c:pt idx="408">
                  <c:v>42654</c:v>
                </c:pt>
                <c:pt idx="409">
                  <c:v>42655</c:v>
                </c:pt>
                <c:pt idx="410">
                  <c:v>42656</c:v>
                </c:pt>
                <c:pt idx="411">
                  <c:v>42657</c:v>
                </c:pt>
                <c:pt idx="412">
                  <c:v>42660</c:v>
                </c:pt>
                <c:pt idx="413">
                  <c:v>42661</c:v>
                </c:pt>
                <c:pt idx="414">
                  <c:v>42662</c:v>
                </c:pt>
                <c:pt idx="415">
                  <c:v>42663</c:v>
                </c:pt>
                <c:pt idx="416">
                  <c:v>42664</c:v>
                </c:pt>
                <c:pt idx="417">
                  <c:v>42667</c:v>
                </c:pt>
                <c:pt idx="418">
                  <c:v>42668</c:v>
                </c:pt>
                <c:pt idx="419">
                  <c:v>42669</c:v>
                </c:pt>
                <c:pt idx="420">
                  <c:v>42670</c:v>
                </c:pt>
                <c:pt idx="421">
                  <c:v>42671</c:v>
                </c:pt>
                <c:pt idx="422">
                  <c:v>42674</c:v>
                </c:pt>
                <c:pt idx="423">
                  <c:v>42675</c:v>
                </c:pt>
                <c:pt idx="424">
                  <c:v>42676</c:v>
                </c:pt>
                <c:pt idx="425">
                  <c:v>42677</c:v>
                </c:pt>
                <c:pt idx="426">
                  <c:v>42678</c:v>
                </c:pt>
                <c:pt idx="427">
                  <c:v>42681</c:v>
                </c:pt>
                <c:pt idx="428">
                  <c:v>42682</c:v>
                </c:pt>
                <c:pt idx="429">
                  <c:v>42683</c:v>
                </c:pt>
                <c:pt idx="430">
                  <c:v>42684</c:v>
                </c:pt>
                <c:pt idx="431">
                  <c:v>42685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42695</c:v>
                </c:pt>
                <c:pt idx="438">
                  <c:v>42696</c:v>
                </c:pt>
                <c:pt idx="439">
                  <c:v>42697</c:v>
                </c:pt>
                <c:pt idx="440">
                  <c:v>42699</c:v>
                </c:pt>
                <c:pt idx="441">
                  <c:v>42702</c:v>
                </c:pt>
                <c:pt idx="442">
                  <c:v>42703</c:v>
                </c:pt>
                <c:pt idx="443">
                  <c:v>42704</c:v>
                </c:pt>
                <c:pt idx="444">
                  <c:v>42705</c:v>
                </c:pt>
                <c:pt idx="445">
                  <c:v>42706</c:v>
                </c:pt>
                <c:pt idx="446">
                  <c:v>42709</c:v>
                </c:pt>
                <c:pt idx="447">
                  <c:v>42710</c:v>
                </c:pt>
                <c:pt idx="448">
                  <c:v>42711</c:v>
                </c:pt>
                <c:pt idx="449">
                  <c:v>42712</c:v>
                </c:pt>
                <c:pt idx="450">
                  <c:v>42713</c:v>
                </c:pt>
                <c:pt idx="451">
                  <c:v>42716</c:v>
                </c:pt>
                <c:pt idx="452">
                  <c:v>42717</c:v>
                </c:pt>
                <c:pt idx="453">
                  <c:v>42718</c:v>
                </c:pt>
                <c:pt idx="454">
                  <c:v>42719</c:v>
                </c:pt>
                <c:pt idx="455">
                  <c:v>42720</c:v>
                </c:pt>
                <c:pt idx="456">
                  <c:v>42723</c:v>
                </c:pt>
                <c:pt idx="457">
                  <c:v>42724</c:v>
                </c:pt>
                <c:pt idx="458">
                  <c:v>42725</c:v>
                </c:pt>
                <c:pt idx="459">
                  <c:v>42726</c:v>
                </c:pt>
                <c:pt idx="460">
                  <c:v>42727</c:v>
                </c:pt>
                <c:pt idx="461">
                  <c:v>42731</c:v>
                </c:pt>
                <c:pt idx="462">
                  <c:v>42732</c:v>
                </c:pt>
                <c:pt idx="463">
                  <c:v>42733</c:v>
                </c:pt>
                <c:pt idx="464">
                  <c:v>42734</c:v>
                </c:pt>
                <c:pt idx="465">
                  <c:v>42738</c:v>
                </c:pt>
                <c:pt idx="466">
                  <c:v>42739</c:v>
                </c:pt>
                <c:pt idx="467">
                  <c:v>42740</c:v>
                </c:pt>
                <c:pt idx="468">
                  <c:v>42741</c:v>
                </c:pt>
                <c:pt idx="469">
                  <c:v>42744</c:v>
                </c:pt>
                <c:pt idx="470">
                  <c:v>42745</c:v>
                </c:pt>
                <c:pt idx="471">
                  <c:v>42746</c:v>
                </c:pt>
                <c:pt idx="472">
                  <c:v>42747</c:v>
                </c:pt>
                <c:pt idx="473">
                  <c:v>42748</c:v>
                </c:pt>
                <c:pt idx="474">
                  <c:v>42752</c:v>
                </c:pt>
                <c:pt idx="475">
                  <c:v>42753</c:v>
                </c:pt>
                <c:pt idx="476">
                  <c:v>42754</c:v>
                </c:pt>
                <c:pt idx="477">
                  <c:v>42755</c:v>
                </c:pt>
                <c:pt idx="478">
                  <c:v>42758</c:v>
                </c:pt>
                <c:pt idx="479">
                  <c:v>42759</c:v>
                </c:pt>
                <c:pt idx="480">
                  <c:v>42760</c:v>
                </c:pt>
                <c:pt idx="481">
                  <c:v>42761</c:v>
                </c:pt>
                <c:pt idx="482">
                  <c:v>42762</c:v>
                </c:pt>
                <c:pt idx="483">
                  <c:v>42765</c:v>
                </c:pt>
                <c:pt idx="484">
                  <c:v>42766</c:v>
                </c:pt>
                <c:pt idx="485">
                  <c:v>42767</c:v>
                </c:pt>
                <c:pt idx="486">
                  <c:v>42768</c:v>
                </c:pt>
                <c:pt idx="487">
                  <c:v>42769</c:v>
                </c:pt>
                <c:pt idx="488">
                  <c:v>42772</c:v>
                </c:pt>
                <c:pt idx="489">
                  <c:v>42773</c:v>
                </c:pt>
                <c:pt idx="490">
                  <c:v>42774</c:v>
                </c:pt>
                <c:pt idx="491">
                  <c:v>42775</c:v>
                </c:pt>
                <c:pt idx="492">
                  <c:v>42776</c:v>
                </c:pt>
                <c:pt idx="493">
                  <c:v>42779</c:v>
                </c:pt>
                <c:pt idx="494">
                  <c:v>42780</c:v>
                </c:pt>
                <c:pt idx="495">
                  <c:v>42781</c:v>
                </c:pt>
                <c:pt idx="496">
                  <c:v>42782</c:v>
                </c:pt>
                <c:pt idx="497">
                  <c:v>42783</c:v>
                </c:pt>
                <c:pt idx="498">
                  <c:v>42787</c:v>
                </c:pt>
                <c:pt idx="499">
                  <c:v>42788</c:v>
                </c:pt>
                <c:pt idx="500">
                  <c:v>42789</c:v>
                </c:pt>
                <c:pt idx="501">
                  <c:v>42790</c:v>
                </c:pt>
                <c:pt idx="502">
                  <c:v>42793</c:v>
                </c:pt>
                <c:pt idx="503">
                  <c:v>42794</c:v>
                </c:pt>
                <c:pt idx="504">
                  <c:v>42795</c:v>
                </c:pt>
                <c:pt idx="505">
                  <c:v>42796</c:v>
                </c:pt>
                <c:pt idx="506">
                  <c:v>42797</c:v>
                </c:pt>
                <c:pt idx="507">
                  <c:v>42800</c:v>
                </c:pt>
                <c:pt idx="508">
                  <c:v>42801</c:v>
                </c:pt>
                <c:pt idx="509">
                  <c:v>42802</c:v>
                </c:pt>
                <c:pt idx="510">
                  <c:v>42803</c:v>
                </c:pt>
                <c:pt idx="511">
                  <c:v>42804</c:v>
                </c:pt>
                <c:pt idx="512">
                  <c:v>42807</c:v>
                </c:pt>
                <c:pt idx="513">
                  <c:v>42808</c:v>
                </c:pt>
                <c:pt idx="514">
                  <c:v>42809</c:v>
                </c:pt>
                <c:pt idx="515">
                  <c:v>42810</c:v>
                </c:pt>
                <c:pt idx="516">
                  <c:v>42811</c:v>
                </c:pt>
                <c:pt idx="517">
                  <c:v>42814</c:v>
                </c:pt>
                <c:pt idx="518">
                  <c:v>42815</c:v>
                </c:pt>
                <c:pt idx="519">
                  <c:v>42816</c:v>
                </c:pt>
                <c:pt idx="520">
                  <c:v>42817</c:v>
                </c:pt>
                <c:pt idx="521">
                  <c:v>42818</c:v>
                </c:pt>
                <c:pt idx="522">
                  <c:v>42821</c:v>
                </c:pt>
                <c:pt idx="523">
                  <c:v>42822</c:v>
                </c:pt>
                <c:pt idx="524">
                  <c:v>42823</c:v>
                </c:pt>
                <c:pt idx="525">
                  <c:v>42824</c:v>
                </c:pt>
                <c:pt idx="526">
                  <c:v>42825</c:v>
                </c:pt>
                <c:pt idx="527">
                  <c:v>42828</c:v>
                </c:pt>
                <c:pt idx="528">
                  <c:v>42829</c:v>
                </c:pt>
                <c:pt idx="529">
                  <c:v>42830</c:v>
                </c:pt>
                <c:pt idx="530">
                  <c:v>42831</c:v>
                </c:pt>
                <c:pt idx="531">
                  <c:v>42832</c:v>
                </c:pt>
                <c:pt idx="532">
                  <c:v>42835</c:v>
                </c:pt>
                <c:pt idx="533">
                  <c:v>42836</c:v>
                </c:pt>
                <c:pt idx="534">
                  <c:v>42837</c:v>
                </c:pt>
                <c:pt idx="535">
                  <c:v>42838</c:v>
                </c:pt>
                <c:pt idx="536">
                  <c:v>42842</c:v>
                </c:pt>
                <c:pt idx="537">
                  <c:v>42843</c:v>
                </c:pt>
                <c:pt idx="538">
                  <c:v>42844</c:v>
                </c:pt>
                <c:pt idx="539">
                  <c:v>42845</c:v>
                </c:pt>
                <c:pt idx="540">
                  <c:v>42846</c:v>
                </c:pt>
                <c:pt idx="541">
                  <c:v>42849</c:v>
                </c:pt>
                <c:pt idx="542">
                  <c:v>42850</c:v>
                </c:pt>
                <c:pt idx="543">
                  <c:v>42851</c:v>
                </c:pt>
                <c:pt idx="544">
                  <c:v>42852</c:v>
                </c:pt>
                <c:pt idx="545">
                  <c:v>42853</c:v>
                </c:pt>
                <c:pt idx="546">
                  <c:v>42856</c:v>
                </c:pt>
                <c:pt idx="547">
                  <c:v>42857</c:v>
                </c:pt>
                <c:pt idx="548">
                  <c:v>42858</c:v>
                </c:pt>
                <c:pt idx="549">
                  <c:v>42859</c:v>
                </c:pt>
                <c:pt idx="550">
                  <c:v>42860</c:v>
                </c:pt>
                <c:pt idx="551">
                  <c:v>42863</c:v>
                </c:pt>
                <c:pt idx="552">
                  <c:v>42864</c:v>
                </c:pt>
                <c:pt idx="553">
                  <c:v>42865</c:v>
                </c:pt>
                <c:pt idx="554">
                  <c:v>42866</c:v>
                </c:pt>
                <c:pt idx="555">
                  <c:v>42867</c:v>
                </c:pt>
                <c:pt idx="556">
                  <c:v>42870</c:v>
                </c:pt>
                <c:pt idx="557">
                  <c:v>42871</c:v>
                </c:pt>
                <c:pt idx="558">
                  <c:v>42872</c:v>
                </c:pt>
                <c:pt idx="559">
                  <c:v>42873</c:v>
                </c:pt>
                <c:pt idx="560">
                  <c:v>42874</c:v>
                </c:pt>
                <c:pt idx="561">
                  <c:v>42877</c:v>
                </c:pt>
                <c:pt idx="562">
                  <c:v>42878</c:v>
                </c:pt>
                <c:pt idx="563">
                  <c:v>42879</c:v>
                </c:pt>
                <c:pt idx="564">
                  <c:v>42880</c:v>
                </c:pt>
                <c:pt idx="565">
                  <c:v>42881</c:v>
                </c:pt>
                <c:pt idx="566">
                  <c:v>42885</c:v>
                </c:pt>
                <c:pt idx="567">
                  <c:v>42886</c:v>
                </c:pt>
                <c:pt idx="568">
                  <c:v>42887</c:v>
                </c:pt>
                <c:pt idx="569">
                  <c:v>42888</c:v>
                </c:pt>
                <c:pt idx="570">
                  <c:v>42891</c:v>
                </c:pt>
                <c:pt idx="571">
                  <c:v>42892</c:v>
                </c:pt>
                <c:pt idx="572">
                  <c:v>42893</c:v>
                </c:pt>
                <c:pt idx="573">
                  <c:v>42894</c:v>
                </c:pt>
                <c:pt idx="574">
                  <c:v>42895</c:v>
                </c:pt>
                <c:pt idx="575">
                  <c:v>42898</c:v>
                </c:pt>
                <c:pt idx="576">
                  <c:v>42899</c:v>
                </c:pt>
                <c:pt idx="577">
                  <c:v>42900</c:v>
                </c:pt>
                <c:pt idx="578">
                  <c:v>42901</c:v>
                </c:pt>
                <c:pt idx="579">
                  <c:v>42902</c:v>
                </c:pt>
                <c:pt idx="580">
                  <c:v>42905</c:v>
                </c:pt>
                <c:pt idx="581">
                  <c:v>42906</c:v>
                </c:pt>
                <c:pt idx="582">
                  <c:v>42907</c:v>
                </c:pt>
                <c:pt idx="583">
                  <c:v>42908</c:v>
                </c:pt>
                <c:pt idx="584">
                  <c:v>42909</c:v>
                </c:pt>
                <c:pt idx="585">
                  <c:v>42912</c:v>
                </c:pt>
                <c:pt idx="586">
                  <c:v>42913</c:v>
                </c:pt>
                <c:pt idx="587">
                  <c:v>42914</c:v>
                </c:pt>
                <c:pt idx="588">
                  <c:v>42915</c:v>
                </c:pt>
                <c:pt idx="589">
                  <c:v>42916</c:v>
                </c:pt>
                <c:pt idx="590">
                  <c:v>42919</c:v>
                </c:pt>
                <c:pt idx="591">
                  <c:v>42921</c:v>
                </c:pt>
                <c:pt idx="592">
                  <c:v>42922</c:v>
                </c:pt>
                <c:pt idx="593">
                  <c:v>42923</c:v>
                </c:pt>
                <c:pt idx="594">
                  <c:v>42926</c:v>
                </c:pt>
                <c:pt idx="595">
                  <c:v>42927</c:v>
                </c:pt>
                <c:pt idx="596">
                  <c:v>42928</c:v>
                </c:pt>
                <c:pt idx="597">
                  <c:v>42929</c:v>
                </c:pt>
                <c:pt idx="598">
                  <c:v>42930</c:v>
                </c:pt>
                <c:pt idx="599">
                  <c:v>42933</c:v>
                </c:pt>
                <c:pt idx="600">
                  <c:v>42934</c:v>
                </c:pt>
                <c:pt idx="601">
                  <c:v>42935</c:v>
                </c:pt>
                <c:pt idx="602">
                  <c:v>42936</c:v>
                </c:pt>
                <c:pt idx="603">
                  <c:v>42937</c:v>
                </c:pt>
                <c:pt idx="604">
                  <c:v>42940</c:v>
                </c:pt>
                <c:pt idx="605">
                  <c:v>42941</c:v>
                </c:pt>
                <c:pt idx="606">
                  <c:v>42942</c:v>
                </c:pt>
                <c:pt idx="607">
                  <c:v>42943</c:v>
                </c:pt>
                <c:pt idx="608">
                  <c:v>42944</c:v>
                </c:pt>
                <c:pt idx="609">
                  <c:v>42947</c:v>
                </c:pt>
                <c:pt idx="610">
                  <c:v>42948</c:v>
                </c:pt>
                <c:pt idx="611">
                  <c:v>42949</c:v>
                </c:pt>
                <c:pt idx="612">
                  <c:v>42950</c:v>
                </c:pt>
                <c:pt idx="613">
                  <c:v>42951</c:v>
                </c:pt>
                <c:pt idx="614">
                  <c:v>42954</c:v>
                </c:pt>
                <c:pt idx="615">
                  <c:v>42955</c:v>
                </c:pt>
                <c:pt idx="616">
                  <c:v>42956</c:v>
                </c:pt>
                <c:pt idx="617">
                  <c:v>42957</c:v>
                </c:pt>
                <c:pt idx="618">
                  <c:v>42958</c:v>
                </c:pt>
                <c:pt idx="619">
                  <c:v>42961</c:v>
                </c:pt>
                <c:pt idx="620">
                  <c:v>42962</c:v>
                </c:pt>
                <c:pt idx="621">
                  <c:v>42963</c:v>
                </c:pt>
                <c:pt idx="622">
                  <c:v>42964</c:v>
                </c:pt>
                <c:pt idx="623">
                  <c:v>42965</c:v>
                </c:pt>
                <c:pt idx="624">
                  <c:v>42968</c:v>
                </c:pt>
                <c:pt idx="625">
                  <c:v>42969</c:v>
                </c:pt>
                <c:pt idx="626">
                  <c:v>42970</c:v>
                </c:pt>
                <c:pt idx="627">
                  <c:v>42971</c:v>
                </c:pt>
                <c:pt idx="628">
                  <c:v>42972</c:v>
                </c:pt>
                <c:pt idx="629">
                  <c:v>42975</c:v>
                </c:pt>
                <c:pt idx="630">
                  <c:v>42976</c:v>
                </c:pt>
                <c:pt idx="631">
                  <c:v>42977</c:v>
                </c:pt>
                <c:pt idx="632">
                  <c:v>42978</c:v>
                </c:pt>
                <c:pt idx="633">
                  <c:v>42979</c:v>
                </c:pt>
                <c:pt idx="634">
                  <c:v>42983</c:v>
                </c:pt>
                <c:pt idx="635">
                  <c:v>42984</c:v>
                </c:pt>
                <c:pt idx="636">
                  <c:v>42985</c:v>
                </c:pt>
                <c:pt idx="637">
                  <c:v>42986</c:v>
                </c:pt>
                <c:pt idx="638">
                  <c:v>42989</c:v>
                </c:pt>
                <c:pt idx="639">
                  <c:v>42990</c:v>
                </c:pt>
                <c:pt idx="640">
                  <c:v>42991</c:v>
                </c:pt>
                <c:pt idx="641">
                  <c:v>42992</c:v>
                </c:pt>
                <c:pt idx="642">
                  <c:v>42993</c:v>
                </c:pt>
                <c:pt idx="643">
                  <c:v>42996</c:v>
                </c:pt>
                <c:pt idx="644">
                  <c:v>42997</c:v>
                </c:pt>
                <c:pt idx="645">
                  <c:v>42998</c:v>
                </c:pt>
                <c:pt idx="646">
                  <c:v>42999</c:v>
                </c:pt>
                <c:pt idx="647">
                  <c:v>43000</c:v>
                </c:pt>
                <c:pt idx="648">
                  <c:v>43003</c:v>
                </c:pt>
                <c:pt idx="649">
                  <c:v>43004</c:v>
                </c:pt>
                <c:pt idx="650">
                  <c:v>43005</c:v>
                </c:pt>
                <c:pt idx="651">
                  <c:v>43006</c:v>
                </c:pt>
                <c:pt idx="652">
                  <c:v>43007</c:v>
                </c:pt>
                <c:pt idx="653">
                  <c:v>43010</c:v>
                </c:pt>
                <c:pt idx="654">
                  <c:v>43011</c:v>
                </c:pt>
                <c:pt idx="655">
                  <c:v>43012</c:v>
                </c:pt>
                <c:pt idx="656">
                  <c:v>43013</c:v>
                </c:pt>
                <c:pt idx="657">
                  <c:v>43014</c:v>
                </c:pt>
                <c:pt idx="658">
                  <c:v>43017</c:v>
                </c:pt>
                <c:pt idx="659">
                  <c:v>43018</c:v>
                </c:pt>
                <c:pt idx="660">
                  <c:v>43019</c:v>
                </c:pt>
                <c:pt idx="661">
                  <c:v>43020</c:v>
                </c:pt>
                <c:pt idx="662">
                  <c:v>43021</c:v>
                </c:pt>
                <c:pt idx="663">
                  <c:v>43024</c:v>
                </c:pt>
                <c:pt idx="664">
                  <c:v>43025</c:v>
                </c:pt>
                <c:pt idx="665">
                  <c:v>43026</c:v>
                </c:pt>
                <c:pt idx="666">
                  <c:v>43027</c:v>
                </c:pt>
                <c:pt idx="667">
                  <c:v>43028</c:v>
                </c:pt>
                <c:pt idx="668">
                  <c:v>43031</c:v>
                </c:pt>
                <c:pt idx="669">
                  <c:v>43032</c:v>
                </c:pt>
                <c:pt idx="670">
                  <c:v>43033</c:v>
                </c:pt>
                <c:pt idx="671">
                  <c:v>43034</c:v>
                </c:pt>
                <c:pt idx="672">
                  <c:v>43035</c:v>
                </c:pt>
                <c:pt idx="673">
                  <c:v>43038</c:v>
                </c:pt>
                <c:pt idx="674">
                  <c:v>43039</c:v>
                </c:pt>
                <c:pt idx="675">
                  <c:v>43040</c:v>
                </c:pt>
                <c:pt idx="676">
                  <c:v>43041</c:v>
                </c:pt>
                <c:pt idx="677">
                  <c:v>43042</c:v>
                </c:pt>
                <c:pt idx="678">
                  <c:v>43045</c:v>
                </c:pt>
                <c:pt idx="679">
                  <c:v>43046</c:v>
                </c:pt>
                <c:pt idx="680">
                  <c:v>43047</c:v>
                </c:pt>
                <c:pt idx="681">
                  <c:v>43048</c:v>
                </c:pt>
                <c:pt idx="682">
                  <c:v>43049</c:v>
                </c:pt>
                <c:pt idx="683">
                  <c:v>43052</c:v>
                </c:pt>
                <c:pt idx="684">
                  <c:v>43053</c:v>
                </c:pt>
                <c:pt idx="685">
                  <c:v>43054</c:v>
                </c:pt>
                <c:pt idx="686">
                  <c:v>43055</c:v>
                </c:pt>
                <c:pt idx="687">
                  <c:v>43056</c:v>
                </c:pt>
                <c:pt idx="688">
                  <c:v>43059</c:v>
                </c:pt>
                <c:pt idx="689">
                  <c:v>43060</c:v>
                </c:pt>
                <c:pt idx="690">
                  <c:v>43061</c:v>
                </c:pt>
                <c:pt idx="691">
                  <c:v>43063</c:v>
                </c:pt>
                <c:pt idx="692">
                  <c:v>43066</c:v>
                </c:pt>
                <c:pt idx="693">
                  <c:v>43067</c:v>
                </c:pt>
                <c:pt idx="694">
                  <c:v>43068</c:v>
                </c:pt>
                <c:pt idx="695">
                  <c:v>43069</c:v>
                </c:pt>
                <c:pt idx="696">
                  <c:v>43070</c:v>
                </c:pt>
                <c:pt idx="697">
                  <c:v>43073</c:v>
                </c:pt>
                <c:pt idx="698">
                  <c:v>43074</c:v>
                </c:pt>
                <c:pt idx="699">
                  <c:v>43075</c:v>
                </c:pt>
                <c:pt idx="700">
                  <c:v>43076</c:v>
                </c:pt>
                <c:pt idx="701">
                  <c:v>43077</c:v>
                </c:pt>
                <c:pt idx="702">
                  <c:v>43080</c:v>
                </c:pt>
                <c:pt idx="703">
                  <c:v>43081</c:v>
                </c:pt>
                <c:pt idx="704">
                  <c:v>43082</c:v>
                </c:pt>
                <c:pt idx="705">
                  <c:v>43083</c:v>
                </c:pt>
                <c:pt idx="706">
                  <c:v>43084</c:v>
                </c:pt>
                <c:pt idx="707">
                  <c:v>43087</c:v>
                </c:pt>
                <c:pt idx="708">
                  <c:v>43088</c:v>
                </c:pt>
                <c:pt idx="709">
                  <c:v>43089</c:v>
                </c:pt>
                <c:pt idx="710">
                  <c:v>43090</c:v>
                </c:pt>
                <c:pt idx="711">
                  <c:v>43091</c:v>
                </c:pt>
                <c:pt idx="712">
                  <c:v>43095</c:v>
                </c:pt>
                <c:pt idx="713">
                  <c:v>43096</c:v>
                </c:pt>
                <c:pt idx="714">
                  <c:v>43097</c:v>
                </c:pt>
                <c:pt idx="715">
                  <c:v>43098</c:v>
                </c:pt>
                <c:pt idx="716">
                  <c:v>43102</c:v>
                </c:pt>
                <c:pt idx="717">
                  <c:v>43103</c:v>
                </c:pt>
                <c:pt idx="718">
                  <c:v>43104</c:v>
                </c:pt>
                <c:pt idx="719">
                  <c:v>43105</c:v>
                </c:pt>
                <c:pt idx="720">
                  <c:v>43108</c:v>
                </c:pt>
                <c:pt idx="721">
                  <c:v>43109</c:v>
                </c:pt>
                <c:pt idx="722">
                  <c:v>43110</c:v>
                </c:pt>
                <c:pt idx="723">
                  <c:v>43111</c:v>
                </c:pt>
                <c:pt idx="724">
                  <c:v>43112</c:v>
                </c:pt>
                <c:pt idx="725">
                  <c:v>43116</c:v>
                </c:pt>
                <c:pt idx="726">
                  <c:v>43117</c:v>
                </c:pt>
                <c:pt idx="727">
                  <c:v>43118</c:v>
                </c:pt>
                <c:pt idx="728">
                  <c:v>43119</c:v>
                </c:pt>
                <c:pt idx="729">
                  <c:v>43122</c:v>
                </c:pt>
                <c:pt idx="730">
                  <c:v>43123</c:v>
                </c:pt>
                <c:pt idx="731">
                  <c:v>43124</c:v>
                </c:pt>
                <c:pt idx="732">
                  <c:v>43125</c:v>
                </c:pt>
                <c:pt idx="733">
                  <c:v>43126</c:v>
                </c:pt>
                <c:pt idx="734">
                  <c:v>43129</c:v>
                </c:pt>
                <c:pt idx="735">
                  <c:v>43130</c:v>
                </c:pt>
                <c:pt idx="736">
                  <c:v>43131</c:v>
                </c:pt>
                <c:pt idx="737">
                  <c:v>43132</c:v>
                </c:pt>
                <c:pt idx="738">
                  <c:v>43133</c:v>
                </c:pt>
                <c:pt idx="739">
                  <c:v>43136</c:v>
                </c:pt>
                <c:pt idx="740">
                  <c:v>43137</c:v>
                </c:pt>
                <c:pt idx="741">
                  <c:v>43138</c:v>
                </c:pt>
                <c:pt idx="742">
                  <c:v>43139</c:v>
                </c:pt>
                <c:pt idx="743">
                  <c:v>43140</c:v>
                </c:pt>
                <c:pt idx="744">
                  <c:v>43143</c:v>
                </c:pt>
                <c:pt idx="745">
                  <c:v>43144</c:v>
                </c:pt>
                <c:pt idx="746">
                  <c:v>43145</c:v>
                </c:pt>
                <c:pt idx="747">
                  <c:v>43146</c:v>
                </c:pt>
                <c:pt idx="748">
                  <c:v>43147</c:v>
                </c:pt>
                <c:pt idx="749">
                  <c:v>43151</c:v>
                </c:pt>
                <c:pt idx="750">
                  <c:v>43152</c:v>
                </c:pt>
                <c:pt idx="751">
                  <c:v>43153</c:v>
                </c:pt>
                <c:pt idx="752">
                  <c:v>43154</c:v>
                </c:pt>
                <c:pt idx="753">
                  <c:v>43157</c:v>
                </c:pt>
                <c:pt idx="754">
                  <c:v>43158</c:v>
                </c:pt>
                <c:pt idx="755">
                  <c:v>43159</c:v>
                </c:pt>
                <c:pt idx="756">
                  <c:v>43160</c:v>
                </c:pt>
                <c:pt idx="757">
                  <c:v>43161</c:v>
                </c:pt>
                <c:pt idx="758">
                  <c:v>43164</c:v>
                </c:pt>
                <c:pt idx="759">
                  <c:v>43165</c:v>
                </c:pt>
                <c:pt idx="760">
                  <c:v>43166</c:v>
                </c:pt>
                <c:pt idx="761">
                  <c:v>43167</c:v>
                </c:pt>
                <c:pt idx="762">
                  <c:v>43168</c:v>
                </c:pt>
                <c:pt idx="763">
                  <c:v>43171</c:v>
                </c:pt>
                <c:pt idx="764">
                  <c:v>43172</c:v>
                </c:pt>
                <c:pt idx="765">
                  <c:v>43173</c:v>
                </c:pt>
                <c:pt idx="766">
                  <c:v>43174</c:v>
                </c:pt>
                <c:pt idx="767">
                  <c:v>43175</c:v>
                </c:pt>
                <c:pt idx="768">
                  <c:v>43178</c:v>
                </c:pt>
                <c:pt idx="769">
                  <c:v>43179</c:v>
                </c:pt>
                <c:pt idx="770">
                  <c:v>43180</c:v>
                </c:pt>
                <c:pt idx="771">
                  <c:v>43181</c:v>
                </c:pt>
                <c:pt idx="772">
                  <c:v>43182</c:v>
                </c:pt>
                <c:pt idx="773">
                  <c:v>43185</c:v>
                </c:pt>
                <c:pt idx="774">
                  <c:v>43186</c:v>
                </c:pt>
                <c:pt idx="775">
                  <c:v>43187</c:v>
                </c:pt>
                <c:pt idx="776">
                  <c:v>43188</c:v>
                </c:pt>
                <c:pt idx="777">
                  <c:v>43192</c:v>
                </c:pt>
                <c:pt idx="778">
                  <c:v>43193</c:v>
                </c:pt>
                <c:pt idx="779">
                  <c:v>43194</c:v>
                </c:pt>
                <c:pt idx="780">
                  <c:v>43195</c:v>
                </c:pt>
                <c:pt idx="781">
                  <c:v>43196</c:v>
                </c:pt>
                <c:pt idx="782">
                  <c:v>43199</c:v>
                </c:pt>
                <c:pt idx="783">
                  <c:v>43200</c:v>
                </c:pt>
                <c:pt idx="784">
                  <c:v>43201</c:v>
                </c:pt>
                <c:pt idx="785">
                  <c:v>43202</c:v>
                </c:pt>
                <c:pt idx="786">
                  <c:v>43203</c:v>
                </c:pt>
                <c:pt idx="787">
                  <c:v>43206</c:v>
                </c:pt>
                <c:pt idx="788">
                  <c:v>43207</c:v>
                </c:pt>
                <c:pt idx="789">
                  <c:v>43208</c:v>
                </c:pt>
                <c:pt idx="790">
                  <c:v>43209</c:v>
                </c:pt>
                <c:pt idx="791">
                  <c:v>43210</c:v>
                </c:pt>
                <c:pt idx="792">
                  <c:v>43213</c:v>
                </c:pt>
                <c:pt idx="793">
                  <c:v>43214</c:v>
                </c:pt>
                <c:pt idx="794">
                  <c:v>43215</c:v>
                </c:pt>
                <c:pt idx="795">
                  <c:v>43216</c:v>
                </c:pt>
                <c:pt idx="796">
                  <c:v>43217</c:v>
                </c:pt>
                <c:pt idx="797">
                  <c:v>43220</c:v>
                </c:pt>
                <c:pt idx="798">
                  <c:v>43221</c:v>
                </c:pt>
                <c:pt idx="799">
                  <c:v>43222</c:v>
                </c:pt>
                <c:pt idx="800">
                  <c:v>43223</c:v>
                </c:pt>
                <c:pt idx="801">
                  <c:v>43224</c:v>
                </c:pt>
                <c:pt idx="802">
                  <c:v>43227</c:v>
                </c:pt>
                <c:pt idx="803">
                  <c:v>43228</c:v>
                </c:pt>
                <c:pt idx="804">
                  <c:v>43229</c:v>
                </c:pt>
                <c:pt idx="805">
                  <c:v>43230</c:v>
                </c:pt>
                <c:pt idx="806">
                  <c:v>43231</c:v>
                </c:pt>
                <c:pt idx="807">
                  <c:v>43234</c:v>
                </c:pt>
                <c:pt idx="808">
                  <c:v>43235</c:v>
                </c:pt>
                <c:pt idx="809">
                  <c:v>43236</c:v>
                </c:pt>
                <c:pt idx="810">
                  <c:v>43237</c:v>
                </c:pt>
                <c:pt idx="811">
                  <c:v>43238</c:v>
                </c:pt>
                <c:pt idx="812">
                  <c:v>43241</c:v>
                </c:pt>
                <c:pt idx="813">
                  <c:v>43242</c:v>
                </c:pt>
                <c:pt idx="814">
                  <c:v>43243</c:v>
                </c:pt>
                <c:pt idx="815">
                  <c:v>43244</c:v>
                </c:pt>
                <c:pt idx="816">
                  <c:v>43245</c:v>
                </c:pt>
                <c:pt idx="817">
                  <c:v>43249</c:v>
                </c:pt>
                <c:pt idx="818">
                  <c:v>43250</c:v>
                </c:pt>
                <c:pt idx="819">
                  <c:v>43251</c:v>
                </c:pt>
                <c:pt idx="820">
                  <c:v>43252</c:v>
                </c:pt>
                <c:pt idx="821">
                  <c:v>43255</c:v>
                </c:pt>
                <c:pt idx="822">
                  <c:v>43256</c:v>
                </c:pt>
                <c:pt idx="823">
                  <c:v>43257</c:v>
                </c:pt>
                <c:pt idx="824">
                  <c:v>43258</c:v>
                </c:pt>
                <c:pt idx="825">
                  <c:v>43259</c:v>
                </c:pt>
                <c:pt idx="826">
                  <c:v>43262</c:v>
                </c:pt>
                <c:pt idx="827">
                  <c:v>43263</c:v>
                </c:pt>
                <c:pt idx="828">
                  <c:v>43264</c:v>
                </c:pt>
                <c:pt idx="829">
                  <c:v>43265</c:v>
                </c:pt>
                <c:pt idx="830">
                  <c:v>43266</c:v>
                </c:pt>
                <c:pt idx="831">
                  <c:v>43269</c:v>
                </c:pt>
                <c:pt idx="832">
                  <c:v>43270</c:v>
                </c:pt>
                <c:pt idx="833">
                  <c:v>43271</c:v>
                </c:pt>
                <c:pt idx="834">
                  <c:v>43272</c:v>
                </c:pt>
                <c:pt idx="835">
                  <c:v>43273</c:v>
                </c:pt>
                <c:pt idx="836">
                  <c:v>43276</c:v>
                </c:pt>
                <c:pt idx="837">
                  <c:v>43277</c:v>
                </c:pt>
                <c:pt idx="838">
                  <c:v>43278</c:v>
                </c:pt>
                <c:pt idx="839">
                  <c:v>43279</c:v>
                </c:pt>
                <c:pt idx="840">
                  <c:v>43280</c:v>
                </c:pt>
                <c:pt idx="841">
                  <c:v>43283</c:v>
                </c:pt>
                <c:pt idx="842">
                  <c:v>43284</c:v>
                </c:pt>
                <c:pt idx="843">
                  <c:v>43286</c:v>
                </c:pt>
                <c:pt idx="844">
                  <c:v>43287</c:v>
                </c:pt>
                <c:pt idx="845">
                  <c:v>43290</c:v>
                </c:pt>
                <c:pt idx="846">
                  <c:v>43291</c:v>
                </c:pt>
                <c:pt idx="847">
                  <c:v>43292</c:v>
                </c:pt>
                <c:pt idx="848">
                  <c:v>43293</c:v>
                </c:pt>
                <c:pt idx="849">
                  <c:v>43294</c:v>
                </c:pt>
                <c:pt idx="850">
                  <c:v>43297</c:v>
                </c:pt>
                <c:pt idx="851">
                  <c:v>43298</c:v>
                </c:pt>
                <c:pt idx="852">
                  <c:v>43299</c:v>
                </c:pt>
                <c:pt idx="853">
                  <c:v>43300</c:v>
                </c:pt>
                <c:pt idx="854">
                  <c:v>43301</c:v>
                </c:pt>
                <c:pt idx="855">
                  <c:v>43304</c:v>
                </c:pt>
                <c:pt idx="856">
                  <c:v>43305</c:v>
                </c:pt>
                <c:pt idx="857">
                  <c:v>43306</c:v>
                </c:pt>
                <c:pt idx="858">
                  <c:v>43307</c:v>
                </c:pt>
                <c:pt idx="859">
                  <c:v>43308</c:v>
                </c:pt>
                <c:pt idx="860">
                  <c:v>43311</c:v>
                </c:pt>
                <c:pt idx="861">
                  <c:v>43312</c:v>
                </c:pt>
                <c:pt idx="862">
                  <c:v>43313</c:v>
                </c:pt>
                <c:pt idx="863">
                  <c:v>43314</c:v>
                </c:pt>
                <c:pt idx="864">
                  <c:v>43315</c:v>
                </c:pt>
                <c:pt idx="865">
                  <c:v>43318</c:v>
                </c:pt>
                <c:pt idx="866">
                  <c:v>43319</c:v>
                </c:pt>
                <c:pt idx="867">
                  <c:v>43320</c:v>
                </c:pt>
                <c:pt idx="868">
                  <c:v>43321</c:v>
                </c:pt>
                <c:pt idx="869">
                  <c:v>43322</c:v>
                </c:pt>
                <c:pt idx="870">
                  <c:v>43325</c:v>
                </c:pt>
                <c:pt idx="871">
                  <c:v>43326</c:v>
                </c:pt>
                <c:pt idx="872">
                  <c:v>43327</c:v>
                </c:pt>
                <c:pt idx="873">
                  <c:v>43328</c:v>
                </c:pt>
                <c:pt idx="874">
                  <c:v>43329</c:v>
                </c:pt>
                <c:pt idx="875">
                  <c:v>43332</c:v>
                </c:pt>
                <c:pt idx="876">
                  <c:v>43333</c:v>
                </c:pt>
                <c:pt idx="877">
                  <c:v>43334</c:v>
                </c:pt>
                <c:pt idx="878">
                  <c:v>43335</c:v>
                </c:pt>
                <c:pt idx="879">
                  <c:v>43336</c:v>
                </c:pt>
                <c:pt idx="880">
                  <c:v>43339</c:v>
                </c:pt>
                <c:pt idx="881">
                  <c:v>43340</c:v>
                </c:pt>
                <c:pt idx="882">
                  <c:v>43341</c:v>
                </c:pt>
                <c:pt idx="883">
                  <c:v>43342</c:v>
                </c:pt>
                <c:pt idx="884">
                  <c:v>43343</c:v>
                </c:pt>
                <c:pt idx="885">
                  <c:v>43347</c:v>
                </c:pt>
                <c:pt idx="886">
                  <c:v>43348</c:v>
                </c:pt>
                <c:pt idx="887">
                  <c:v>43349</c:v>
                </c:pt>
                <c:pt idx="888">
                  <c:v>43350</c:v>
                </c:pt>
                <c:pt idx="889">
                  <c:v>43353</c:v>
                </c:pt>
                <c:pt idx="890">
                  <c:v>43354</c:v>
                </c:pt>
                <c:pt idx="891">
                  <c:v>43355</c:v>
                </c:pt>
                <c:pt idx="892">
                  <c:v>43356</c:v>
                </c:pt>
                <c:pt idx="893">
                  <c:v>43357</c:v>
                </c:pt>
                <c:pt idx="894">
                  <c:v>43360</c:v>
                </c:pt>
                <c:pt idx="895">
                  <c:v>43361</c:v>
                </c:pt>
                <c:pt idx="896">
                  <c:v>43362</c:v>
                </c:pt>
                <c:pt idx="897">
                  <c:v>43363</c:v>
                </c:pt>
                <c:pt idx="898">
                  <c:v>43364</c:v>
                </c:pt>
                <c:pt idx="899">
                  <c:v>43367</c:v>
                </c:pt>
                <c:pt idx="900">
                  <c:v>43368</c:v>
                </c:pt>
                <c:pt idx="901">
                  <c:v>43369</c:v>
                </c:pt>
                <c:pt idx="902">
                  <c:v>43370</c:v>
                </c:pt>
                <c:pt idx="903">
                  <c:v>43371</c:v>
                </c:pt>
                <c:pt idx="904">
                  <c:v>43374</c:v>
                </c:pt>
                <c:pt idx="905">
                  <c:v>43375</c:v>
                </c:pt>
                <c:pt idx="906">
                  <c:v>43376</c:v>
                </c:pt>
                <c:pt idx="907">
                  <c:v>43377</c:v>
                </c:pt>
                <c:pt idx="908">
                  <c:v>43378</c:v>
                </c:pt>
                <c:pt idx="909">
                  <c:v>43381</c:v>
                </c:pt>
                <c:pt idx="910">
                  <c:v>43382</c:v>
                </c:pt>
                <c:pt idx="911">
                  <c:v>43383</c:v>
                </c:pt>
                <c:pt idx="912">
                  <c:v>43384</c:v>
                </c:pt>
                <c:pt idx="913">
                  <c:v>43385</c:v>
                </c:pt>
                <c:pt idx="914">
                  <c:v>43388</c:v>
                </c:pt>
                <c:pt idx="915">
                  <c:v>43389</c:v>
                </c:pt>
                <c:pt idx="916">
                  <c:v>43390</c:v>
                </c:pt>
                <c:pt idx="917">
                  <c:v>43391</c:v>
                </c:pt>
                <c:pt idx="918">
                  <c:v>43392</c:v>
                </c:pt>
                <c:pt idx="919">
                  <c:v>43395</c:v>
                </c:pt>
                <c:pt idx="920">
                  <c:v>43396</c:v>
                </c:pt>
                <c:pt idx="921">
                  <c:v>43397</c:v>
                </c:pt>
                <c:pt idx="922">
                  <c:v>43398</c:v>
                </c:pt>
                <c:pt idx="923">
                  <c:v>43399</c:v>
                </c:pt>
                <c:pt idx="924">
                  <c:v>43402</c:v>
                </c:pt>
                <c:pt idx="925">
                  <c:v>43403</c:v>
                </c:pt>
                <c:pt idx="926">
                  <c:v>43404</c:v>
                </c:pt>
                <c:pt idx="927">
                  <c:v>43405</c:v>
                </c:pt>
                <c:pt idx="928">
                  <c:v>43406</c:v>
                </c:pt>
                <c:pt idx="929">
                  <c:v>43409</c:v>
                </c:pt>
                <c:pt idx="930">
                  <c:v>43410</c:v>
                </c:pt>
                <c:pt idx="931">
                  <c:v>43411</c:v>
                </c:pt>
                <c:pt idx="932">
                  <c:v>43412</c:v>
                </c:pt>
                <c:pt idx="933">
                  <c:v>43413</c:v>
                </c:pt>
                <c:pt idx="934">
                  <c:v>43416</c:v>
                </c:pt>
                <c:pt idx="935">
                  <c:v>43417</c:v>
                </c:pt>
                <c:pt idx="936">
                  <c:v>43418</c:v>
                </c:pt>
                <c:pt idx="937">
                  <c:v>43419</c:v>
                </c:pt>
                <c:pt idx="938">
                  <c:v>43420</c:v>
                </c:pt>
                <c:pt idx="939">
                  <c:v>43423</c:v>
                </c:pt>
                <c:pt idx="940">
                  <c:v>43424</c:v>
                </c:pt>
                <c:pt idx="941">
                  <c:v>43425</c:v>
                </c:pt>
                <c:pt idx="942">
                  <c:v>43427</c:v>
                </c:pt>
                <c:pt idx="943">
                  <c:v>43430</c:v>
                </c:pt>
                <c:pt idx="944">
                  <c:v>43431</c:v>
                </c:pt>
                <c:pt idx="945">
                  <c:v>43432</c:v>
                </c:pt>
                <c:pt idx="946">
                  <c:v>43433</c:v>
                </c:pt>
                <c:pt idx="947">
                  <c:v>43434</c:v>
                </c:pt>
                <c:pt idx="948">
                  <c:v>43437</c:v>
                </c:pt>
                <c:pt idx="949">
                  <c:v>43438</c:v>
                </c:pt>
                <c:pt idx="950">
                  <c:v>43440</c:v>
                </c:pt>
                <c:pt idx="951">
                  <c:v>43441</c:v>
                </c:pt>
                <c:pt idx="952">
                  <c:v>43444</c:v>
                </c:pt>
                <c:pt idx="953">
                  <c:v>43445</c:v>
                </c:pt>
                <c:pt idx="954">
                  <c:v>43446</c:v>
                </c:pt>
                <c:pt idx="955">
                  <c:v>43447</c:v>
                </c:pt>
                <c:pt idx="956">
                  <c:v>43448</c:v>
                </c:pt>
                <c:pt idx="957">
                  <c:v>43451</c:v>
                </c:pt>
                <c:pt idx="958">
                  <c:v>43452</c:v>
                </c:pt>
                <c:pt idx="959">
                  <c:v>43453</c:v>
                </c:pt>
                <c:pt idx="960">
                  <c:v>43454</c:v>
                </c:pt>
                <c:pt idx="961">
                  <c:v>43455</c:v>
                </c:pt>
                <c:pt idx="962">
                  <c:v>43458</c:v>
                </c:pt>
                <c:pt idx="963">
                  <c:v>43460</c:v>
                </c:pt>
                <c:pt idx="964">
                  <c:v>43461</c:v>
                </c:pt>
                <c:pt idx="965">
                  <c:v>43462</c:v>
                </c:pt>
                <c:pt idx="966">
                  <c:v>43465</c:v>
                </c:pt>
                <c:pt idx="967">
                  <c:v>43467</c:v>
                </c:pt>
                <c:pt idx="968">
                  <c:v>43468</c:v>
                </c:pt>
                <c:pt idx="969">
                  <c:v>43469</c:v>
                </c:pt>
                <c:pt idx="970">
                  <c:v>43472</c:v>
                </c:pt>
                <c:pt idx="971">
                  <c:v>43473</c:v>
                </c:pt>
                <c:pt idx="972">
                  <c:v>43474</c:v>
                </c:pt>
                <c:pt idx="973">
                  <c:v>43475</c:v>
                </c:pt>
                <c:pt idx="974">
                  <c:v>43476</c:v>
                </c:pt>
                <c:pt idx="975">
                  <c:v>43479</c:v>
                </c:pt>
                <c:pt idx="976">
                  <c:v>43480</c:v>
                </c:pt>
                <c:pt idx="977">
                  <c:v>43481</c:v>
                </c:pt>
                <c:pt idx="978">
                  <c:v>43482</c:v>
                </c:pt>
                <c:pt idx="979">
                  <c:v>43483</c:v>
                </c:pt>
                <c:pt idx="980">
                  <c:v>43487</c:v>
                </c:pt>
                <c:pt idx="981">
                  <c:v>43488</c:v>
                </c:pt>
                <c:pt idx="982">
                  <c:v>43489</c:v>
                </c:pt>
                <c:pt idx="983">
                  <c:v>43490</c:v>
                </c:pt>
                <c:pt idx="984">
                  <c:v>43493</c:v>
                </c:pt>
                <c:pt idx="985">
                  <c:v>43494</c:v>
                </c:pt>
                <c:pt idx="986">
                  <c:v>43495</c:v>
                </c:pt>
                <c:pt idx="987">
                  <c:v>43496</c:v>
                </c:pt>
                <c:pt idx="988">
                  <c:v>43497</c:v>
                </c:pt>
                <c:pt idx="989">
                  <c:v>43500</c:v>
                </c:pt>
                <c:pt idx="990">
                  <c:v>43501</c:v>
                </c:pt>
                <c:pt idx="991">
                  <c:v>43502</c:v>
                </c:pt>
                <c:pt idx="992">
                  <c:v>43503</c:v>
                </c:pt>
                <c:pt idx="993">
                  <c:v>43504</c:v>
                </c:pt>
                <c:pt idx="994">
                  <c:v>43507</c:v>
                </c:pt>
                <c:pt idx="995">
                  <c:v>43508</c:v>
                </c:pt>
                <c:pt idx="996">
                  <c:v>43509</c:v>
                </c:pt>
                <c:pt idx="997">
                  <c:v>43510</c:v>
                </c:pt>
                <c:pt idx="998">
                  <c:v>43511</c:v>
                </c:pt>
                <c:pt idx="999">
                  <c:v>43515</c:v>
                </c:pt>
                <c:pt idx="1000">
                  <c:v>43516</c:v>
                </c:pt>
                <c:pt idx="1001">
                  <c:v>43517</c:v>
                </c:pt>
                <c:pt idx="1002">
                  <c:v>43518</c:v>
                </c:pt>
                <c:pt idx="1003">
                  <c:v>43521</c:v>
                </c:pt>
                <c:pt idx="1004">
                  <c:v>43522</c:v>
                </c:pt>
                <c:pt idx="1005">
                  <c:v>43523</c:v>
                </c:pt>
                <c:pt idx="1006">
                  <c:v>43524</c:v>
                </c:pt>
                <c:pt idx="1007">
                  <c:v>43525</c:v>
                </c:pt>
                <c:pt idx="1008">
                  <c:v>43528</c:v>
                </c:pt>
                <c:pt idx="1009">
                  <c:v>43529</c:v>
                </c:pt>
                <c:pt idx="1010">
                  <c:v>43530</c:v>
                </c:pt>
                <c:pt idx="1011">
                  <c:v>43531</c:v>
                </c:pt>
                <c:pt idx="1012">
                  <c:v>43532</c:v>
                </c:pt>
                <c:pt idx="1013">
                  <c:v>43535</c:v>
                </c:pt>
                <c:pt idx="1014">
                  <c:v>43536</c:v>
                </c:pt>
                <c:pt idx="1015">
                  <c:v>43537</c:v>
                </c:pt>
                <c:pt idx="1016">
                  <c:v>43538</c:v>
                </c:pt>
                <c:pt idx="1017">
                  <c:v>43539</c:v>
                </c:pt>
                <c:pt idx="1018">
                  <c:v>43542</c:v>
                </c:pt>
                <c:pt idx="1019">
                  <c:v>43543</c:v>
                </c:pt>
                <c:pt idx="1020">
                  <c:v>43544</c:v>
                </c:pt>
                <c:pt idx="1021">
                  <c:v>43545</c:v>
                </c:pt>
                <c:pt idx="1022">
                  <c:v>43546</c:v>
                </c:pt>
                <c:pt idx="1023">
                  <c:v>43549</c:v>
                </c:pt>
                <c:pt idx="1024">
                  <c:v>43550</c:v>
                </c:pt>
                <c:pt idx="1025">
                  <c:v>43551</c:v>
                </c:pt>
                <c:pt idx="1026">
                  <c:v>43552</c:v>
                </c:pt>
                <c:pt idx="1027">
                  <c:v>43553</c:v>
                </c:pt>
                <c:pt idx="1028">
                  <c:v>43556</c:v>
                </c:pt>
                <c:pt idx="1029">
                  <c:v>43557</c:v>
                </c:pt>
                <c:pt idx="1030">
                  <c:v>43558</c:v>
                </c:pt>
                <c:pt idx="1031">
                  <c:v>43559</c:v>
                </c:pt>
                <c:pt idx="1032">
                  <c:v>43560</c:v>
                </c:pt>
                <c:pt idx="1033">
                  <c:v>43563</c:v>
                </c:pt>
                <c:pt idx="1034">
                  <c:v>43564</c:v>
                </c:pt>
                <c:pt idx="1035">
                  <c:v>43565</c:v>
                </c:pt>
                <c:pt idx="1036">
                  <c:v>43566</c:v>
                </c:pt>
                <c:pt idx="1037">
                  <c:v>43567</c:v>
                </c:pt>
                <c:pt idx="1038">
                  <c:v>43570</c:v>
                </c:pt>
                <c:pt idx="1039">
                  <c:v>43571</c:v>
                </c:pt>
                <c:pt idx="1040">
                  <c:v>43572</c:v>
                </c:pt>
                <c:pt idx="1041">
                  <c:v>43573</c:v>
                </c:pt>
                <c:pt idx="1042">
                  <c:v>43577</c:v>
                </c:pt>
                <c:pt idx="1043">
                  <c:v>43578</c:v>
                </c:pt>
                <c:pt idx="1044">
                  <c:v>43579</c:v>
                </c:pt>
                <c:pt idx="1045">
                  <c:v>43580</c:v>
                </c:pt>
                <c:pt idx="1046">
                  <c:v>43581</c:v>
                </c:pt>
                <c:pt idx="1047">
                  <c:v>43584</c:v>
                </c:pt>
                <c:pt idx="1048">
                  <c:v>43585</c:v>
                </c:pt>
                <c:pt idx="1049">
                  <c:v>43586</c:v>
                </c:pt>
                <c:pt idx="1050">
                  <c:v>43587</c:v>
                </c:pt>
                <c:pt idx="1051">
                  <c:v>43588</c:v>
                </c:pt>
                <c:pt idx="1052">
                  <c:v>43591</c:v>
                </c:pt>
                <c:pt idx="1053">
                  <c:v>43592</c:v>
                </c:pt>
                <c:pt idx="1054">
                  <c:v>43593</c:v>
                </c:pt>
                <c:pt idx="1055">
                  <c:v>43594</c:v>
                </c:pt>
                <c:pt idx="1056">
                  <c:v>43595</c:v>
                </c:pt>
                <c:pt idx="1057">
                  <c:v>43598</c:v>
                </c:pt>
                <c:pt idx="1058">
                  <c:v>43599</c:v>
                </c:pt>
                <c:pt idx="1059">
                  <c:v>43600</c:v>
                </c:pt>
                <c:pt idx="1060">
                  <c:v>43601</c:v>
                </c:pt>
                <c:pt idx="1061">
                  <c:v>43602</c:v>
                </c:pt>
                <c:pt idx="1062">
                  <c:v>43605</c:v>
                </c:pt>
                <c:pt idx="1063">
                  <c:v>43606</c:v>
                </c:pt>
                <c:pt idx="1064">
                  <c:v>43607</c:v>
                </c:pt>
                <c:pt idx="1065">
                  <c:v>43608</c:v>
                </c:pt>
                <c:pt idx="1066">
                  <c:v>43609</c:v>
                </c:pt>
                <c:pt idx="1067">
                  <c:v>43613</c:v>
                </c:pt>
                <c:pt idx="1068">
                  <c:v>43614</c:v>
                </c:pt>
                <c:pt idx="1069">
                  <c:v>43615</c:v>
                </c:pt>
                <c:pt idx="1070">
                  <c:v>43616</c:v>
                </c:pt>
                <c:pt idx="1071">
                  <c:v>43619</c:v>
                </c:pt>
                <c:pt idx="1072">
                  <c:v>43620</c:v>
                </c:pt>
                <c:pt idx="1073">
                  <c:v>43621</c:v>
                </c:pt>
                <c:pt idx="1074">
                  <c:v>43622</c:v>
                </c:pt>
                <c:pt idx="1075">
                  <c:v>43623</c:v>
                </c:pt>
                <c:pt idx="1076">
                  <c:v>43626</c:v>
                </c:pt>
                <c:pt idx="1077">
                  <c:v>43627</c:v>
                </c:pt>
                <c:pt idx="1078">
                  <c:v>43628</c:v>
                </c:pt>
                <c:pt idx="1079">
                  <c:v>43629</c:v>
                </c:pt>
                <c:pt idx="1080">
                  <c:v>43630</c:v>
                </c:pt>
                <c:pt idx="1081">
                  <c:v>43633</c:v>
                </c:pt>
                <c:pt idx="1082">
                  <c:v>43634</c:v>
                </c:pt>
                <c:pt idx="1083">
                  <c:v>43635</c:v>
                </c:pt>
                <c:pt idx="1084">
                  <c:v>43636</c:v>
                </c:pt>
                <c:pt idx="1085">
                  <c:v>43637</c:v>
                </c:pt>
                <c:pt idx="1086">
                  <c:v>43640</c:v>
                </c:pt>
                <c:pt idx="1087">
                  <c:v>43641</c:v>
                </c:pt>
                <c:pt idx="1088">
                  <c:v>43642</c:v>
                </c:pt>
                <c:pt idx="1089">
                  <c:v>43643</c:v>
                </c:pt>
                <c:pt idx="1090">
                  <c:v>43644</c:v>
                </c:pt>
                <c:pt idx="1091">
                  <c:v>43647</c:v>
                </c:pt>
                <c:pt idx="1092">
                  <c:v>43648</c:v>
                </c:pt>
                <c:pt idx="1093">
                  <c:v>43649</c:v>
                </c:pt>
                <c:pt idx="1094">
                  <c:v>43651</c:v>
                </c:pt>
                <c:pt idx="1095">
                  <c:v>43654</c:v>
                </c:pt>
                <c:pt idx="1096">
                  <c:v>43655</c:v>
                </c:pt>
                <c:pt idx="1097">
                  <c:v>43656</c:v>
                </c:pt>
                <c:pt idx="1098">
                  <c:v>43657</c:v>
                </c:pt>
                <c:pt idx="1099">
                  <c:v>43658</c:v>
                </c:pt>
                <c:pt idx="1100">
                  <c:v>43661</c:v>
                </c:pt>
                <c:pt idx="1101">
                  <c:v>43662</c:v>
                </c:pt>
                <c:pt idx="1102">
                  <c:v>43663</c:v>
                </c:pt>
                <c:pt idx="1103">
                  <c:v>43664</c:v>
                </c:pt>
                <c:pt idx="1104">
                  <c:v>43665</c:v>
                </c:pt>
                <c:pt idx="1105">
                  <c:v>43668</c:v>
                </c:pt>
                <c:pt idx="1106">
                  <c:v>43669</c:v>
                </c:pt>
                <c:pt idx="1107">
                  <c:v>43670</c:v>
                </c:pt>
                <c:pt idx="1108">
                  <c:v>43671</c:v>
                </c:pt>
                <c:pt idx="1109">
                  <c:v>43672</c:v>
                </c:pt>
                <c:pt idx="1110">
                  <c:v>43675</c:v>
                </c:pt>
                <c:pt idx="1111">
                  <c:v>43676</c:v>
                </c:pt>
                <c:pt idx="1112">
                  <c:v>43677</c:v>
                </c:pt>
                <c:pt idx="1113">
                  <c:v>43678</c:v>
                </c:pt>
                <c:pt idx="1114">
                  <c:v>43679</c:v>
                </c:pt>
                <c:pt idx="1115">
                  <c:v>43682</c:v>
                </c:pt>
                <c:pt idx="1116">
                  <c:v>43683</c:v>
                </c:pt>
                <c:pt idx="1117">
                  <c:v>43684</c:v>
                </c:pt>
                <c:pt idx="1118">
                  <c:v>43685</c:v>
                </c:pt>
                <c:pt idx="1119">
                  <c:v>43686</c:v>
                </c:pt>
                <c:pt idx="1120">
                  <c:v>43689</c:v>
                </c:pt>
                <c:pt idx="1121">
                  <c:v>43690</c:v>
                </c:pt>
                <c:pt idx="1122">
                  <c:v>43691</c:v>
                </c:pt>
                <c:pt idx="1123">
                  <c:v>43692</c:v>
                </c:pt>
                <c:pt idx="1124">
                  <c:v>43693</c:v>
                </c:pt>
                <c:pt idx="1125">
                  <c:v>43696</c:v>
                </c:pt>
                <c:pt idx="1126">
                  <c:v>43697</c:v>
                </c:pt>
                <c:pt idx="1127">
                  <c:v>43698</c:v>
                </c:pt>
                <c:pt idx="1128">
                  <c:v>43699</c:v>
                </c:pt>
                <c:pt idx="1129">
                  <c:v>43700</c:v>
                </c:pt>
                <c:pt idx="1130">
                  <c:v>43703</c:v>
                </c:pt>
                <c:pt idx="1131">
                  <c:v>43704</c:v>
                </c:pt>
                <c:pt idx="1132">
                  <c:v>43705</c:v>
                </c:pt>
                <c:pt idx="1133">
                  <c:v>43706</c:v>
                </c:pt>
                <c:pt idx="1134">
                  <c:v>43707</c:v>
                </c:pt>
                <c:pt idx="1135">
                  <c:v>43711</c:v>
                </c:pt>
                <c:pt idx="1136">
                  <c:v>43712</c:v>
                </c:pt>
                <c:pt idx="1137">
                  <c:v>43713</c:v>
                </c:pt>
                <c:pt idx="1138">
                  <c:v>43714</c:v>
                </c:pt>
                <c:pt idx="1139">
                  <c:v>43717</c:v>
                </c:pt>
                <c:pt idx="1140">
                  <c:v>43718</c:v>
                </c:pt>
                <c:pt idx="1141">
                  <c:v>43719</c:v>
                </c:pt>
                <c:pt idx="1142">
                  <c:v>43720</c:v>
                </c:pt>
                <c:pt idx="1143">
                  <c:v>43721</c:v>
                </c:pt>
                <c:pt idx="1144">
                  <c:v>43724</c:v>
                </c:pt>
                <c:pt idx="1145">
                  <c:v>43725</c:v>
                </c:pt>
                <c:pt idx="1146">
                  <c:v>43726</c:v>
                </c:pt>
                <c:pt idx="1147">
                  <c:v>43727</c:v>
                </c:pt>
                <c:pt idx="1148">
                  <c:v>43728</c:v>
                </c:pt>
                <c:pt idx="1149">
                  <c:v>43731</c:v>
                </c:pt>
                <c:pt idx="1150">
                  <c:v>43732</c:v>
                </c:pt>
                <c:pt idx="1151">
                  <c:v>43733</c:v>
                </c:pt>
                <c:pt idx="1152">
                  <c:v>43734</c:v>
                </c:pt>
                <c:pt idx="1153">
                  <c:v>43735</c:v>
                </c:pt>
                <c:pt idx="1154">
                  <c:v>43738</c:v>
                </c:pt>
                <c:pt idx="1155">
                  <c:v>43739</c:v>
                </c:pt>
                <c:pt idx="1156">
                  <c:v>43740</c:v>
                </c:pt>
                <c:pt idx="1157">
                  <c:v>43741</c:v>
                </c:pt>
                <c:pt idx="1158">
                  <c:v>43742</c:v>
                </c:pt>
                <c:pt idx="1159">
                  <c:v>43745</c:v>
                </c:pt>
                <c:pt idx="1160">
                  <c:v>43746</c:v>
                </c:pt>
                <c:pt idx="1161">
                  <c:v>43747</c:v>
                </c:pt>
                <c:pt idx="1162">
                  <c:v>43748</c:v>
                </c:pt>
                <c:pt idx="1163">
                  <c:v>43749</c:v>
                </c:pt>
                <c:pt idx="1164">
                  <c:v>43752</c:v>
                </c:pt>
                <c:pt idx="1165">
                  <c:v>43753</c:v>
                </c:pt>
                <c:pt idx="1166">
                  <c:v>43754</c:v>
                </c:pt>
                <c:pt idx="1167">
                  <c:v>43755</c:v>
                </c:pt>
                <c:pt idx="1168">
                  <c:v>43756</c:v>
                </c:pt>
                <c:pt idx="1169">
                  <c:v>43759</c:v>
                </c:pt>
                <c:pt idx="1170">
                  <c:v>43760</c:v>
                </c:pt>
                <c:pt idx="1171">
                  <c:v>43761</c:v>
                </c:pt>
                <c:pt idx="1172">
                  <c:v>43762</c:v>
                </c:pt>
                <c:pt idx="1173">
                  <c:v>43763</c:v>
                </c:pt>
                <c:pt idx="1174">
                  <c:v>43766</c:v>
                </c:pt>
                <c:pt idx="1175">
                  <c:v>43767</c:v>
                </c:pt>
                <c:pt idx="1176">
                  <c:v>43768</c:v>
                </c:pt>
                <c:pt idx="1177">
                  <c:v>43769</c:v>
                </c:pt>
                <c:pt idx="1178">
                  <c:v>43770</c:v>
                </c:pt>
                <c:pt idx="1179">
                  <c:v>43773</c:v>
                </c:pt>
                <c:pt idx="1180">
                  <c:v>43774</c:v>
                </c:pt>
                <c:pt idx="1181">
                  <c:v>43775</c:v>
                </c:pt>
                <c:pt idx="1182">
                  <c:v>43776</c:v>
                </c:pt>
                <c:pt idx="1183">
                  <c:v>43777</c:v>
                </c:pt>
                <c:pt idx="1184">
                  <c:v>43780</c:v>
                </c:pt>
                <c:pt idx="1185">
                  <c:v>43781</c:v>
                </c:pt>
                <c:pt idx="1186">
                  <c:v>43782</c:v>
                </c:pt>
                <c:pt idx="1187">
                  <c:v>43783</c:v>
                </c:pt>
                <c:pt idx="1188">
                  <c:v>43784</c:v>
                </c:pt>
                <c:pt idx="1189">
                  <c:v>43787</c:v>
                </c:pt>
                <c:pt idx="1190">
                  <c:v>43788</c:v>
                </c:pt>
                <c:pt idx="1191">
                  <c:v>43789</c:v>
                </c:pt>
                <c:pt idx="1192">
                  <c:v>43790</c:v>
                </c:pt>
                <c:pt idx="1193">
                  <c:v>43791</c:v>
                </c:pt>
                <c:pt idx="1194">
                  <c:v>43794</c:v>
                </c:pt>
                <c:pt idx="1195">
                  <c:v>43795</c:v>
                </c:pt>
                <c:pt idx="1196">
                  <c:v>43796</c:v>
                </c:pt>
                <c:pt idx="1197">
                  <c:v>43798</c:v>
                </c:pt>
                <c:pt idx="1198">
                  <c:v>43801</c:v>
                </c:pt>
                <c:pt idx="1199">
                  <c:v>43802</c:v>
                </c:pt>
                <c:pt idx="1200">
                  <c:v>43803</c:v>
                </c:pt>
                <c:pt idx="1201">
                  <c:v>43804</c:v>
                </c:pt>
                <c:pt idx="1202">
                  <c:v>43805</c:v>
                </c:pt>
                <c:pt idx="1203">
                  <c:v>43808</c:v>
                </c:pt>
                <c:pt idx="1204">
                  <c:v>43809</c:v>
                </c:pt>
                <c:pt idx="1205">
                  <c:v>43810</c:v>
                </c:pt>
                <c:pt idx="1206">
                  <c:v>43811</c:v>
                </c:pt>
                <c:pt idx="1207">
                  <c:v>43812</c:v>
                </c:pt>
                <c:pt idx="1208">
                  <c:v>43815</c:v>
                </c:pt>
                <c:pt idx="1209">
                  <c:v>43816</c:v>
                </c:pt>
                <c:pt idx="1210">
                  <c:v>43817</c:v>
                </c:pt>
                <c:pt idx="1211">
                  <c:v>43818</c:v>
                </c:pt>
                <c:pt idx="1212">
                  <c:v>43819</c:v>
                </c:pt>
                <c:pt idx="1213">
                  <c:v>43822</c:v>
                </c:pt>
                <c:pt idx="1214">
                  <c:v>43823</c:v>
                </c:pt>
                <c:pt idx="1215">
                  <c:v>43825</c:v>
                </c:pt>
                <c:pt idx="1216">
                  <c:v>43826</c:v>
                </c:pt>
                <c:pt idx="1217">
                  <c:v>43829</c:v>
                </c:pt>
                <c:pt idx="1218">
                  <c:v>43830</c:v>
                </c:pt>
                <c:pt idx="1219">
                  <c:v>43832</c:v>
                </c:pt>
                <c:pt idx="1220">
                  <c:v>43833</c:v>
                </c:pt>
                <c:pt idx="1221">
                  <c:v>43836</c:v>
                </c:pt>
                <c:pt idx="1222">
                  <c:v>43837</c:v>
                </c:pt>
                <c:pt idx="1223">
                  <c:v>43838</c:v>
                </c:pt>
                <c:pt idx="1224">
                  <c:v>43839</c:v>
                </c:pt>
                <c:pt idx="1225">
                  <c:v>43840</c:v>
                </c:pt>
                <c:pt idx="1226">
                  <c:v>43843</c:v>
                </c:pt>
                <c:pt idx="1227">
                  <c:v>43844</c:v>
                </c:pt>
                <c:pt idx="1228">
                  <c:v>43845</c:v>
                </c:pt>
                <c:pt idx="1229">
                  <c:v>43846</c:v>
                </c:pt>
                <c:pt idx="1230">
                  <c:v>43847</c:v>
                </c:pt>
                <c:pt idx="1231">
                  <c:v>43851</c:v>
                </c:pt>
                <c:pt idx="1232">
                  <c:v>43852</c:v>
                </c:pt>
                <c:pt idx="1233">
                  <c:v>43853</c:v>
                </c:pt>
                <c:pt idx="1234">
                  <c:v>43854</c:v>
                </c:pt>
                <c:pt idx="1235">
                  <c:v>43857</c:v>
                </c:pt>
                <c:pt idx="1236">
                  <c:v>43858</c:v>
                </c:pt>
                <c:pt idx="1237">
                  <c:v>43859</c:v>
                </c:pt>
                <c:pt idx="1238">
                  <c:v>43860</c:v>
                </c:pt>
                <c:pt idx="1239">
                  <c:v>43861</c:v>
                </c:pt>
                <c:pt idx="1240">
                  <c:v>43864</c:v>
                </c:pt>
                <c:pt idx="1241">
                  <c:v>43865</c:v>
                </c:pt>
                <c:pt idx="1242">
                  <c:v>43866</c:v>
                </c:pt>
                <c:pt idx="1243">
                  <c:v>43867</c:v>
                </c:pt>
                <c:pt idx="1244">
                  <c:v>43868</c:v>
                </c:pt>
                <c:pt idx="1245">
                  <c:v>43871</c:v>
                </c:pt>
                <c:pt idx="1246">
                  <c:v>43872</c:v>
                </c:pt>
                <c:pt idx="1247">
                  <c:v>43873</c:v>
                </c:pt>
                <c:pt idx="1248">
                  <c:v>43874</c:v>
                </c:pt>
                <c:pt idx="1249">
                  <c:v>43875</c:v>
                </c:pt>
                <c:pt idx="1250">
                  <c:v>43879</c:v>
                </c:pt>
                <c:pt idx="1251">
                  <c:v>43880</c:v>
                </c:pt>
                <c:pt idx="1252">
                  <c:v>43881</c:v>
                </c:pt>
                <c:pt idx="1253">
                  <c:v>43882</c:v>
                </c:pt>
                <c:pt idx="1254">
                  <c:v>43885</c:v>
                </c:pt>
                <c:pt idx="1255">
                  <c:v>43886</c:v>
                </c:pt>
                <c:pt idx="1256">
                  <c:v>43887</c:v>
                </c:pt>
                <c:pt idx="1257">
                  <c:v>43888</c:v>
                </c:pt>
                <c:pt idx="1258">
                  <c:v>43889</c:v>
                </c:pt>
                <c:pt idx="1259">
                  <c:v>43892</c:v>
                </c:pt>
                <c:pt idx="1260">
                  <c:v>43893</c:v>
                </c:pt>
                <c:pt idx="1261">
                  <c:v>43894</c:v>
                </c:pt>
                <c:pt idx="1262">
                  <c:v>43895</c:v>
                </c:pt>
                <c:pt idx="1263">
                  <c:v>43896</c:v>
                </c:pt>
                <c:pt idx="1264">
                  <c:v>43899</c:v>
                </c:pt>
                <c:pt idx="1265">
                  <c:v>43900</c:v>
                </c:pt>
                <c:pt idx="1266">
                  <c:v>43901</c:v>
                </c:pt>
                <c:pt idx="1267">
                  <c:v>43902</c:v>
                </c:pt>
              </c:numCache>
            </c:numRef>
          </c:cat>
          <c:val>
            <c:numRef>
              <c:f>MSFT!$C$2:$C$1269</c:f>
              <c:numCache>
                <c:formatCode>_-* #\ ##0_-;\-* #\ ##0_-;_-* "-"??_-;_-@_-</c:formatCode>
                <c:ptCount val="1268"/>
                <c:pt idx="0">
                  <c:v>31924000</c:v>
                </c:pt>
                <c:pt idx="1">
                  <c:v>31748600</c:v>
                </c:pt>
                <c:pt idx="2">
                  <c:v>25748700</c:v>
                </c:pt>
                <c:pt idx="3">
                  <c:v>23193500</c:v>
                </c:pt>
                <c:pt idx="4">
                  <c:v>36248800</c:v>
                </c:pt>
                <c:pt idx="5">
                  <c:v>32108000</c:v>
                </c:pt>
                <c:pt idx="6">
                  <c:v>39159700</c:v>
                </c:pt>
                <c:pt idx="7">
                  <c:v>32215300</c:v>
                </c:pt>
                <c:pt idx="8">
                  <c:v>59992500</c:v>
                </c:pt>
                <c:pt idx="9">
                  <c:v>58007700</c:v>
                </c:pt>
                <c:pt idx="10">
                  <c:v>35273500</c:v>
                </c:pt>
                <c:pt idx="11">
                  <c:v>31673400</c:v>
                </c:pt>
                <c:pt idx="12">
                  <c:v>44194800</c:v>
                </c:pt>
                <c:pt idx="13">
                  <c:v>33879100</c:v>
                </c:pt>
                <c:pt idx="14">
                  <c:v>71904500</c:v>
                </c:pt>
                <c:pt idx="15">
                  <c:v>26246100</c:v>
                </c:pt>
                <c:pt idx="16">
                  <c:v>25513300</c:v>
                </c:pt>
                <c:pt idx="17">
                  <c:v>43469900</c:v>
                </c:pt>
                <c:pt idx="18">
                  <c:v>37495600</c:v>
                </c:pt>
                <c:pt idx="19">
                  <c:v>34401400</c:v>
                </c:pt>
                <c:pt idx="20">
                  <c:v>35049700</c:v>
                </c:pt>
                <c:pt idx="21">
                  <c:v>34887200</c:v>
                </c:pt>
                <c:pt idx="22">
                  <c:v>36865300</c:v>
                </c:pt>
                <c:pt idx="23">
                  <c:v>37487500</c:v>
                </c:pt>
                <c:pt idx="24">
                  <c:v>39223700</c:v>
                </c:pt>
                <c:pt idx="25">
                  <c:v>28809400</c:v>
                </c:pt>
                <c:pt idx="26">
                  <c:v>24753400</c:v>
                </c:pt>
                <c:pt idx="27">
                  <c:v>25723900</c:v>
                </c:pt>
                <c:pt idx="28">
                  <c:v>28022000</c:v>
                </c:pt>
                <c:pt idx="29">
                  <c:v>30276700</c:v>
                </c:pt>
                <c:pt idx="30">
                  <c:v>24244400</c:v>
                </c:pt>
                <c:pt idx="31">
                  <c:v>27343600</c:v>
                </c:pt>
                <c:pt idx="32">
                  <c:v>22509700</c:v>
                </c:pt>
                <c:pt idx="33">
                  <c:v>42387600</c:v>
                </c:pt>
                <c:pt idx="34">
                  <c:v>46057700</c:v>
                </c:pt>
                <c:pt idx="35">
                  <c:v>26013800</c:v>
                </c:pt>
                <c:pt idx="36">
                  <c:v>25064300</c:v>
                </c:pt>
                <c:pt idx="37">
                  <c:v>46309500</c:v>
                </c:pt>
                <c:pt idx="38">
                  <c:v>130933700</c:v>
                </c:pt>
                <c:pt idx="39">
                  <c:v>59248200</c:v>
                </c:pt>
                <c:pt idx="40">
                  <c:v>60730800</c:v>
                </c:pt>
                <c:pt idx="41">
                  <c:v>47804600</c:v>
                </c:pt>
                <c:pt idx="42">
                  <c:v>64725500</c:v>
                </c:pt>
                <c:pt idx="43">
                  <c:v>38937300</c:v>
                </c:pt>
                <c:pt idx="44">
                  <c:v>34039500</c:v>
                </c:pt>
                <c:pt idx="45">
                  <c:v>50369200</c:v>
                </c:pt>
                <c:pt idx="46">
                  <c:v>52433000</c:v>
                </c:pt>
                <c:pt idx="47">
                  <c:v>32971700</c:v>
                </c:pt>
                <c:pt idx="48">
                  <c:v>35364900</c:v>
                </c:pt>
                <c:pt idx="49">
                  <c:v>24609400</c:v>
                </c:pt>
                <c:pt idx="50">
                  <c:v>29928300</c:v>
                </c:pt>
                <c:pt idx="51">
                  <c:v>34184600</c:v>
                </c:pt>
                <c:pt idx="52">
                  <c:v>32980900</c:v>
                </c:pt>
                <c:pt idx="53">
                  <c:v>28642700</c:v>
                </c:pt>
                <c:pt idx="54">
                  <c:v>24136500</c:v>
                </c:pt>
                <c:pt idx="55">
                  <c:v>28574800</c:v>
                </c:pt>
                <c:pt idx="56">
                  <c:v>25047900</c:v>
                </c:pt>
                <c:pt idx="57">
                  <c:v>22410700</c:v>
                </c:pt>
                <c:pt idx="58">
                  <c:v>25720600</c:v>
                </c:pt>
                <c:pt idx="59">
                  <c:v>29581900</c:v>
                </c:pt>
                <c:pt idx="60">
                  <c:v>27335600</c:v>
                </c:pt>
                <c:pt idx="61">
                  <c:v>19283700</c:v>
                </c:pt>
                <c:pt idx="62">
                  <c:v>36519600</c:v>
                </c:pt>
                <c:pt idx="63">
                  <c:v>28837300</c:v>
                </c:pt>
                <c:pt idx="64">
                  <c:v>21498300</c:v>
                </c:pt>
                <c:pt idx="65">
                  <c:v>28002200</c:v>
                </c:pt>
                <c:pt idx="66">
                  <c:v>27745500</c:v>
                </c:pt>
                <c:pt idx="67">
                  <c:v>25438100</c:v>
                </c:pt>
                <c:pt idx="68">
                  <c:v>22121600</c:v>
                </c:pt>
                <c:pt idx="69">
                  <c:v>24406100</c:v>
                </c:pt>
                <c:pt idx="70">
                  <c:v>28417400</c:v>
                </c:pt>
                <c:pt idx="71">
                  <c:v>27347800</c:v>
                </c:pt>
                <c:pt idx="72">
                  <c:v>23931000</c:v>
                </c:pt>
                <c:pt idx="73">
                  <c:v>33254500</c:v>
                </c:pt>
                <c:pt idx="74">
                  <c:v>27070300</c:v>
                </c:pt>
                <c:pt idx="75">
                  <c:v>28704100</c:v>
                </c:pt>
                <c:pt idx="76">
                  <c:v>32658300</c:v>
                </c:pt>
                <c:pt idx="77">
                  <c:v>63837000</c:v>
                </c:pt>
                <c:pt idx="78">
                  <c:v>20318100</c:v>
                </c:pt>
                <c:pt idx="79">
                  <c:v>25896500</c:v>
                </c:pt>
                <c:pt idx="80">
                  <c:v>34890900</c:v>
                </c:pt>
                <c:pt idx="81">
                  <c:v>20616000</c:v>
                </c:pt>
                <c:pt idx="82">
                  <c:v>49835300</c:v>
                </c:pt>
                <c:pt idx="83">
                  <c:v>34081700</c:v>
                </c:pt>
                <c:pt idx="84">
                  <c:v>35945400</c:v>
                </c:pt>
                <c:pt idx="85">
                  <c:v>28343900</c:v>
                </c:pt>
                <c:pt idx="86">
                  <c:v>21752000</c:v>
                </c:pt>
                <c:pt idx="87">
                  <c:v>23034000</c:v>
                </c:pt>
                <c:pt idx="88">
                  <c:v>36435800</c:v>
                </c:pt>
                <c:pt idx="89">
                  <c:v>39785900</c:v>
                </c:pt>
                <c:pt idx="90">
                  <c:v>32424700</c:v>
                </c:pt>
                <c:pt idx="91">
                  <c:v>25465800</c:v>
                </c:pt>
                <c:pt idx="92">
                  <c:v>28178300</c:v>
                </c:pt>
                <c:pt idx="93">
                  <c:v>22880300</c:v>
                </c:pt>
                <c:pt idx="94">
                  <c:v>26629600</c:v>
                </c:pt>
                <c:pt idx="95">
                  <c:v>26271700</c:v>
                </c:pt>
                <c:pt idx="96">
                  <c:v>29467100</c:v>
                </c:pt>
                <c:pt idx="97">
                  <c:v>30631900</c:v>
                </c:pt>
                <c:pt idx="98">
                  <c:v>42781900</c:v>
                </c:pt>
                <c:pt idx="99">
                  <c:v>59152400</c:v>
                </c:pt>
                <c:pt idx="100">
                  <c:v>33934000</c:v>
                </c:pt>
                <c:pt idx="101">
                  <c:v>32333200</c:v>
                </c:pt>
                <c:pt idx="102">
                  <c:v>39701400</c:v>
                </c:pt>
                <c:pt idx="103">
                  <c:v>34328900</c:v>
                </c:pt>
                <c:pt idx="104">
                  <c:v>40945900</c:v>
                </c:pt>
                <c:pt idx="105">
                  <c:v>39777900</c:v>
                </c:pt>
                <c:pt idx="106">
                  <c:v>31201500</c:v>
                </c:pt>
                <c:pt idx="107">
                  <c:v>24125900</c:v>
                </c:pt>
                <c:pt idx="108">
                  <c:v>33403900</c:v>
                </c:pt>
                <c:pt idx="109">
                  <c:v>26959700</c:v>
                </c:pt>
                <c:pt idx="110">
                  <c:v>27368000</c:v>
                </c:pt>
                <c:pt idx="111">
                  <c:v>19163000</c:v>
                </c:pt>
                <c:pt idx="112">
                  <c:v>23079900</c:v>
                </c:pt>
                <c:pt idx="113">
                  <c:v>29237400</c:v>
                </c:pt>
                <c:pt idx="114">
                  <c:v>30181400</c:v>
                </c:pt>
                <c:pt idx="115">
                  <c:v>22627200</c:v>
                </c:pt>
                <c:pt idx="116">
                  <c:v>21473400</c:v>
                </c:pt>
                <c:pt idx="117">
                  <c:v>21099700</c:v>
                </c:pt>
                <c:pt idx="118">
                  <c:v>23574100</c:v>
                </c:pt>
                <c:pt idx="119">
                  <c:v>31485500</c:v>
                </c:pt>
                <c:pt idx="120">
                  <c:v>36238200</c:v>
                </c:pt>
                <c:pt idx="121">
                  <c:v>70053100</c:v>
                </c:pt>
                <c:pt idx="122">
                  <c:v>88753700</c:v>
                </c:pt>
                <c:pt idx="123">
                  <c:v>70616600</c:v>
                </c:pt>
                <c:pt idx="124">
                  <c:v>63408000</c:v>
                </c:pt>
                <c:pt idx="125">
                  <c:v>50943200</c:v>
                </c:pt>
                <c:pt idx="126">
                  <c:v>28246700</c:v>
                </c:pt>
                <c:pt idx="127">
                  <c:v>34441700</c:v>
                </c:pt>
                <c:pt idx="128">
                  <c:v>49688900</c:v>
                </c:pt>
                <c:pt idx="129">
                  <c:v>37671500</c:v>
                </c:pt>
                <c:pt idx="130">
                  <c:v>28285200</c:v>
                </c:pt>
                <c:pt idx="131">
                  <c:v>37138800</c:v>
                </c:pt>
                <c:pt idx="132">
                  <c:v>32469800</c:v>
                </c:pt>
                <c:pt idx="133">
                  <c:v>33469500</c:v>
                </c:pt>
                <c:pt idx="134">
                  <c:v>31366600</c:v>
                </c:pt>
                <c:pt idx="135">
                  <c:v>27132500</c:v>
                </c:pt>
                <c:pt idx="136">
                  <c:v>23656000</c:v>
                </c:pt>
                <c:pt idx="137">
                  <c:v>28882200</c:v>
                </c:pt>
                <c:pt idx="138">
                  <c:v>23372200</c:v>
                </c:pt>
                <c:pt idx="139">
                  <c:v>32768200</c:v>
                </c:pt>
                <c:pt idx="140">
                  <c:v>63143700</c:v>
                </c:pt>
                <c:pt idx="141">
                  <c:v>26177200</c:v>
                </c:pt>
                <c:pt idx="142">
                  <c:v>28085900</c:v>
                </c:pt>
                <c:pt idx="143">
                  <c:v>17145200</c:v>
                </c:pt>
                <c:pt idx="144">
                  <c:v>27905600</c:v>
                </c:pt>
                <c:pt idx="145">
                  <c:v>29384600</c:v>
                </c:pt>
                <c:pt idx="146">
                  <c:v>27613800</c:v>
                </c:pt>
                <c:pt idx="147">
                  <c:v>32763600</c:v>
                </c:pt>
                <c:pt idx="148">
                  <c:v>34958900</c:v>
                </c:pt>
                <c:pt idx="149">
                  <c:v>28657900</c:v>
                </c:pt>
                <c:pt idx="150">
                  <c:v>41839000</c:v>
                </c:pt>
                <c:pt idx="151">
                  <c:v>34369300</c:v>
                </c:pt>
                <c:pt idx="152">
                  <c:v>27017200</c:v>
                </c:pt>
                <c:pt idx="153">
                  <c:v>27711500</c:v>
                </c:pt>
                <c:pt idx="154">
                  <c:v>33772700</c:v>
                </c:pt>
                <c:pt idx="155">
                  <c:v>28600600</c:v>
                </c:pt>
                <c:pt idx="156">
                  <c:v>19769100</c:v>
                </c:pt>
                <c:pt idx="157">
                  <c:v>19987800</c:v>
                </c:pt>
                <c:pt idx="158">
                  <c:v>24697800</c:v>
                </c:pt>
                <c:pt idx="159">
                  <c:v>27189400</c:v>
                </c:pt>
                <c:pt idx="160">
                  <c:v>26450300</c:v>
                </c:pt>
                <c:pt idx="161">
                  <c:v>29387600</c:v>
                </c:pt>
                <c:pt idx="162">
                  <c:v>30802200</c:v>
                </c:pt>
                <c:pt idx="163">
                  <c:v>25144300</c:v>
                </c:pt>
                <c:pt idx="164">
                  <c:v>56637100</c:v>
                </c:pt>
                <c:pt idx="165">
                  <c:v>135227100</c:v>
                </c:pt>
                <c:pt idx="166">
                  <c:v>64633300</c:v>
                </c:pt>
                <c:pt idx="167">
                  <c:v>50999900</c:v>
                </c:pt>
                <c:pt idx="168">
                  <c:v>47000800</c:v>
                </c:pt>
                <c:pt idx="169">
                  <c:v>30202100</c:v>
                </c:pt>
                <c:pt idx="170">
                  <c:v>46619800</c:v>
                </c:pt>
                <c:pt idx="171">
                  <c:v>30285000</c:v>
                </c:pt>
                <c:pt idx="172">
                  <c:v>36596900</c:v>
                </c:pt>
                <c:pt idx="173">
                  <c:v>37087800</c:v>
                </c:pt>
                <c:pt idx="174">
                  <c:v>31468500</c:v>
                </c:pt>
                <c:pt idx="175">
                  <c:v>32851200</c:v>
                </c:pt>
                <c:pt idx="176">
                  <c:v>32513100</c:v>
                </c:pt>
                <c:pt idx="177">
                  <c:v>55283700</c:v>
                </c:pt>
                <c:pt idx="178">
                  <c:v>36516300</c:v>
                </c:pt>
                <c:pt idx="179">
                  <c:v>35361100</c:v>
                </c:pt>
                <c:pt idx="180">
                  <c:v>36848200</c:v>
                </c:pt>
                <c:pt idx="181">
                  <c:v>32165200</c:v>
                </c:pt>
                <c:pt idx="182">
                  <c:v>31551300</c:v>
                </c:pt>
                <c:pt idx="183">
                  <c:v>29710000</c:v>
                </c:pt>
                <c:pt idx="184">
                  <c:v>28149200</c:v>
                </c:pt>
                <c:pt idx="185">
                  <c:v>37147600</c:v>
                </c:pt>
                <c:pt idx="186">
                  <c:v>28235900</c:v>
                </c:pt>
                <c:pt idx="187">
                  <c:v>24600000</c:v>
                </c:pt>
                <c:pt idx="188">
                  <c:v>21005100</c:v>
                </c:pt>
                <c:pt idx="189">
                  <c:v>9009100</c:v>
                </c:pt>
                <c:pt idx="190">
                  <c:v>56241400</c:v>
                </c:pt>
                <c:pt idx="191">
                  <c:v>39952800</c:v>
                </c:pt>
                <c:pt idx="192">
                  <c:v>47274900</c:v>
                </c:pt>
                <c:pt idx="193">
                  <c:v>38627800</c:v>
                </c:pt>
                <c:pt idx="194">
                  <c:v>43963700</c:v>
                </c:pt>
                <c:pt idx="195">
                  <c:v>30709800</c:v>
                </c:pt>
                <c:pt idx="196">
                  <c:v>32878000</c:v>
                </c:pt>
                <c:pt idx="197">
                  <c:v>36373200</c:v>
                </c:pt>
                <c:pt idx="198">
                  <c:v>31775800</c:v>
                </c:pt>
                <c:pt idx="199">
                  <c:v>39549500</c:v>
                </c:pt>
                <c:pt idx="200">
                  <c:v>46768900</c:v>
                </c:pt>
                <c:pt idx="201">
                  <c:v>39843000</c:v>
                </c:pt>
                <c:pt idx="202">
                  <c:v>37503300</c:v>
                </c:pt>
                <c:pt idx="203">
                  <c:v>41280900</c:v>
                </c:pt>
                <c:pt idx="204">
                  <c:v>84684200</c:v>
                </c:pt>
                <c:pt idx="205">
                  <c:v>37246300</c:v>
                </c:pt>
                <c:pt idx="206">
                  <c:v>28322200</c:v>
                </c:pt>
                <c:pt idx="207">
                  <c:v>27279800</c:v>
                </c:pt>
                <c:pt idx="208">
                  <c:v>9558500</c:v>
                </c:pt>
                <c:pt idx="209">
                  <c:v>22458300</c:v>
                </c:pt>
                <c:pt idx="210">
                  <c:v>27731400</c:v>
                </c:pt>
                <c:pt idx="211">
                  <c:v>21704500</c:v>
                </c:pt>
                <c:pt idx="212">
                  <c:v>27334100</c:v>
                </c:pt>
                <c:pt idx="213">
                  <c:v>53778000</c:v>
                </c:pt>
                <c:pt idx="214">
                  <c:v>34079700</c:v>
                </c:pt>
                <c:pt idx="215">
                  <c:v>39518900</c:v>
                </c:pt>
                <c:pt idx="216">
                  <c:v>56564900</c:v>
                </c:pt>
                <c:pt idx="217">
                  <c:v>48754000</c:v>
                </c:pt>
                <c:pt idx="218">
                  <c:v>36943800</c:v>
                </c:pt>
                <c:pt idx="219">
                  <c:v>36095500</c:v>
                </c:pt>
                <c:pt idx="220">
                  <c:v>66883600</c:v>
                </c:pt>
                <c:pt idx="221">
                  <c:v>52381900</c:v>
                </c:pt>
                <c:pt idx="222">
                  <c:v>71820700</c:v>
                </c:pt>
                <c:pt idx="223">
                  <c:v>43564500</c:v>
                </c:pt>
                <c:pt idx="224">
                  <c:v>63273000</c:v>
                </c:pt>
                <c:pt idx="225">
                  <c:v>40191200</c:v>
                </c:pt>
                <c:pt idx="226">
                  <c:v>37555800</c:v>
                </c:pt>
                <c:pt idx="227">
                  <c:v>34707700</c:v>
                </c:pt>
                <c:pt idx="228">
                  <c:v>28900800</c:v>
                </c:pt>
                <c:pt idx="229">
                  <c:v>36775200</c:v>
                </c:pt>
                <c:pt idx="230">
                  <c:v>62513800</c:v>
                </c:pt>
                <c:pt idx="231">
                  <c:v>83611700</c:v>
                </c:pt>
                <c:pt idx="232">
                  <c:v>44208500</c:v>
                </c:pt>
                <c:pt idx="233">
                  <c:v>56313800</c:v>
                </c:pt>
                <c:pt idx="234">
                  <c:v>57559800</c:v>
                </c:pt>
                <c:pt idx="235">
                  <c:v>46987100</c:v>
                </c:pt>
                <c:pt idx="236">
                  <c:v>62009000</c:v>
                </c:pt>
                <c:pt idx="237">
                  <c:v>59290500</c:v>
                </c:pt>
                <c:pt idx="238">
                  <c:v>46740500</c:v>
                </c:pt>
                <c:pt idx="239">
                  <c:v>38237000</c:v>
                </c:pt>
                <c:pt idx="240">
                  <c:v>48878600</c:v>
                </c:pt>
                <c:pt idx="241">
                  <c:v>34243300</c:v>
                </c:pt>
                <c:pt idx="242">
                  <c:v>37291200</c:v>
                </c:pt>
                <c:pt idx="243">
                  <c:v>40789000</c:v>
                </c:pt>
                <c:pt idx="244">
                  <c:v>27176000</c:v>
                </c:pt>
                <c:pt idx="245">
                  <c:v>33559100</c:v>
                </c:pt>
                <c:pt idx="246">
                  <c:v>25008300</c:v>
                </c:pt>
                <c:pt idx="247">
                  <c:v>28895300</c:v>
                </c:pt>
                <c:pt idx="248">
                  <c:v>33014500</c:v>
                </c:pt>
                <c:pt idx="249">
                  <c:v>26939500</c:v>
                </c:pt>
                <c:pt idx="250">
                  <c:v>35975900</c:v>
                </c:pt>
                <c:pt idx="251">
                  <c:v>31654000</c:v>
                </c:pt>
                <c:pt idx="252">
                  <c:v>33024500</c:v>
                </c:pt>
                <c:pt idx="253">
                  <c:v>29289900</c:v>
                </c:pt>
                <c:pt idx="254">
                  <c:v>24427800</c:v>
                </c:pt>
                <c:pt idx="255">
                  <c:v>33034200</c:v>
                </c:pt>
                <c:pt idx="256">
                  <c:v>38407800</c:v>
                </c:pt>
                <c:pt idx="257">
                  <c:v>33835100</c:v>
                </c:pt>
                <c:pt idx="258">
                  <c:v>28251600</c:v>
                </c:pt>
                <c:pt idx="259">
                  <c:v>38387800</c:v>
                </c:pt>
                <c:pt idx="260">
                  <c:v>32275700</c:v>
                </c:pt>
                <c:pt idx="261">
                  <c:v>24083600</c:v>
                </c:pt>
                <c:pt idx="262">
                  <c:v>21104800</c:v>
                </c:pt>
                <c:pt idx="263">
                  <c:v>31691700</c:v>
                </c:pt>
                <c:pt idx="264">
                  <c:v>28223900</c:v>
                </c:pt>
                <c:pt idx="265">
                  <c:v>67625500</c:v>
                </c:pt>
                <c:pt idx="266">
                  <c:v>23925700</c:v>
                </c:pt>
                <c:pt idx="267">
                  <c:v>23124100</c:v>
                </c:pt>
                <c:pt idx="268">
                  <c:v>20129000</c:v>
                </c:pt>
                <c:pt idx="269">
                  <c:v>19950000</c:v>
                </c:pt>
                <c:pt idx="270">
                  <c:v>17025100</c:v>
                </c:pt>
                <c:pt idx="271">
                  <c:v>23924300</c:v>
                </c:pt>
                <c:pt idx="272">
                  <c:v>23008300</c:v>
                </c:pt>
                <c:pt idx="273">
                  <c:v>26360500</c:v>
                </c:pt>
                <c:pt idx="274">
                  <c:v>24399200</c:v>
                </c:pt>
                <c:pt idx="275">
                  <c:v>18928800</c:v>
                </c:pt>
                <c:pt idx="276">
                  <c:v>19272300</c:v>
                </c:pt>
                <c:pt idx="277">
                  <c:v>21188700</c:v>
                </c:pt>
                <c:pt idx="278">
                  <c:v>19225100</c:v>
                </c:pt>
                <c:pt idx="279">
                  <c:v>22167200</c:v>
                </c:pt>
                <c:pt idx="280">
                  <c:v>21414200</c:v>
                </c:pt>
                <c:pt idx="281">
                  <c:v>24944300</c:v>
                </c:pt>
                <c:pt idx="282">
                  <c:v>20818000</c:v>
                </c:pt>
                <c:pt idx="283">
                  <c:v>20877100</c:v>
                </c:pt>
                <c:pt idx="284">
                  <c:v>28793800</c:v>
                </c:pt>
                <c:pt idx="285">
                  <c:v>23786000</c:v>
                </c:pt>
                <c:pt idx="286">
                  <c:v>29596800</c:v>
                </c:pt>
                <c:pt idx="287">
                  <c:v>36195700</c:v>
                </c:pt>
                <c:pt idx="288">
                  <c:v>38909100</c:v>
                </c:pt>
                <c:pt idx="289">
                  <c:v>126834100</c:v>
                </c:pt>
                <c:pt idx="290">
                  <c:v>33226900</c:v>
                </c:pt>
                <c:pt idx="291">
                  <c:v>33532600</c:v>
                </c:pt>
                <c:pt idx="292">
                  <c:v>43369300</c:v>
                </c:pt>
                <c:pt idx="293">
                  <c:v>43134800</c:v>
                </c:pt>
                <c:pt idx="294">
                  <c:v>48411700</c:v>
                </c:pt>
                <c:pt idx="295">
                  <c:v>33114500</c:v>
                </c:pt>
                <c:pt idx="296">
                  <c:v>26460200</c:v>
                </c:pt>
                <c:pt idx="297">
                  <c:v>24257600</c:v>
                </c:pt>
                <c:pt idx="298">
                  <c:v>25390700</c:v>
                </c:pt>
                <c:pt idx="299">
                  <c:v>24787300</c:v>
                </c:pt>
                <c:pt idx="300">
                  <c:v>17951600</c:v>
                </c:pt>
                <c:pt idx="301">
                  <c:v>22891000</c:v>
                </c:pt>
                <c:pt idx="302">
                  <c:v>24039100</c:v>
                </c:pt>
                <c:pt idx="303">
                  <c:v>24102800</c:v>
                </c:pt>
                <c:pt idx="304">
                  <c:v>22592300</c:v>
                </c:pt>
                <c:pt idx="305">
                  <c:v>20032000</c:v>
                </c:pt>
                <c:pt idx="306">
                  <c:v>27803500</c:v>
                </c:pt>
                <c:pt idx="307">
                  <c:v>24907500</c:v>
                </c:pt>
                <c:pt idx="308">
                  <c:v>23842400</c:v>
                </c:pt>
                <c:pt idx="309">
                  <c:v>23905800</c:v>
                </c:pt>
                <c:pt idx="310">
                  <c:v>26118700</c:v>
                </c:pt>
                <c:pt idx="311">
                  <c:v>34757900</c:v>
                </c:pt>
                <c:pt idx="312">
                  <c:v>24040200</c:v>
                </c:pt>
                <c:pt idx="313">
                  <c:v>24335200</c:v>
                </c:pt>
                <c:pt idx="314">
                  <c:v>17721400</c:v>
                </c:pt>
                <c:pt idx="315">
                  <c:v>37653100</c:v>
                </c:pt>
                <c:pt idx="316">
                  <c:v>25324800</c:v>
                </c:pt>
                <c:pt idx="317">
                  <c:v>22840800</c:v>
                </c:pt>
                <c:pt idx="318">
                  <c:v>23368300</c:v>
                </c:pt>
                <c:pt idx="319">
                  <c:v>18243300</c:v>
                </c:pt>
                <c:pt idx="320">
                  <c:v>20866800</c:v>
                </c:pt>
                <c:pt idx="321">
                  <c:v>21149400</c:v>
                </c:pt>
                <c:pt idx="322">
                  <c:v>20305700</c:v>
                </c:pt>
                <c:pt idx="323">
                  <c:v>25833200</c:v>
                </c:pt>
                <c:pt idx="324">
                  <c:v>83217800</c:v>
                </c:pt>
                <c:pt idx="325">
                  <c:v>42577100</c:v>
                </c:pt>
                <c:pt idx="326">
                  <c:v>33757600</c:v>
                </c:pt>
                <c:pt idx="327">
                  <c:v>31188600</c:v>
                </c:pt>
                <c:pt idx="328">
                  <c:v>45710500</c:v>
                </c:pt>
                <c:pt idx="329">
                  <c:v>35607900</c:v>
                </c:pt>
                <c:pt idx="330">
                  <c:v>34097800</c:v>
                </c:pt>
                <c:pt idx="331">
                  <c:v>28816800</c:v>
                </c:pt>
                <c:pt idx="332">
                  <c:v>29028800</c:v>
                </c:pt>
                <c:pt idx="333">
                  <c:v>133503000</c:v>
                </c:pt>
                <c:pt idx="334">
                  <c:v>50216300</c:v>
                </c:pt>
                <c:pt idx="335">
                  <c:v>38140700</c:v>
                </c:pt>
                <c:pt idx="336">
                  <c:v>31304000</c:v>
                </c:pt>
                <c:pt idx="337">
                  <c:v>28527800</c:v>
                </c:pt>
                <c:pt idx="338">
                  <c:v>21400400</c:v>
                </c:pt>
                <c:pt idx="339">
                  <c:v>24806400</c:v>
                </c:pt>
                <c:pt idx="340">
                  <c:v>28167500</c:v>
                </c:pt>
                <c:pt idx="341">
                  <c:v>19585200</c:v>
                </c:pt>
                <c:pt idx="342">
                  <c:v>28391000</c:v>
                </c:pt>
                <c:pt idx="343">
                  <c:v>22269200</c:v>
                </c:pt>
                <c:pt idx="344">
                  <c:v>27317600</c:v>
                </c:pt>
                <c:pt idx="345">
                  <c:v>25356800</c:v>
                </c:pt>
                <c:pt idx="346">
                  <c:v>24545500</c:v>
                </c:pt>
                <c:pt idx="347">
                  <c:v>32024400</c:v>
                </c:pt>
                <c:pt idx="348">
                  <c:v>31433900</c:v>
                </c:pt>
                <c:pt idx="349">
                  <c:v>53336500</c:v>
                </c:pt>
                <c:pt idx="350">
                  <c:v>89893300</c:v>
                </c:pt>
                <c:pt idx="351">
                  <c:v>32776700</c:v>
                </c:pt>
                <c:pt idx="352">
                  <c:v>32157200</c:v>
                </c:pt>
                <c:pt idx="353">
                  <c:v>25610600</c:v>
                </c:pt>
                <c:pt idx="354">
                  <c:v>28079000</c:v>
                </c:pt>
                <c:pt idx="355">
                  <c:v>32327500</c:v>
                </c:pt>
                <c:pt idx="356">
                  <c:v>37550400</c:v>
                </c:pt>
                <c:pt idx="357">
                  <c:v>30558700</c:v>
                </c:pt>
                <c:pt idx="358">
                  <c:v>26003400</c:v>
                </c:pt>
                <c:pt idx="359">
                  <c:v>35122000</c:v>
                </c:pt>
                <c:pt idx="360">
                  <c:v>22075600</c:v>
                </c:pt>
                <c:pt idx="361">
                  <c:v>26587700</c:v>
                </c:pt>
                <c:pt idx="362">
                  <c:v>29335200</c:v>
                </c:pt>
                <c:pt idx="363">
                  <c:v>19473500</c:v>
                </c:pt>
                <c:pt idx="364">
                  <c:v>16920700</c:v>
                </c:pt>
                <c:pt idx="365">
                  <c:v>15756900</c:v>
                </c:pt>
                <c:pt idx="366">
                  <c:v>18162300</c:v>
                </c:pt>
                <c:pt idx="367">
                  <c:v>21655200</c:v>
                </c:pt>
                <c:pt idx="368">
                  <c:v>19283900</c:v>
                </c:pt>
                <c:pt idx="369">
                  <c:v>20523500</c:v>
                </c:pt>
                <c:pt idx="370">
                  <c:v>18856400</c:v>
                </c:pt>
                <c:pt idx="371">
                  <c:v>14214300</c:v>
                </c:pt>
                <c:pt idx="372">
                  <c:v>17271000</c:v>
                </c:pt>
                <c:pt idx="373">
                  <c:v>15221900</c:v>
                </c:pt>
                <c:pt idx="374">
                  <c:v>18732400</c:v>
                </c:pt>
                <c:pt idx="375">
                  <c:v>18151500</c:v>
                </c:pt>
                <c:pt idx="376">
                  <c:v>18552600</c:v>
                </c:pt>
                <c:pt idx="377">
                  <c:v>20971200</c:v>
                </c:pt>
                <c:pt idx="378">
                  <c:v>16417200</c:v>
                </c:pt>
                <c:pt idx="379">
                  <c:v>16930200</c:v>
                </c:pt>
                <c:pt idx="380">
                  <c:v>20860300</c:v>
                </c:pt>
                <c:pt idx="381">
                  <c:v>26075400</c:v>
                </c:pt>
                <c:pt idx="382">
                  <c:v>18900500</c:v>
                </c:pt>
                <c:pt idx="383">
                  <c:v>16278400</c:v>
                </c:pt>
                <c:pt idx="384">
                  <c:v>17493400</c:v>
                </c:pt>
                <c:pt idx="385">
                  <c:v>20146100</c:v>
                </c:pt>
                <c:pt idx="386">
                  <c:v>35113900</c:v>
                </c:pt>
                <c:pt idx="387">
                  <c:v>29303000</c:v>
                </c:pt>
                <c:pt idx="388">
                  <c:v>30130200</c:v>
                </c:pt>
                <c:pt idx="389">
                  <c:v>24062500</c:v>
                </c:pt>
                <c:pt idx="390">
                  <c:v>26847000</c:v>
                </c:pt>
                <c:pt idx="391">
                  <c:v>44607000</c:v>
                </c:pt>
                <c:pt idx="392">
                  <c:v>20937100</c:v>
                </c:pt>
                <c:pt idx="393">
                  <c:v>17384000</c:v>
                </c:pt>
                <c:pt idx="394">
                  <c:v>33707300</c:v>
                </c:pt>
                <c:pt idx="395">
                  <c:v>19822200</c:v>
                </c:pt>
                <c:pt idx="396">
                  <c:v>19955300</c:v>
                </c:pt>
                <c:pt idx="397">
                  <c:v>21688700</c:v>
                </c:pt>
                <c:pt idx="398">
                  <c:v>28065100</c:v>
                </c:pt>
                <c:pt idx="399">
                  <c:v>20536400</c:v>
                </c:pt>
                <c:pt idx="400">
                  <c:v>25463500</c:v>
                </c:pt>
                <c:pt idx="401">
                  <c:v>29910800</c:v>
                </c:pt>
                <c:pt idx="402">
                  <c:v>19189500</c:v>
                </c:pt>
                <c:pt idx="403">
                  <c:v>20085900</c:v>
                </c:pt>
                <c:pt idx="404">
                  <c:v>16726400</c:v>
                </c:pt>
                <c:pt idx="405">
                  <c:v>16212600</c:v>
                </c:pt>
                <c:pt idx="406">
                  <c:v>20089000</c:v>
                </c:pt>
                <c:pt idx="407">
                  <c:v>18196500</c:v>
                </c:pt>
                <c:pt idx="408">
                  <c:v>26497400</c:v>
                </c:pt>
                <c:pt idx="409">
                  <c:v>22177500</c:v>
                </c:pt>
                <c:pt idx="410">
                  <c:v>25313700</c:v>
                </c:pt>
                <c:pt idx="411">
                  <c:v>27402500</c:v>
                </c:pt>
                <c:pt idx="412">
                  <c:v>23830000</c:v>
                </c:pt>
                <c:pt idx="413">
                  <c:v>19149500</c:v>
                </c:pt>
                <c:pt idx="414">
                  <c:v>22878400</c:v>
                </c:pt>
                <c:pt idx="415">
                  <c:v>49455600</c:v>
                </c:pt>
                <c:pt idx="416">
                  <c:v>80032200</c:v>
                </c:pt>
                <c:pt idx="417">
                  <c:v>54067000</c:v>
                </c:pt>
                <c:pt idx="418">
                  <c:v>35137200</c:v>
                </c:pt>
                <c:pt idx="419">
                  <c:v>29911600</c:v>
                </c:pt>
                <c:pt idx="420">
                  <c:v>28479900</c:v>
                </c:pt>
                <c:pt idx="421">
                  <c:v>33574700</c:v>
                </c:pt>
                <c:pt idx="422">
                  <c:v>26434700</c:v>
                </c:pt>
                <c:pt idx="423">
                  <c:v>24533000</c:v>
                </c:pt>
                <c:pt idx="424">
                  <c:v>22147000</c:v>
                </c:pt>
                <c:pt idx="425">
                  <c:v>21600400</c:v>
                </c:pt>
                <c:pt idx="426">
                  <c:v>28697000</c:v>
                </c:pt>
                <c:pt idx="427">
                  <c:v>31664800</c:v>
                </c:pt>
                <c:pt idx="428">
                  <c:v>22935400</c:v>
                </c:pt>
                <c:pt idx="429">
                  <c:v>49632500</c:v>
                </c:pt>
                <c:pt idx="430">
                  <c:v>57822400</c:v>
                </c:pt>
                <c:pt idx="431">
                  <c:v>38767800</c:v>
                </c:pt>
                <c:pt idx="432">
                  <c:v>41328400</c:v>
                </c:pt>
                <c:pt idx="433">
                  <c:v>35904100</c:v>
                </c:pt>
                <c:pt idx="434">
                  <c:v>27332500</c:v>
                </c:pt>
                <c:pt idx="435">
                  <c:v>32132700</c:v>
                </c:pt>
                <c:pt idx="436">
                  <c:v>27686300</c:v>
                </c:pt>
                <c:pt idx="437">
                  <c:v>19652600</c:v>
                </c:pt>
                <c:pt idx="438">
                  <c:v>23206700</c:v>
                </c:pt>
                <c:pt idx="439">
                  <c:v>21848900</c:v>
                </c:pt>
                <c:pt idx="440">
                  <c:v>8409600</c:v>
                </c:pt>
                <c:pt idx="441">
                  <c:v>20732600</c:v>
                </c:pt>
                <c:pt idx="442">
                  <c:v>22366700</c:v>
                </c:pt>
                <c:pt idx="443">
                  <c:v>34655400</c:v>
                </c:pt>
                <c:pt idx="444">
                  <c:v>34542100</c:v>
                </c:pt>
                <c:pt idx="445">
                  <c:v>25515700</c:v>
                </c:pt>
                <c:pt idx="446">
                  <c:v>23552700</c:v>
                </c:pt>
                <c:pt idx="447">
                  <c:v>19907000</c:v>
                </c:pt>
                <c:pt idx="448">
                  <c:v>30809000</c:v>
                </c:pt>
                <c:pt idx="449">
                  <c:v>21220800</c:v>
                </c:pt>
                <c:pt idx="450">
                  <c:v>27349400</c:v>
                </c:pt>
                <c:pt idx="451">
                  <c:v>20198100</c:v>
                </c:pt>
                <c:pt idx="452">
                  <c:v>35718900</c:v>
                </c:pt>
                <c:pt idx="453">
                  <c:v>30352700</c:v>
                </c:pt>
                <c:pt idx="454">
                  <c:v>27669900</c:v>
                </c:pt>
                <c:pt idx="455">
                  <c:v>42453100</c:v>
                </c:pt>
                <c:pt idx="456">
                  <c:v>34338200</c:v>
                </c:pt>
                <c:pt idx="457">
                  <c:v>26028400</c:v>
                </c:pt>
                <c:pt idx="458">
                  <c:v>17096300</c:v>
                </c:pt>
                <c:pt idx="459">
                  <c:v>22176600</c:v>
                </c:pt>
                <c:pt idx="460">
                  <c:v>12403800</c:v>
                </c:pt>
                <c:pt idx="461">
                  <c:v>11763200</c:v>
                </c:pt>
                <c:pt idx="462">
                  <c:v>14653300</c:v>
                </c:pt>
                <c:pt idx="463">
                  <c:v>10250600</c:v>
                </c:pt>
                <c:pt idx="464">
                  <c:v>25579900</c:v>
                </c:pt>
                <c:pt idx="465">
                  <c:v>20694100</c:v>
                </c:pt>
                <c:pt idx="466">
                  <c:v>21340000</c:v>
                </c:pt>
                <c:pt idx="467">
                  <c:v>24876000</c:v>
                </c:pt>
                <c:pt idx="468">
                  <c:v>19922900</c:v>
                </c:pt>
                <c:pt idx="469">
                  <c:v>20382700</c:v>
                </c:pt>
                <c:pt idx="470">
                  <c:v>18593000</c:v>
                </c:pt>
                <c:pt idx="471">
                  <c:v>21517300</c:v>
                </c:pt>
                <c:pt idx="472">
                  <c:v>20968200</c:v>
                </c:pt>
                <c:pt idx="473">
                  <c:v>19422300</c:v>
                </c:pt>
                <c:pt idx="474">
                  <c:v>20664000</c:v>
                </c:pt>
                <c:pt idx="475">
                  <c:v>19670100</c:v>
                </c:pt>
                <c:pt idx="476">
                  <c:v>18451700</c:v>
                </c:pt>
                <c:pt idx="477">
                  <c:v>30213500</c:v>
                </c:pt>
                <c:pt idx="478">
                  <c:v>23097600</c:v>
                </c:pt>
                <c:pt idx="479">
                  <c:v>24672900</c:v>
                </c:pt>
                <c:pt idx="480">
                  <c:v>23672700</c:v>
                </c:pt>
                <c:pt idx="481">
                  <c:v>43554600</c:v>
                </c:pt>
                <c:pt idx="482">
                  <c:v>44818000</c:v>
                </c:pt>
                <c:pt idx="483">
                  <c:v>31651400</c:v>
                </c:pt>
                <c:pt idx="484">
                  <c:v>25270500</c:v>
                </c:pt>
                <c:pt idx="485">
                  <c:v>39671500</c:v>
                </c:pt>
                <c:pt idx="486">
                  <c:v>45827000</c:v>
                </c:pt>
                <c:pt idx="487">
                  <c:v>30301800</c:v>
                </c:pt>
                <c:pt idx="488">
                  <c:v>19796400</c:v>
                </c:pt>
                <c:pt idx="489">
                  <c:v>20277200</c:v>
                </c:pt>
                <c:pt idx="490">
                  <c:v>18096400</c:v>
                </c:pt>
                <c:pt idx="491">
                  <c:v>22644400</c:v>
                </c:pt>
                <c:pt idx="492">
                  <c:v>18170700</c:v>
                </c:pt>
                <c:pt idx="493">
                  <c:v>22920100</c:v>
                </c:pt>
                <c:pt idx="494">
                  <c:v>23108400</c:v>
                </c:pt>
                <c:pt idx="495">
                  <c:v>17005200</c:v>
                </c:pt>
                <c:pt idx="496">
                  <c:v>20546300</c:v>
                </c:pt>
                <c:pt idx="497">
                  <c:v>21248800</c:v>
                </c:pt>
                <c:pt idx="498">
                  <c:v>20655900</c:v>
                </c:pt>
                <c:pt idx="499">
                  <c:v>19292700</c:v>
                </c:pt>
                <c:pt idx="500">
                  <c:v>20273100</c:v>
                </c:pt>
                <c:pt idx="501">
                  <c:v>21796800</c:v>
                </c:pt>
                <c:pt idx="502">
                  <c:v>15871500</c:v>
                </c:pt>
                <c:pt idx="503">
                  <c:v>23239800</c:v>
                </c:pt>
                <c:pt idx="504">
                  <c:v>26937500</c:v>
                </c:pt>
                <c:pt idx="505">
                  <c:v>24539600</c:v>
                </c:pt>
                <c:pt idx="506">
                  <c:v>18135900</c:v>
                </c:pt>
                <c:pt idx="507">
                  <c:v>18750300</c:v>
                </c:pt>
                <c:pt idx="508">
                  <c:v>18521000</c:v>
                </c:pt>
                <c:pt idx="509">
                  <c:v>21510900</c:v>
                </c:pt>
                <c:pt idx="510">
                  <c:v>19846800</c:v>
                </c:pt>
                <c:pt idx="511">
                  <c:v>19538200</c:v>
                </c:pt>
                <c:pt idx="512">
                  <c:v>20100000</c:v>
                </c:pt>
                <c:pt idx="513">
                  <c:v>14280200</c:v>
                </c:pt>
                <c:pt idx="514">
                  <c:v>24833800</c:v>
                </c:pt>
                <c:pt idx="515">
                  <c:v>20674300</c:v>
                </c:pt>
                <c:pt idx="516">
                  <c:v>49219700</c:v>
                </c:pt>
                <c:pt idx="517">
                  <c:v>14598100</c:v>
                </c:pt>
                <c:pt idx="518">
                  <c:v>26640500</c:v>
                </c:pt>
                <c:pt idx="519">
                  <c:v>20680000</c:v>
                </c:pt>
                <c:pt idx="520">
                  <c:v>19269200</c:v>
                </c:pt>
                <c:pt idx="521">
                  <c:v>22617100</c:v>
                </c:pt>
                <c:pt idx="522">
                  <c:v>18614700</c:v>
                </c:pt>
                <c:pt idx="523">
                  <c:v>20080400</c:v>
                </c:pt>
                <c:pt idx="524">
                  <c:v>13618400</c:v>
                </c:pt>
                <c:pt idx="525">
                  <c:v>15122800</c:v>
                </c:pt>
                <c:pt idx="526">
                  <c:v>21040300</c:v>
                </c:pt>
                <c:pt idx="527">
                  <c:v>20400900</c:v>
                </c:pt>
                <c:pt idx="528">
                  <c:v>12997400</c:v>
                </c:pt>
                <c:pt idx="529">
                  <c:v>21448600</c:v>
                </c:pt>
                <c:pt idx="530">
                  <c:v>18103500</c:v>
                </c:pt>
                <c:pt idx="531">
                  <c:v>14108500</c:v>
                </c:pt>
                <c:pt idx="532">
                  <c:v>17952700</c:v>
                </c:pt>
                <c:pt idx="533">
                  <c:v>18791500</c:v>
                </c:pt>
                <c:pt idx="534">
                  <c:v>17108500</c:v>
                </c:pt>
                <c:pt idx="535">
                  <c:v>17896500</c:v>
                </c:pt>
                <c:pt idx="536">
                  <c:v>16689300</c:v>
                </c:pt>
                <c:pt idx="537">
                  <c:v>15155600</c:v>
                </c:pt>
                <c:pt idx="538">
                  <c:v>26992800</c:v>
                </c:pt>
                <c:pt idx="539">
                  <c:v>22299500</c:v>
                </c:pt>
                <c:pt idx="540">
                  <c:v>32522600</c:v>
                </c:pt>
                <c:pt idx="541">
                  <c:v>29770000</c:v>
                </c:pt>
                <c:pt idx="542">
                  <c:v>30242700</c:v>
                </c:pt>
                <c:pt idx="543">
                  <c:v>26190800</c:v>
                </c:pt>
                <c:pt idx="544">
                  <c:v>34971000</c:v>
                </c:pt>
                <c:pt idx="545">
                  <c:v>39548800</c:v>
                </c:pt>
                <c:pt idx="546">
                  <c:v>31954400</c:v>
                </c:pt>
                <c:pt idx="547">
                  <c:v>23906100</c:v>
                </c:pt>
                <c:pt idx="548">
                  <c:v>28928000</c:v>
                </c:pt>
                <c:pt idx="549">
                  <c:v>21749400</c:v>
                </c:pt>
                <c:pt idx="550">
                  <c:v>19128800</c:v>
                </c:pt>
                <c:pt idx="551">
                  <c:v>18566100</c:v>
                </c:pt>
                <c:pt idx="552">
                  <c:v>22858400</c:v>
                </c:pt>
                <c:pt idx="553">
                  <c:v>17977800</c:v>
                </c:pt>
                <c:pt idx="554">
                  <c:v>28789400</c:v>
                </c:pt>
                <c:pt idx="555">
                  <c:v>18714100</c:v>
                </c:pt>
                <c:pt idx="556">
                  <c:v>31530300</c:v>
                </c:pt>
                <c:pt idx="557">
                  <c:v>34956000</c:v>
                </c:pt>
                <c:pt idx="558">
                  <c:v>30548800</c:v>
                </c:pt>
                <c:pt idx="559">
                  <c:v>25201300</c:v>
                </c:pt>
                <c:pt idx="560">
                  <c:v>26961100</c:v>
                </c:pt>
                <c:pt idx="561">
                  <c:v>16237600</c:v>
                </c:pt>
                <c:pt idx="562">
                  <c:v>15425800</c:v>
                </c:pt>
                <c:pt idx="563">
                  <c:v>14593900</c:v>
                </c:pt>
                <c:pt idx="564">
                  <c:v>21854100</c:v>
                </c:pt>
                <c:pt idx="565">
                  <c:v>19827900</c:v>
                </c:pt>
                <c:pt idx="566">
                  <c:v>17072800</c:v>
                </c:pt>
                <c:pt idx="567">
                  <c:v>30436400</c:v>
                </c:pt>
                <c:pt idx="568">
                  <c:v>21603600</c:v>
                </c:pt>
                <c:pt idx="569">
                  <c:v>34770300</c:v>
                </c:pt>
                <c:pt idx="570">
                  <c:v>33316800</c:v>
                </c:pt>
                <c:pt idx="571">
                  <c:v>31511100</c:v>
                </c:pt>
                <c:pt idx="572">
                  <c:v>22301800</c:v>
                </c:pt>
                <c:pt idx="573">
                  <c:v>24588300</c:v>
                </c:pt>
                <c:pt idx="574">
                  <c:v>49187400</c:v>
                </c:pt>
                <c:pt idx="575">
                  <c:v>47761700</c:v>
                </c:pt>
                <c:pt idx="576">
                  <c:v>25258600</c:v>
                </c:pt>
                <c:pt idx="577">
                  <c:v>25510700</c:v>
                </c:pt>
                <c:pt idx="578">
                  <c:v>26068700</c:v>
                </c:pt>
                <c:pt idx="579">
                  <c:v>48345100</c:v>
                </c:pt>
                <c:pt idx="580">
                  <c:v>23798300</c:v>
                </c:pt>
                <c:pt idx="581">
                  <c:v>21512200</c:v>
                </c:pt>
                <c:pt idx="582">
                  <c:v>19891100</c:v>
                </c:pt>
                <c:pt idx="583">
                  <c:v>22965700</c:v>
                </c:pt>
                <c:pt idx="584">
                  <c:v>27617300</c:v>
                </c:pt>
                <c:pt idx="585">
                  <c:v>19607000</c:v>
                </c:pt>
                <c:pt idx="586">
                  <c:v>25215100</c:v>
                </c:pt>
                <c:pt idx="587">
                  <c:v>25806200</c:v>
                </c:pt>
                <c:pt idx="588">
                  <c:v>28918700</c:v>
                </c:pt>
                <c:pt idx="589">
                  <c:v>24161100</c:v>
                </c:pt>
                <c:pt idx="590">
                  <c:v>16165500</c:v>
                </c:pt>
                <c:pt idx="591">
                  <c:v>21176300</c:v>
                </c:pt>
                <c:pt idx="592">
                  <c:v>21117600</c:v>
                </c:pt>
                <c:pt idx="593">
                  <c:v>16878300</c:v>
                </c:pt>
                <c:pt idx="594">
                  <c:v>15014500</c:v>
                </c:pt>
                <c:pt idx="595">
                  <c:v>17460000</c:v>
                </c:pt>
                <c:pt idx="596">
                  <c:v>17750900</c:v>
                </c:pt>
                <c:pt idx="597">
                  <c:v>20269800</c:v>
                </c:pt>
                <c:pt idx="598">
                  <c:v>25868100</c:v>
                </c:pt>
                <c:pt idx="599">
                  <c:v>21803900</c:v>
                </c:pt>
                <c:pt idx="600">
                  <c:v>26435300</c:v>
                </c:pt>
                <c:pt idx="601">
                  <c:v>22416200</c:v>
                </c:pt>
                <c:pt idx="602">
                  <c:v>42361000</c:v>
                </c:pt>
                <c:pt idx="603">
                  <c:v>46717100</c:v>
                </c:pt>
                <c:pt idx="604">
                  <c:v>21394800</c:v>
                </c:pt>
                <c:pt idx="605">
                  <c:v>22018700</c:v>
                </c:pt>
                <c:pt idx="606">
                  <c:v>16252200</c:v>
                </c:pt>
                <c:pt idx="607">
                  <c:v>36844200</c:v>
                </c:pt>
                <c:pt idx="608">
                  <c:v>18306700</c:v>
                </c:pt>
                <c:pt idx="609">
                  <c:v>23600100</c:v>
                </c:pt>
                <c:pt idx="610">
                  <c:v>22132300</c:v>
                </c:pt>
                <c:pt idx="611">
                  <c:v>26499200</c:v>
                </c:pt>
                <c:pt idx="612">
                  <c:v>18214400</c:v>
                </c:pt>
                <c:pt idx="613">
                  <c:v>22579000</c:v>
                </c:pt>
                <c:pt idx="614">
                  <c:v>18705700</c:v>
                </c:pt>
                <c:pt idx="615">
                  <c:v>22044600</c:v>
                </c:pt>
                <c:pt idx="616">
                  <c:v>22213400</c:v>
                </c:pt>
                <c:pt idx="617">
                  <c:v>24734500</c:v>
                </c:pt>
                <c:pt idx="618">
                  <c:v>21443700</c:v>
                </c:pt>
                <c:pt idx="619">
                  <c:v>20096600</c:v>
                </c:pt>
                <c:pt idx="620">
                  <c:v>19181400</c:v>
                </c:pt>
                <c:pt idx="621">
                  <c:v>18150400</c:v>
                </c:pt>
                <c:pt idx="622">
                  <c:v>22977500</c:v>
                </c:pt>
                <c:pt idx="623">
                  <c:v>18761500</c:v>
                </c:pt>
                <c:pt idx="624">
                  <c:v>17734800</c:v>
                </c:pt>
                <c:pt idx="625">
                  <c:v>14343700</c:v>
                </c:pt>
                <c:pt idx="626">
                  <c:v>13766500</c:v>
                </c:pt>
                <c:pt idx="627">
                  <c:v>17098300</c:v>
                </c:pt>
                <c:pt idx="628">
                  <c:v>12794300</c:v>
                </c:pt>
                <c:pt idx="629">
                  <c:v>14569700</c:v>
                </c:pt>
                <c:pt idx="630">
                  <c:v>11478400</c:v>
                </c:pt>
                <c:pt idx="631">
                  <c:v>16897800</c:v>
                </c:pt>
                <c:pt idx="632">
                  <c:v>27652800</c:v>
                </c:pt>
                <c:pt idx="633">
                  <c:v>21736200</c:v>
                </c:pt>
                <c:pt idx="634">
                  <c:v>21556000</c:v>
                </c:pt>
                <c:pt idx="635">
                  <c:v>16535800</c:v>
                </c:pt>
                <c:pt idx="636">
                  <c:v>17471200</c:v>
                </c:pt>
                <c:pt idx="637">
                  <c:v>14703800</c:v>
                </c:pt>
                <c:pt idx="638">
                  <c:v>17910400</c:v>
                </c:pt>
                <c:pt idx="639">
                  <c:v>14394900</c:v>
                </c:pt>
                <c:pt idx="640">
                  <c:v>13380800</c:v>
                </c:pt>
                <c:pt idx="641">
                  <c:v>15733900</c:v>
                </c:pt>
                <c:pt idx="642">
                  <c:v>38578400</c:v>
                </c:pt>
                <c:pt idx="643">
                  <c:v>23307000</c:v>
                </c:pt>
                <c:pt idx="644">
                  <c:v>16093300</c:v>
                </c:pt>
                <c:pt idx="645">
                  <c:v>21587900</c:v>
                </c:pt>
                <c:pt idx="646">
                  <c:v>19186100</c:v>
                </c:pt>
                <c:pt idx="647">
                  <c:v>14111400</c:v>
                </c:pt>
                <c:pt idx="648">
                  <c:v>24149200</c:v>
                </c:pt>
                <c:pt idx="649">
                  <c:v>18019600</c:v>
                </c:pt>
                <c:pt idx="650">
                  <c:v>19565100</c:v>
                </c:pt>
                <c:pt idx="651">
                  <c:v>10883800</c:v>
                </c:pt>
                <c:pt idx="652">
                  <c:v>17079100</c:v>
                </c:pt>
                <c:pt idx="653">
                  <c:v>15304800</c:v>
                </c:pt>
                <c:pt idx="654">
                  <c:v>12190400</c:v>
                </c:pt>
                <c:pt idx="655">
                  <c:v>13317700</c:v>
                </c:pt>
                <c:pt idx="656">
                  <c:v>21195300</c:v>
                </c:pt>
                <c:pt idx="657">
                  <c:v>13959800</c:v>
                </c:pt>
                <c:pt idx="658">
                  <c:v>11386500</c:v>
                </c:pt>
                <c:pt idx="659">
                  <c:v>13944500</c:v>
                </c:pt>
                <c:pt idx="660">
                  <c:v>15388900</c:v>
                </c:pt>
                <c:pt idx="661">
                  <c:v>16876500</c:v>
                </c:pt>
                <c:pt idx="662">
                  <c:v>15335700</c:v>
                </c:pt>
                <c:pt idx="663">
                  <c:v>12380100</c:v>
                </c:pt>
                <c:pt idx="664">
                  <c:v>16824000</c:v>
                </c:pt>
                <c:pt idx="665">
                  <c:v>13300700</c:v>
                </c:pt>
                <c:pt idx="666">
                  <c:v>15092800</c:v>
                </c:pt>
                <c:pt idx="667">
                  <c:v>22866400</c:v>
                </c:pt>
                <c:pt idx="668">
                  <c:v>20627200</c:v>
                </c:pt>
                <c:pt idx="669">
                  <c:v>17517200</c:v>
                </c:pt>
                <c:pt idx="670">
                  <c:v>20410800</c:v>
                </c:pt>
                <c:pt idx="671">
                  <c:v>32120700</c:v>
                </c:pt>
                <c:pt idx="672">
                  <c:v>71066700</c:v>
                </c:pt>
                <c:pt idx="673">
                  <c:v>31756700</c:v>
                </c:pt>
                <c:pt idx="674">
                  <c:v>27086600</c:v>
                </c:pt>
                <c:pt idx="675">
                  <c:v>22307400</c:v>
                </c:pt>
                <c:pt idx="676">
                  <c:v>23992900</c:v>
                </c:pt>
                <c:pt idx="677">
                  <c:v>17633500</c:v>
                </c:pt>
                <c:pt idx="678">
                  <c:v>19860900</c:v>
                </c:pt>
                <c:pt idx="679">
                  <c:v>17939700</c:v>
                </c:pt>
                <c:pt idx="680">
                  <c:v>18034200</c:v>
                </c:pt>
                <c:pt idx="681">
                  <c:v>21178400</c:v>
                </c:pt>
                <c:pt idx="682">
                  <c:v>19397800</c:v>
                </c:pt>
                <c:pt idx="683">
                  <c:v>14196900</c:v>
                </c:pt>
                <c:pt idx="684">
                  <c:v>18801300</c:v>
                </c:pt>
                <c:pt idx="685">
                  <c:v>19383100</c:v>
                </c:pt>
                <c:pt idx="686">
                  <c:v>20962800</c:v>
                </c:pt>
                <c:pt idx="687">
                  <c:v>22079000</c:v>
                </c:pt>
                <c:pt idx="688">
                  <c:v>16315000</c:v>
                </c:pt>
                <c:pt idx="689">
                  <c:v>21237500</c:v>
                </c:pt>
                <c:pt idx="690">
                  <c:v>20553100</c:v>
                </c:pt>
                <c:pt idx="691">
                  <c:v>7425600</c:v>
                </c:pt>
                <c:pt idx="692">
                  <c:v>18265200</c:v>
                </c:pt>
                <c:pt idx="693">
                  <c:v>21926000</c:v>
                </c:pt>
                <c:pt idx="694">
                  <c:v>27381100</c:v>
                </c:pt>
                <c:pt idx="695">
                  <c:v>33054600</c:v>
                </c:pt>
                <c:pt idx="696">
                  <c:v>29532100</c:v>
                </c:pt>
                <c:pt idx="697">
                  <c:v>39094900</c:v>
                </c:pt>
                <c:pt idx="698">
                  <c:v>26152300</c:v>
                </c:pt>
                <c:pt idx="699">
                  <c:v>26162100</c:v>
                </c:pt>
                <c:pt idx="700">
                  <c:v>23184500</c:v>
                </c:pt>
                <c:pt idx="701">
                  <c:v>24489100</c:v>
                </c:pt>
                <c:pt idx="702">
                  <c:v>22857900</c:v>
                </c:pt>
                <c:pt idx="703">
                  <c:v>23924100</c:v>
                </c:pt>
                <c:pt idx="704">
                  <c:v>22062700</c:v>
                </c:pt>
                <c:pt idx="705">
                  <c:v>19306000</c:v>
                </c:pt>
                <c:pt idx="706">
                  <c:v>53936700</c:v>
                </c:pt>
                <c:pt idx="707">
                  <c:v>22283800</c:v>
                </c:pt>
                <c:pt idx="708">
                  <c:v>23524800</c:v>
                </c:pt>
                <c:pt idx="709">
                  <c:v>23674900</c:v>
                </c:pt>
                <c:pt idx="710">
                  <c:v>17990700</c:v>
                </c:pt>
                <c:pt idx="711">
                  <c:v>14145800</c:v>
                </c:pt>
                <c:pt idx="712">
                  <c:v>9891200</c:v>
                </c:pt>
                <c:pt idx="713">
                  <c:v>14678000</c:v>
                </c:pt>
                <c:pt idx="714">
                  <c:v>10594300</c:v>
                </c:pt>
                <c:pt idx="715">
                  <c:v>18717400</c:v>
                </c:pt>
                <c:pt idx="716">
                  <c:v>22483800</c:v>
                </c:pt>
                <c:pt idx="717">
                  <c:v>26061400</c:v>
                </c:pt>
                <c:pt idx="718">
                  <c:v>21912000</c:v>
                </c:pt>
                <c:pt idx="719">
                  <c:v>23407100</c:v>
                </c:pt>
                <c:pt idx="720">
                  <c:v>22113000</c:v>
                </c:pt>
                <c:pt idx="721">
                  <c:v>19484300</c:v>
                </c:pt>
                <c:pt idx="722">
                  <c:v>18652200</c:v>
                </c:pt>
                <c:pt idx="723">
                  <c:v>17808900</c:v>
                </c:pt>
                <c:pt idx="724">
                  <c:v>24271500</c:v>
                </c:pt>
                <c:pt idx="725">
                  <c:v>36599700</c:v>
                </c:pt>
                <c:pt idx="726">
                  <c:v>25621200</c:v>
                </c:pt>
                <c:pt idx="727">
                  <c:v>24159700</c:v>
                </c:pt>
                <c:pt idx="728">
                  <c:v>36875000</c:v>
                </c:pt>
                <c:pt idx="729">
                  <c:v>23601600</c:v>
                </c:pt>
                <c:pt idx="730">
                  <c:v>23412800</c:v>
                </c:pt>
                <c:pt idx="731">
                  <c:v>33277500</c:v>
                </c:pt>
                <c:pt idx="732">
                  <c:v>26383200</c:v>
                </c:pt>
                <c:pt idx="733">
                  <c:v>29172200</c:v>
                </c:pt>
                <c:pt idx="734">
                  <c:v>31569900</c:v>
                </c:pt>
                <c:pt idx="735">
                  <c:v>38635100</c:v>
                </c:pt>
                <c:pt idx="736">
                  <c:v>48756300</c:v>
                </c:pt>
                <c:pt idx="737">
                  <c:v>47227900</c:v>
                </c:pt>
                <c:pt idx="738">
                  <c:v>47867800</c:v>
                </c:pt>
                <c:pt idx="739">
                  <c:v>51031500</c:v>
                </c:pt>
                <c:pt idx="740">
                  <c:v>67998600</c:v>
                </c:pt>
                <c:pt idx="741">
                  <c:v>41107600</c:v>
                </c:pt>
                <c:pt idx="742">
                  <c:v>55628700</c:v>
                </c:pt>
                <c:pt idx="743">
                  <c:v>63499100</c:v>
                </c:pt>
                <c:pt idx="744">
                  <c:v>35720300</c:v>
                </c:pt>
                <c:pt idx="745">
                  <c:v>26407700</c:v>
                </c:pt>
                <c:pt idx="746">
                  <c:v>34960900</c:v>
                </c:pt>
                <c:pt idx="747">
                  <c:v>27823900</c:v>
                </c:pt>
                <c:pt idx="748">
                  <c:v>30596900</c:v>
                </c:pt>
                <c:pt idx="749">
                  <c:v>30911700</c:v>
                </c:pt>
                <c:pt idx="750">
                  <c:v>26922500</c:v>
                </c:pt>
                <c:pt idx="751">
                  <c:v>24392800</c:v>
                </c:pt>
                <c:pt idx="752">
                  <c:v>26329200</c:v>
                </c:pt>
                <c:pt idx="753">
                  <c:v>30199800</c:v>
                </c:pt>
                <c:pt idx="754">
                  <c:v>25869100</c:v>
                </c:pt>
                <c:pt idx="755">
                  <c:v>31167300</c:v>
                </c:pt>
                <c:pt idx="756">
                  <c:v>37135600</c:v>
                </c:pt>
                <c:pt idx="757">
                  <c:v>32830400</c:v>
                </c:pt>
                <c:pt idx="758">
                  <c:v>23901600</c:v>
                </c:pt>
                <c:pt idx="759">
                  <c:v>22175800</c:v>
                </c:pt>
                <c:pt idx="760">
                  <c:v>26716100</c:v>
                </c:pt>
                <c:pt idx="761">
                  <c:v>25887800</c:v>
                </c:pt>
                <c:pt idx="762">
                  <c:v>36937300</c:v>
                </c:pt>
                <c:pt idx="763">
                  <c:v>26073700</c:v>
                </c:pt>
                <c:pt idx="764">
                  <c:v>35387800</c:v>
                </c:pt>
                <c:pt idx="765">
                  <c:v>32132000</c:v>
                </c:pt>
                <c:pt idx="766">
                  <c:v>27611000</c:v>
                </c:pt>
                <c:pt idx="767">
                  <c:v>49081300</c:v>
                </c:pt>
                <c:pt idx="768">
                  <c:v>33344100</c:v>
                </c:pt>
                <c:pt idx="769">
                  <c:v>23075200</c:v>
                </c:pt>
                <c:pt idx="770">
                  <c:v>24457100</c:v>
                </c:pt>
                <c:pt idx="771">
                  <c:v>38604700</c:v>
                </c:pt>
                <c:pt idx="772">
                  <c:v>44068900</c:v>
                </c:pt>
                <c:pt idx="773">
                  <c:v>56396800</c:v>
                </c:pt>
                <c:pt idx="774">
                  <c:v>56569000</c:v>
                </c:pt>
                <c:pt idx="775">
                  <c:v>52501100</c:v>
                </c:pt>
                <c:pt idx="776">
                  <c:v>45867500</c:v>
                </c:pt>
                <c:pt idx="777">
                  <c:v>48515400</c:v>
                </c:pt>
                <c:pt idx="778">
                  <c:v>37213800</c:v>
                </c:pt>
                <c:pt idx="779">
                  <c:v>35560000</c:v>
                </c:pt>
                <c:pt idx="780">
                  <c:v>29771900</c:v>
                </c:pt>
                <c:pt idx="781">
                  <c:v>38026000</c:v>
                </c:pt>
                <c:pt idx="782">
                  <c:v>31533900</c:v>
                </c:pt>
                <c:pt idx="783">
                  <c:v>26812000</c:v>
                </c:pt>
                <c:pt idx="784">
                  <c:v>24872100</c:v>
                </c:pt>
                <c:pt idx="785">
                  <c:v>26758900</c:v>
                </c:pt>
                <c:pt idx="786">
                  <c:v>23346100</c:v>
                </c:pt>
                <c:pt idx="787">
                  <c:v>20288100</c:v>
                </c:pt>
                <c:pt idx="788">
                  <c:v>26771000</c:v>
                </c:pt>
                <c:pt idx="789">
                  <c:v>21043300</c:v>
                </c:pt>
                <c:pt idx="790">
                  <c:v>23552500</c:v>
                </c:pt>
                <c:pt idx="791">
                  <c:v>31154400</c:v>
                </c:pt>
                <c:pt idx="792">
                  <c:v>22331800</c:v>
                </c:pt>
                <c:pt idx="793">
                  <c:v>34524800</c:v>
                </c:pt>
                <c:pt idx="794">
                  <c:v>33729300</c:v>
                </c:pt>
                <c:pt idx="795">
                  <c:v>42529000</c:v>
                </c:pt>
                <c:pt idx="796">
                  <c:v>48272800</c:v>
                </c:pt>
                <c:pt idx="797">
                  <c:v>41523600</c:v>
                </c:pt>
                <c:pt idx="798">
                  <c:v>31408900</c:v>
                </c:pt>
                <c:pt idx="799">
                  <c:v>27471000</c:v>
                </c:pt>
                <c:pt idx="800">
                  <c:v>31142500</c:v>
                </c:pt>
                <c:pt idx="801">
                  <c:v>22531300</c:v>
                </c:pt>
                <c:pt idx="802">
                  <c:v>24242000</c:v>
                </c:pt>
                <c:pt idx="803">
                  <c:v>23484600</c:v>
                </c:pt>
                <c:pt idx="804">
                  <c:v>27327400</c:v>
                </c:pt>
                <c:pt idx="805">
                  <c:v>22388100</c:v>
                </c:pt>
                <c:pt idx="806">
                  <c:v>16778300</c:v>
                </c:pt>
                <c:pt idx="807">
                  <c:v>19454100</c:v>
                </c:pt>
                <c:pt idx="808">
                  <c:v>24594000</c:v>
                </c:pt>
                <c:pt idx="809">
                  <c:v>17384700</c:v>
                </c:pt>
                <c:pt idx="810">
                  <c:v>17246700</c:v>
                </c:pt>
                <c:pt idx="811">
                  <c:v>17865800</c:v>
                </c:pt>
                <c:pt idx="812">
                  <c:v>19422500</c:v>
                </c:pt>
                <c:pt idx="813">
                  <c:v>15441200</c:v>
                </c:pt>
                <c:pt idx="814">
                  <c:v>21251200</c:v>
                </c:pt>
                <c:pt idx="815">
                  <c:v>26649300</c:v>
                </c:pt>
                <c:pt idx="816">
                  <c:v>18363900</c:v>
                </c:pt>
                <c:pt idx="817">
                  <c:v>28671000</c:v>
                </c:pt>
                <c:pt idx="818">
                  <c:v>22158500</c:v>
                </c:pt>
                <c:pt idx="819">
                  <c:v>34140900</c:v>
                </c:pt>
                <c:pt idx="820">
                  <c:v>28655600</c:v>
                </c:pt>
                <c:pt idx="821">
                  <c:v>27281600</c:v>
                </c:pt>
                <c:pt idx="822">
                  <c:v>23514400</c:v>
                </c:pt>
                <c:pt idx="823">
                  <c:v>21122900</c:v>
                </c:pt>
                <c:pt idx="824">
                  <c:v>28232200</c:v>
                </c:pt>
                <c:pt idx="825">
                  <c:v>22165100</c:v>
                </c:pt>
                <c:pt idx="826">
                  <c:v>23490900</c:v>
                </c:pt>
                <c:pt idx="827">
                  <c:v>18325200</c:v>
                </c:pt>
                <c:pt idx="828">
                  <c:v>29492900</c:v>
                </c:pt>
                <c:pt idx="829">
                  <c:v>25691800</c:v>
                </c:pt>
                <c:pt idx="830">
                  <c:v>65738600</c:v>
                </c:pt>
                <c:pt idx="831">
                  <c:v>23586000</c:v>
                </c:pt>
                <c:pt idx="832">
                  <c:v>28653100</c:v>
                </c:pt>
                <c:pt idx="833">
                  <c:v>26180800</c:v>
                </c:pt>
                <c:pt idx="834">
                  <c:v>23198200</c:v>
                </c:pt>
                <c:pt idx="835">
                  <c:v>38923100</c:v>
                </c:pt>
                <c:pt idx="836">
                  <c:v>35433300</c:v>
                </c:pt>
                <c:pt idx="837">
                  <c:v>26897200</c:v>
                </c:pt>
                <c:pt idx="838">
                  <c:v>31298400</c:v>
                </c:pt>
                <c:pt idx="839">
                  <c:v>26650700</c:v>
                </c:pt>
                <c:pt idx="840">
                  <c:v>28053200</c:v>
                </c:pt>
                <c:pt idx="841">
                  <c:v>19564500</c:v>
                </c:pt>
                <c:pt idx="842">
                  <c:v>14670300</c:v>
                </c:pt>
                <c:pt idx="843">
                  <c:v>18977400</c:v>
                </c:pt>
                <c:pt idx="844">
                  <c:v>19234600</c:v>
                </c:pt>
                <c:pt idx="845">
                  <c:v>18212000</c:v>
                </c:pt>
                <c:pt idx="846">
                  <c:v>19293100</c:v>
                </c:pt>
                <c:pt idx="847">
                  <c:v>19644600</c:v>
                </c:pt>
                <c:pt idx="848">
                  <c:v>24335900</c:v>
                </c:pt>
                <c:pt idx="849">
                  <c:v>24635200</c:v>
                </c:pt>
                <c:pt idx="850">
                  <c:v>21786900</c:v>
                </c:pt>
                <c:pt idx="851">
                  <c:v>25901700</c:v>
                </c:pt>
                <c:pt idx="852">
                  <c:v>29493900</c:v>
                </c:pt>
                <c:pt idx="853">
                  <c:v>40171600</c:v>
                </c:pt>
                <c:pt idx="854">
                  <c:v>56004000</c:v>
                </c:pt>
                <c:pt idx="855">
                  <c:v>29707000</c:v>
                </c:pt>
                <c:pt idx="856">
                  <c:v>26316600</c:v>
                </c:pt>
                <c:pt idx="857">
                  <c:v>30702100</c:v>
                </c:pt>
                <c:pt idx="858">
                  <c:v>31372100</c:v>
                </c:pt>
                <c:pt idx="859">
                  <c:v>37005300</c:v>
                </c:pt>
                <c:pt idx="860">
                  <c:v>34668300</c:v>
                </c:pt>
                <c:pt idx="861">
                  <c:v>27655200</c:v>
                </c:pt>
                <c:pt idx="862">
                  <c:v>23628700</c:v>
                </c:pt>
                <c:pt idx="863">
                  <c:v>26104300</c:v>
                </c:pt>
                <c:pt idx="864">
                  <c:v>18659600</c:v>
                </c:pt>
                <c:pt idx="865">
                  <c:v>20265900</c:v>
                </c:pt>
                <c:pt idx="866">
                  <c:v>16080200</c:v>
                </c:pt>
                <c:pt idx="867">
                  <c:v>15487500</c:v>
                </c:pt>
                <c:pt idx="868">
                  <c:v>13677200</c:v>
                </c:pt>
                <c:pt idx="869">
                  <c:v>18183700</c:v>
                </c:pt>
                <c:pt idx="870">
                  <c:v>18472500</c:v>
                </c:pt>
                <c:pt idx="871">
                  <c:v>16788300</c:v>
                </c:pt>
                <c:pt idx="872">
                  <c:v>29982800</c:v>
                </c:pt>
                <c:pt idx="873">
                  <c:v>21384300</c:v>
                </c:pt>
                <c:pt idx="874">
                  <c:v>18061500</c:v>
                </c:pt>
                <c:pt idx="875">
                  <c:v>17914200</c:v>
                </c:pt>
                <c:pt idx="876">
                  <c:v>22881900</c:v>
                </c:pt>
                <c:pt idx="877">
                  <c:v>18000600</c:v>
                </c:pt>
                <c:pt idx="878">
                  <c:v>18167700</c:v>
                </c:pt>
                <c:pt idx="879">
                  <c:v>17234000</c:v>
                </c:pt>
                <c:pt idx="880">
                  <c:v>19662300</c:v>
                </c:pt>
                <c:pt idx="881">
                  <c:v>19151500</c:v>
                </c:pt>
                <c:pt idx="882">
                  <c:v>20818000</c:v>
                </c:pt>
                <c:pt idx="883">
                  <c:v>22798700</c:v>
                </c:pt>
                <c:pt idx="884">
                  <c:v>23222700</c:v>
                </c:pt>
                <c:pt idx="885">
                  <c:v>22634600</c:v>
                </c:pt>
                <c:pt idx="886">
                  <c:v>32872400</c:v>
                </c:pt>
                <c:pt idx="887">
                  <c:v>23477600</c:v>
                </c:pt>
                <c:pt idx="888">
                  <c:v>22498600</c:v>
                </c:pt>
                <c:pt idx="889">
                  <c:v>20727900</c:v>
                </c:pt>
                <c:pt idx="890">
                  <c:v>24301800</c:v>
                </c:pt>
                <c:pt idx="891">
                  <c:v>18891100</c:v>
                </c:pt>
                <c:pt idx="892">
                  <c:v>26055600</c:v>
                </c:pt>
                <c:pt idx="893">
                  <c:v>19122300</c:v>
                </c:pt>
                <c:pt idx="894">
                  <c:v>20736500</c:v>
                </c:pt>
                <c:pt idx="895">
                  <c:v>22170900</c:v>
                </c:pt>
                <c:pt idx="896">
                  <c:v>21728400</c:v>
                </c:pt>
                <c:pt idx="897">
                  <c:v>23714500</c:v>
                </c:pt>
                <c:pt idx="898">
                  <c:v>71229700</c:v>
                </c:pt>
                <c:pt idx="899">
                  <c:v>27334500</c:v>
                </c:pt>
                <c:pt idx="900">
                  <c:v>22668000</c:v>
                </c:pt>
                <c:pt idx="901">
                  <c:v>19352000</c:v>
                </c:pt>
                <c:pt idx="902">
                  <c:v>19091300</c:v>
                </c:pt>
                <c:pt idx="903">
                  <c:v>21647800</c:v>
                </c:pt>
                <c:pt idx="904">
                  <c:v>18883100</c:v>
                </c:pt>
                <c:pt idx="905">
                  <c:v>20787200</c:v>
                </c:pt>
                <c:pt idx="906">
                  <c:v>16648000</c:v>
                </c:pt>
                <c:pt idx="907">
                  <c:v>34821700</c:v>
                </c:pt>
                <c:pt idx="908">
                  <c:v>29068900</c:v>
                </c:pt>
                <c:pt idx="909">
                  <c:v>29640600</c:v>
                </c:pt>
                <c:pt idx="910">
                  <c:v>26198600</c:v>
                </c:pt>
                <c:pt idx="911">
                  <c:v>61376300</c:v>
                </c:pt>
                <c:pt idx="912">
                  <c:v>63904300</c:v>
                </c:pt>
                <c:pt idx="913">
                  <c:v>47742100</c:v>
                </c:pt>
                <c:pt idx="914">
                  <c:v>32068100</c:v>
                </c:pt>
                <c:pt idx="915">
                  <c:v>31610200</c:v>
                </c:pt>
                <c:pt idx="916">
                  <c:v>26548200</c:v>
                </c:pt>
                <c:pt idx="917">
                  <c:v>32506200</c:v>
                </c:pt>
                <c:pt idx="918">
                  <c:v>32785500</c:v>
                </c:pt>
                <c:pt idx="919">
                  <c:v>26545600</c:v>
                </c:pt>
                <c:pt idx="920">
                  <c:v>43770400</c:v>
                </c:pt>
                <c:pt idx="921">
                  <c:v>63897800</c:v>
                </c:pt>
                <c:pt idx="922">
                  <c:v>61646800</c:v>
                </c:pt>
                <c:pt idx="923">
                  <c:v>55523100</c:v>
                </c:pt>
                <c:pt idx="924">
                  <c:v>55162000</c:v>
                </c:pt>
                <c:pt idx="925">
                  <c:v>65350900</c:v>
                </c:pt>
                <c:pt idx="926">
                  <c:v>51062400</c:v>
                </c:pt>
                <c:pt idx="927">
                  <c:v>33384200</c:v>
                </c:pt>
                <c:pt idx="928">
                  <c:v>37680200</c:v>
                </c:pt>
                <c:pt idx="929">
                  <c:v>27922100</c:v>
                </c:pt>
                <c:pt idx="930">
                  <c:v>24340200</c:v>
                </c:pt>
                <c:pt idx="931">
                  <c:v>37901700</c:v>
                </c:pt>
                <c:pt idx="932">
                  <c:v>25644100</c:v>
                </c:pt>
                <c:pt idx="933">
                  <c:v>32039200</c:v>
                </c:pt>
                <c:pt idx="934">
                  <c:v>33621800</c:v>
                </c:pt>
                <c:pt idx="935">
                  <c:v>35374600</c:v>
                </c:pt>
                <c:pt idx="936">
                  <c:v>39495100</c:v>
                </c:pt>
                <c:pt idx="937">
                  <c:v>38505200</c:v>
                </c:pt>
                <c:pt idx="938">
                  <c:v>33502100</c:v>
                </c:pt>
                <c:pt idx="939">
                  <c:v>44773900</c:v>
                </c:pt>
                <c:pt idx="940">
                  <c:v>64052500</c:v>
                </c:pt>
                <c:pt idx="941">
                  <c:v>28130600</c:v>
                </c:pt>
                <c:pt idx="942">
                  <c:v>13823100</c:v>
                </c:pt>
                <c:pt idx="943">
                  <c:v>32336200</c:v>
                </c:pt>
                <c:pt idx="944">
                  <c:v>29124500</c:v>
                </c:pt>
                <c:pt idx="945">
                  <c:v>46788500</c:v>
                </c:pt>
                <c:pt idx="946">
                  <c:v>28123200</c:v>
                </c:pt>
                <c:pt idx="947">
                  <c:v>33665600</c:v>
                </c:pt>
                <c:pt idx="948">
                  <c:v>34732800</c:v>
                </c:pt>
                <c:pt idx="949">
                  <c:v>45197000</c:v>
                </c:pt>
                <c:pt idx="950">
                  <c:v>49107400</c:v>
                </c:pt>
                <c:pt idx="951">
                  <c:v>45044900</c:v>
                </c:pt>
                <c:pt idx="952">
                  <c:v>40801500</c:v>
                </c:pt>
                <c:pt idx="953">
                  <c:v>42381900</c:v>
                </c:pt>
                <c:pt idx="954">
                  <c:v>36183000</c:v>
                </c:pt>
                <c:pt idx="955">
                  <c:v>31333400</c:v>
                </c:pt>
                <c:pt idx="956">
                  <c:v>47043100</c:v>
                </c:pt>
                <c:pt idx="957">
                  <c:v>56957300</c:v>
                </c:pt>
                <c:pt idx="958">
                  <c:v>49319200</c:v>
                </c:pt>
                <c:pt idx="959">
                  <c:v>68198200</c:v>
                </c:pt>
                <c:pt idx="960">
                  <c:v>70334200</c:v>
                </c:pt>
                <c:pt idx="961">
                  <c:v>111242100</c:v>
                </c:pt>
                <c:pt idx="962">
                  <c:v>43935200</c:v>
                </c:pt>
                <c:pt idx="963">
                  <c:v>51634800</c:v>
                </c:pt>
                <c:pt idx="964">
                  <c:v>49498500</c:v>
                </c:pt>
                <c:pt idx="965">
                  <c:v>38196300</c:v>
                </c:pt>
                <c:pt idx="966">
                  <c:v>33173800</c:v>
                </c:pt>
                <c:pt idx="967">
                  <c:v>35329300</c:v>
                </c:pt>
                <c:pt idx="968">
                  <c:v>42579100</c:v>
                </c:pt>
                <c:pt idx="969">
                  <c:v>44060600</c:v>
                </c:pt>
                <c:pt idx="970">
                  <c:v>35656100</c:v>
                </c:pt>
                <c:pt idx="971">
                  <c:v>31514400</c:v>
                </c:pt>
                <c:pt idx="972">
                  <c:v>32280800</c:v>
                </c:pt>
                <c:pt idx="973">
                  <c:v>30067600</c:v>
                </c:pt>
                <c:pt idx="974">
                  <c:v>28314200</c:v>
                </c:pt>
                <c:pt idx="975">
                  <c:v>28437100</c:v>
                </c:pt>
                <c:pt idx="976">
                  <c:v>31587600</c:v>
                </c:pt>
                <c:pt idx="977">
                  <c:v>29853900</c:v>
                </c:pt>
                <c:pt idx="978">
                  <c:v>28393000</c:v>
                </c:pt>
                <c:pt idx="979">
                  <c:v>37427600</c:v>
                </c:pt>
                <c:pt idx="980">
                  <c:v>32371300</c:v>
                </c:pt>
                <c:pt idx="981">
                  <c:v>25874300</c:v>
                </c:pt>
                <c:pt idx="982">
                  <c:v>23164800</c:v>
                </c:pt>
                <c:pt idx="983">
                  <c:v>31225600</c:v>
                </c:pt>
                <c:pt idx="984">
                  <c:v>29476700</c:v>
                </c:pt>
                <c:pt idx="985">
                  <c:v>31490500</c:v>
                </c:pt>
                <c:pt idx="986">
                  <c:v>49471900</c:v>
                </c:pt>
                <c:pt idx="987">
                  <c:v>55636400</c:v>
                </c:pt>
                <c:pt idx="988">
                  <c:v>35535700</c:v>
                </c:pt>
                <c:pt idx="989">
                  <c:v>31315100</c:v>
                </c:pt>
                <c:pt idx="990">
                  <c:v>27325400</c:v>
                </c:pt>
                <c:pt idx="991">
                  <c:v>20609800</c:v>
                </c:pt>
                <c:pt idx="992">
                  <c:v>29760700</c:v>
                </c:pt>
                <c:pt idx="993">
                  <c:v>21461100</c:v>
                </c:pt>
                <c:pt idx="994">
                  <c:v>18914100</c:v>
                </c:pt>
                <c:pt idx="995">
                  <c:v>25056600</c:v>
                </c:pt>
                <c:pt idx="996">
                  <c:v>18394900</c:v>
                </c:pt>
                <c:pt idx="997">
                  <c:v>21784700</c:v>
                </c:pt>
                <c:pt idx="998">
                  <c:v>26606900</c:v>
                </c:pt>
                <c:pt idx="999">
                  <c:v>18038500</c:v>
                </c:pt>
                <c:pt idx="1000">
                  <c:v>21607700</c:v>
                </c:pt>
                <c:pt idx="1001">
                  <c:v>29063200</c:v>
                </c:pt>
                <c:pt idx="1002">
                  <c:v>27763200</c:v>
                </c:pt>
                <c:pt idx="1003">
                  <c:v>23750600</c:v>
                </c:pt>
                <c:pt idx="1004">
                  <c:v>21536700</c:v>
                </c:pt>
                <c:pt idx="1005">
                  <c:v>21487100</c:v>
                </c:pt>
                <c:pt idx="1006">
                  <c:v>29083900</c:v>
                </c:pt>
                <c:pt idx="1007">
                  <c:v>23501200</c:v>
                </c:pt>
                <c:pt idx="1008">
                  <c:v>26608000</c:v>
                </c:pt>
                <c:pt idx="1009">
                  <c:v>19538300</c:v>
                </c:pt>
                <c:pt idx="1010">
                  <c:v>17687000</c:v>
                </c:pt>
                <c:pt idx="1011">
                  <c:v>25339000</c:v>
                </c:pt>
                <c:pt idx="1012">
                  <c:v>22818400</c:v>
                </c:pt>
                <c:pt idx="1013">
                  <c:v>26491600</c:v>
                </c:pt>
                <c:pt idx="1014">
                  <c:v>26132700</c:v>
                </c:pt>
                <c:pt idx="1015">
                  <c:v>35513800</c:v>
                </c:pt>
                <c:pt idx="1016">
                  <c:v>30763400</c:v>
                </c:pt>
                <c:pt idx="1017">
                  <c:v>54681100</c:v>
                </c:pt>
                <c:pt idx="1018">
                  <c:v>31207600</c:v>
                </c:pt>
                <c:pt idx="1019">
                  <c:v>37588700</c:v>
                </c:pt>
                <c:pt idx="1020">
                  <c:v>28113300</c:v>
                </c:pt>
                <c:pt idx="1021">
                  <c:v>29854400</c:v>
                </c:pt>
                <c:pt idx="1022">
                  <c:v>33624500</c:v>
                </c:pt>
                <c:pt idx="1023">
                  <c:v>27067100</c:v>
                </c:pt>
                <c:pt idx="1024">
                  <c:v>26097700</c:v>
                </c:pt>
                <c:pt idx="1025">
                  <c:v>22733400</c:v>
                </c:pt>
                <c:pt idx="1026">
                  <c:v>18334800</c:v>
                </c:pt>
                <c:pt idx="1027">
                  <c:v>25399800</c:v>
                </c:pt>
                <c:pt idx="1028">
                  <c:v>22789100</c:v>
                </c:pt>
                <c:pt idx="1029">
                  <c:v>18142300</c:v>
                </c:pt>
                <c:pt idx="1030">
                  <c:v>22860700</c:v>
                </c:pt>
                <c:pt idx="1031">
                  <c:v>20112800</c:v>
                </c:pt>
                <c:pt idx="1032">
                  <c:v>15826200</c:v>
                </c:pt>
                <c:pt idx="1033">
                  <c:v>15116200</c:v>
                </c:pt>
                <c:pt idx="1034">
                  <c:v>17612000</c:v>
                </c:pt>
                <c:pt idx="1035">
                  <c:v>16477200</c:v>
                </c:pt>
                <c:pt idx="1036">
                  <c:v>14209100</c:v>
                </c:pt>
                <c:pt idx="1037">
                  <c:v>19745100</c:v>
                </c:pt>
                <c:pt idx="1038">
                  <c:v>15792600</c:v>
                </c:pt>
                <c:pt idx="1039">
                  <c:v>14071800</c:v>
                </c:pt>
                <c:pt idx="1040">
                  <c:v>19300900</c:v>
                </c:pt>
                <c:pt idx="1041">
                  <c:v>27991000</c:v>
                </c:pt>
                <c:pt idx="1042">
                  <c:v>15648700</c:v>
                </c:pt>
                <c:pt idx="1043">
                  <c:v>24025500</c:v>
                </c:pt>
                <c:pt idx="1044">
                  <c:v>31257000</c:v>
                </c:pt>
                <c:pt idx="1045">
                  <c:v>38033900</c:v>
                </c:pt>
                <c:pt idx="1046">
                  <c:v>23654900</c:v>
                </c:pt>
                <c:pt idx="1047">
                  <c:v>16324200</c:v>
                </c:pt>
                <c:pt idx="1048">
                  <c:v>24166500</c:v>
                </c:pt>
                <c:pt idx="1049">
                  <c:v>26821700</c:v>
                </c:pt>
                <c:pt idx="1050">
                  <c:v>27350200</c:v>
                </c:pt>
                <c:pt idx="1051">
                  <c:v>24911100</c:v>
                </c:pt>
                <c:pt idx="1052">
                  <c:v>24239800</c:v>
                </c:pt>
                <c:pt idx="1053">
                  <c:v>36017700</c:v>
                </c:pt>
                <c:pt idx="1054">
                  <c:v>28419000</c:v>
                </c:pt>
                <c:pt idx="1055">
                  <c:v>27235800</c:v>
                </c:pt>
                <c:pt idx="1056">
                  <c:v>30915100</c:v>
                </c:pt>
                <c:pt idx="1057">
                  <c:v>33944900</c:v>
                </c:pt>
                <c:pt idx="1058">
                  <c:v>25266300</c:v>
                </c:pt>
                <c:pt idx="1059">
                  <c:v>24722700</c:v>
                </c:pt>
                <c:pt idx="1060">
                  <c:v>30112200</c:v>
                </c:pt>
                <c:pt idx="1061">
                  <c:v>25770500</c:v>
                </c:pt>
                <c:pt idx="1062">
                  <c:v>23706900</c:v>
                </c:pt>
                <c:pt idx="1063">
                  <c:v>15293300</c:v>
                </c:pt>
                <c:pt idx="1064">
                  <c:v>15396500</c:v>
                </c:pt>
                <c:pt idx="1065">
                  <c:v>23603800</c:v>
                </c:pt>
                <c:pt idx="1066">
                  <c:v>14123400</c:v>
                </c:pt>
                <c:pt idx="1067">
                  <c:v>23128400</c:v>
                </c:pt>
                <c:pt idx="1068">
                  <c:v>22763100</c:v>
                </c:pt>
                <c:pt idx="1069">
                  <c:v>16829600</c:v>
                </c:pt>
                <c:pt idx="1070">
                  <c:v>26646800</c:v>
                </c:pt>
                <c:pt idx="1071">
                  <c:v>37983600</c:v>
                </c:pt>
                <c:pt idx="1072">
                  <c:v>29382600</c:v>
                </c:pt>
                <c:pt idx="1073">
                  <c:v>24926100</c:v>
                </c:pt>
                <c:pt idx="1074">
                  <c:v>21459000</c:v>
                </c:pt>
                <c:pt idx="1075">
                  <c:v>33885600</c:v>
                </c:pt>
                <c:pt idx="1076">
                  <c:v>26477100</c:v>
                </c:pt>
                <c:pt idx="1077">
                  <c:v>23913700</c:v>
                </c:pt>
                <c:pt idx="1078">
                  <c:v>17084700</c:v>
                </c:pt>
                <c:pt idx="1079">
                  <c:v>17200800</c:v>
                </c:pt>
                <c:pt idx="1080">
                  <c:v>17821700</c:v>
                </c:pt>
                <c:pt idx="1081">
                  <c:v>14517800</c:v>
                </c:pt>
                <c:pt idx="1082">
                  <c:v>25934500</c:v>
                </c:pt>
                <c:pt idx="1083">
                  <c:v>23744400</c:v>
                </c:pt>
                <c:pt idx="1084">
                  <c:v>33042600</c:v>
                </c:pt>
                <c:pt idx="1085">
                  <c:v>36727900</c:v>
                </c:pt>
                <c:pt idx="1086">
                  <c:v>20628800</c:v>
                </c:pt>
                <c:pt idx="1087">
                  <c:v>33327400</c:v>
                </c:pt>
                <c:pt idx="1088">
                  <c:v>23657700</c:v>
                </c:pt>
                <c:pt idx="1089">
                  <c:v>16557500</c:v>
                </c:pt>
                <c:pt idx="1090">
                  <c:v>30043000</c:v>
                </c:pt>
                <c:pt idx="1091">
                  <c:v>22654200</c:v>
                </c:pt>
                <c:pt idx="1092">
                  <c:v>15237800</c:v>
                </c:pt>
                <c:pt idx="1093">
                  <c:v>13629300</c:v>
                </c:pt>
                <c:pt idx="1094">
                  <c:v>18141100</c:v>
                </c:pt>
                <c:pt idx="1095">
                  <c:v>16779700</c:v>
                </c:pt>
                <c:pt idx="1096">
                  <c:v>19953100</c:v>
                </c:pt>
                <c:pt idx="1097">
                  <c:v>24204400</c:v>
                </c:pt>
                <c:pt idx="1098">
                  <c:v>22327900</c:v>
                </c:pt>
                <c:pt idx="1099">
                  <c:v>18936800</c:v>
                </c:pt>
                <c:pt idx="1100">
                  <c:v>16651500</c:v>
                </c:pt>
                <c:pt idx="1101">
                  <c:v>22726100</c:v>
                </c:pt>
                <c:pt idx="1102">
                  <c:v>20211000</c:v>
                </c:pt>
                <c:pt idx="1103">
                  <c:v>30808700</c:v>
                </c:pt>
                <c:pt idx="1104">
                  <c:v>48992400</c:v>
                </c:pt>
                <c:pt idx="1105">
                  <c:v>25074900</c:v>
                </c:pt>
                <c:pt idx="1106">
                  <c:v>18034600</c:v>
                </c:pt>
                <c:pt idx="1107">
                  <c:v>20738300</c:v>
                </c:pt>
                <c:pt idx="1108">
                  <c:v>18356900</c:v>
                </c:pt>
                <c:pt idx="1109">
                  <c:v>19037600</c:v>
                </c:pt>
                <c:pt idx="1110">
                  <c:v>16605900</c:v>
                </c:pt>
                <c:pt idx="1111">
                  <c:v>16846500</c:v>
                </c:pt>
                <c:pt idx="1112">
                  <c:v>38598800</c:v>
                </c:pt>
                <c:pt idx="1113">
                  <c:v>40557500</c:v>
                </c:pt>
                <c:pt idx="1114">
                  <c:v>30791600</c:v>
                </c:pt>
                <c:pt idx="1115">
                  <c:v>42749600</c:v>
                </c:pt>
                <c:pt idx="1116">
                  <c:v>32696700</c:v>
                </c:pt>
                <c:pt idx="1117">
                  <c:v>33414500</c:v>
                </c:pt>
                <c:pt idx="1118">
                  <c:v>27496500</c:v>
                </c:pt>
                <c:pt idx="1119">
                  <c:v>23466700</c:v>
                </c:pt>
                <c:pt idx="1120">
                  <c:v>20476600</c:v>
                </c:pt>
                <c:pt idx="1121">
                  <c:v>25154600</c:v>
                </c:pt>
                <c:pt idx="1122">
                  <c:v>32527300</c:v>
                </c:pt>
                <c:pt idx="1123">
                  <c:v>28074400</c:v>
                </c:pt>
                <c:pt idx="1124">
                  <c:v>24449100</c:v>
                </c:pt>
                <c:pt idx="1125">
                  <c:v>24355700</c:v>
                </c:pt>
                <c:pt idx="1126">
                  <c:v>21170800</c:v>
                </c:pt>
                <c:pt idx="1127">
                  <c:v>14970300</c:v>
                </c:pt>
                <c:pt idx="1128">
                  <c:v>18697000</c:v>
                </c:pt>
                <c:pt idx="1129">
                  <c:v>38508600</c:v>
                </c:pt>
                <c:pt idx="1130">
                  <c:v>20312600</c:v>
                </c:pt>
                <c:pt idx="1131">
                  <c:v>23102100</c:v>
                </c:pt>
                <c:pt idx="1132">
                  <c:v>17393300</c:v>
                </c:pt>
                <c:pt idx="1133">
                  <c:v>20168700</c:v>
                </c:pt>
                <c:pt idx="1134">
                  <c:v>23940100</c:v>
                </c:pt>
                <c:pt idx="1135">
                  <c:v>18869300</c:v>
                </c:pt>
                <c:pt idx="1136">
                  <c:v>17995900</c:v>
                </c:pt>
                <c:pt idx="1137">
                  <c:v>26101800</c:v>
                </c:pt>
                <c:pt idx="1138">
                  <c:v>20824500</c:v>
                </c:pt>
                <c:pt idx="1139">
                  <c:v>25773900</c:v>
                </c:pt>
                <c:pt idx="1140">
                  <c:v>28903400</c:v>
                </c:pt>
                <c:pt idx="1141">
                  <c:v>24726100</c:v>
                </c:pt>
                <c:pt idx="1142">
                  <c:v>27010000</c:v>
                </c:pt>
                <c:pt idx="1143">
                  <c:v>23363100</c:v>
                </c:pt>
                <c:pt idx="1144">
                  <c:v>16731400</c:v>
                </c:pt>
                <c:pt idx="1145">
                  <c:v>17814200</c:v>
                </c:pt>
                <c:pt idx="1146">
                  <c:v>23982100</c:v>
                </c:pt>
                <c:pt idx="1147">
                  <c:v>35772100</c:v>
                </c:pt>
                <c:pt idx="1148">
                  <c:v>39167300</c:v>
                </c:pt>
                <c:pt idx="1149">
                  <c:v>17139300</c:v>
                </c:pt>
                <c:pt idx="1150">
                  <c:v>29773200</c:v>
                </c:pt>
                <c:pt idx="1151">
                  <c:v>21382000</c:v>
                </c:pt>
                <c:pt idx="1152">
                  <c:v>17456600</c:v>
                </c:pt>
                <c:pt idx="1153">
                  <c:v>22477700</c:v>
                </c:pt>
                <c:pt idx="1154">
                  <c:v>17280900</c:v>
                </c:pt>
                <c:pt idx="1155">
                  <c:v>21466600</c:v>
                </c:pt>
                <c:pt idx="1156">
                  <c:v>30521700</c:v>
                </c:pt>
                <c:pt idx="1157">
                  <c:v>24132900</c:v>
                </c:pt>
                <c:pt idx="1158">
                  <c:v>22897700</c:v>
                </c:pt>
                <c:pt idx="1159">
                  <c:v>15303700</c:v>
                </c:pt>
                <c:pt idx="1160">
                  <c:v>25550500</c:v>
                </c:pt>
                <c:pt idx="1161">
                  <c:v>19749900</c:v>
                </c:pt>
                <c:pt idx="1162">
                  <c:v>17654600</c:v>
                </c:pt>
                <c:pt idx="1163">
                  <c:v>25446000</c:v>
                </c:pt>
                <c:pt idx="1164">
                  <c:v>13304300</c:v>
                </c:pt>
                <c:pt idx="1165">
                  <c:v>19695700</c:v>
                </c:pt>
                <c:pt idx="1166">
                  <c:v>20751600</c:v>
                </c:pt>
                <c:pt idx="1167">
                  <c:v>21460600</c:v>
                </c:pt>
                <c:pt idx="1168">
                  <c:v>32273500</c:v>
                </c:pt>
                <c:pt idx="1169">
                  <c:v>20078200</c:v>
                </c:pt>
                <c:pt idx="1170">
                  <c:v>27431000</c:v>
                </c:pt>
                <c:pt idx="1171">
                  <c:v>29844600</c:v>
                </c:pt>
                <c:pt idx="1172">
                  <c:v>37029300</c:v>
                </c:pt>
                <c:pt idx="1173">
                  <c:v>25959700</c:v>
                </c:pt>
                <c:pt idx="1174">
                  <c:v>35280100</c:v>
                </c:pt>
                <c:pt idx="1175">
                  <c:v>20589500</c:v>
                </c:pt>
                <c:pt idx="1176">
                  <c:v>18496600</c:v>
                </c:pt>
                <c:pt idx="1177">
                  <c:v>24605100</c:v>
                </c:pt>
                <c:pt idx="1178">
                  <c:v>33128400</c:v>
                </c:pt>
                <c:pt idx="1179">
                  <c:v>16912000</c:v>
                </c:pt>
                <c:pt idx="1180">
                  <c:v>18250200</c:v>
                </c:pt>
                <c:pt idx="1181">
                  <c:v>16575800</c:v>
                </c:pt>
                <c:pt idx="1182">
                  <c:v>17786700</c:v>
                </c:pt>
                <c:pt idx="1183">
                  <c:v>16732700</c:v>
                </c:pt>
                <c:pt idx="1184">
                  <c:v>14362600</c:v>
                </c:pt>
                <c:pt idx="1185">
                  <c:v>18641600</c:v>
                </c:pt>
                <c:pt idx="1186">
                  <c:v>16919200</c:v>
                </c:pt>
                <c:pt idx="1187">
                  <c:v>19729800</c:v>
                </c:pt>
                <c:pt idx="1188">
                  <c:v>23485700</c:v>
                </c:pt>
                <c:pt idx="1189">
                  <c:v>21534000</c:v>
                </c:pt>
                <c:pt idx="1190">
                  <c:v>23935700</c:v>
                </c:pt>
                <c:pt idx="1191">
                  <c:v>25696800</c:v>
                </c:pt>
                <c:pt idx="1192">
                  <c:v>18576100</c:v>
                </c:pt>
                <c:pt idx="1193">
                  <c:v>15901800</c:v>
                </c:pt>
                <c:pt idx="1194">
                  <c:v>22420900</c:v>
                </c:pt>
                <c:pt idx="1195">
                  <c:v>24620100</c:v>
                </c:pt>
                <c:pt idx="1196">
                  <c:v>15184400</c:v>
                </c:pt>
                <c:pt idx="1197">
                  <c:v>11977300</c:v>
                </c:pt>
                <c:pt idx="1198">
                  <c:v>27418400</c:v>
                </c:pt>
                <c:pt idx="1199">
                  <c:v>24066000</c:v>
                </c:pt>
                <c:pt idx="1200">
                  <c:v>17574700</c:v>
                </c:pt>
                <c:pt idx="1201">
                  <c:v>17869100</c:v>
                </c:pt>
                <c:pt idx="1202">
                  <c:v>16403500</c:v>
                </c:pt>
                <c:pt idx="1203">
                  <c:v>16687400</c:v>
                </c:pt>
                <c:pt idx="1204">
                  <c:v>16476100</c:v>
                </c:pt>
                <c:pt idx="1205">
                  <c:v>18856600</c:v>
                </c:pt>
                <c:pt idx="1206">
                  <c:v>24612100</c:v>
                </c:pt>
                <c:pt idx="1207">
                  <c:v>23845400</c:v>
                </c:pt>
                <c:pt idx="1208">
                  <c:v>24144200</c:v>
                </c:pt>
                <c:pt idx="1209">
                  <c:v>25425600</c:v>
                </c:pt>
                <c:pt idx="1210">
                  <c:v>24129200</c:v>
                </c:pt>
                <c:pt idx="1211">
                  <c:v>24958900</c:v>
                </c:pt>
                <c:pt idx="1212">
                  <c:v>53477500</c:v>
                </c:pt>
                <c:pt idx="1213">
                  <c:v>17718200</c:v>
                </c:pt>
                <c:pt idx="1214">
                  <c:v>8989200</c:v>
                </c:pt>
                <c:pt idx="1215">
                  <c:v>14520600</c:v>
                </c:pt>
                <c:pt idx="1216">
                  <c:v>18412800</c:v>
                </c:pt>
                <c:pt idx="1217">
                  <c:v>16348400</c:v>
                </c:pt>
                <c:pt idx="1218">
                  <c:v>18369400</c:v>
                </c:pt>
                <c:pt idx="1219">
                  <c:v>22622100</c:v>
                </c:pt>
                <c:pt idx="1220">
                  <c:v>21116200</c:v>
                </c:pt>
                <c:pt idx="1221">
                  <c:v>20813700</c:v>
                </c:pt>
                <c:pt idx="1222">
                  <c:v>21634100</c:v>
                </c:pt>
                <c:pt idx="1223">
                  <c:v>27746500</c:v>
                </c:pt>
                <c:pt idx="1224">
                  <c:v>21385000</c:v>
                </c:pt>
                <c:pt idx="1225">
                  <c:v>20725900</c:v>
                </c:pt>
                <c:pt idx="1226">
                  <c:v>21626500</c:v>
                </c:pt>
                <c:pt idx="1227">
                  <c:v>23477400</c:v>
                </c:pt>
                <c:pt idx="1228">
                  <c:v>21417900</c:v>
                </c:pt>
                <c:pt idx="1229">
                  <c:v>23865400</c:v>
                </c:pt>
                <c:pt idx="1230">
                  <c:v>34371700</c:v>
                </c:pt>
                <c:pt idx="1231">
                  <c:v>29517200</c:v>
                </c:pt>
                <c:pt idx="1232">
                  <c:v>24138800</c:v>
                </c:pt>
                <c:pt idx="1233">
                  <c:v>19680800</c:v>
                </c:pt>
                <c:pt idx="1234">
                  <c:v>24918100</c:v>
                </c:pt>
                <c:pt idx="1235">
                  <c:v>32078100</c:v>
                </c:pt>
                <c:pt idx="1236">
                  <c:v>24899900</c:v>
                </c:pt>
                <c:pt idx="1237">
                  <c:v>34754500</c:v>
                </c:pt>
                <c:pt idx="1238">
                  <c:v>51597500</c:v>
                </c:pt>
                <c:pt idx="1239">
                  <c:v>36142700</c:v>
                </c:pt>
                <c:pt idx="1240">
                  <c:v>30149100</c:v>
                </c:pt>
                <c:pt idx="1241">
                  <c:v>36433300</c:v>
                </c:pt>
                <c:pt idx="1242">
                  <c:v>39186300</c:v>
                </c:pt>
                <c:pt idx="1243">
                  <c:v>27751400</c:v>
                </c:pt>
                <c:pt idx="1244">
                  <c:v>33529100</c:v>
                </c:pt>
                <c:pt idx="1245">
                  <c:v>35844300</c:v>
                </c:pt>
                <c:pt idx="1246">
                  <c:v>53159900</c:v>
                </c:pt>
                <c:pt idx="1247">
                  <c:v>47062900</c:v>
                </c:pt>
                <c:pt idx="1248">
                  <c:v>35295800</c:v>
                </c:pt>
                <c:pt idx="1249">
                  <c:v>23149500</c:v>
                </c:pt>
                <c:pt idx="1250">
                  <c:v>27792200</c:v>
                </c:pt>
                <c:pt idx="1251">
                  <c:v>29997500</c:v>
                </c:pt>
                <c:pt idx="1252">
                  <c:v>36862400</c:v>
                </c:pt>
                <c:pt idx="1253">
                  <c:v>48572600</c:v>
                </c:pt>
                <c:pt idx="1254">
                  <c:v>68311100</c:v>
                </c:pt>
                <c:pt idx="1255">
                  <c:v>68073300</c:v>
                </c:pt>
                <c:pt idx="1256">
                  <c:v>56206100</c:v>
                </c:pt>
                <c:pt idx="1257">
                  <c:v>93174900</c:v>
                </c:pt>
                <c:pt idx="1258">
                  <c:v>97073600</c:v>
                </c:pt>
                <c:pt idx="1259">
                  <c:v>71030800</c:v>
                </c:pt>
                <c:pt idx="1260">
                  <c:v>71677000</c:v>
                </c:pt>
                <c:pt idx="1261">
                  <c:v>49814400</c:v>
                </c:pt>
                <c:pt idx="1262">
                  <c:v>47817300</c:v>
                </c:pt>
                <c:pt idx="1263">
                  <c:v>72821100</c:v>
                </c:pt>
                <c:pt idx="1264">
                  <c:v>70419300</c:v>
                </c:pt>
                <c:pt idx="1265">
                  <c:v>65354400</c:v>
                </c:pt>
                <c:pt idx="1266">
                  <c:v>56371600</c:v>
                </c:pt>
                <c:pt idx="1267">
                  <c:v>93226400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0-45D8-9397-EC2AF7AA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064568"/>
        <c:axId val="291065224"/>
      </c:lineChart>
      <c:dateAx>
        <c:axId val="291064568"/>
        <c:scaling>
          <c:orientation val="minMax"/>
        </c:scaling>
        <c:delete val="0"/>
        <c:axPos val="b"/>
        <c:numFmt formatCode="mm/yyyy" sourceLinked="0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65224"/>
        <c:crosses val="autoZero"/>
        <c:auto val="0"/>
        <c:lblOffset val="100"/>
        <c:baseTimeUnit val="days"/>
      </c:dateAx>
      <c:valAx>
        <c:axId val="291065224"/>
        <c:scaling>
          <c:orientation val="minMax"/>
        </c:scaling>
        <c:delete val="0"/>
        <c:axPos val="l"/>
        <c:majorGridlines>
          <c:spPr>
            <a:ln w="190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6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3175" cap="flat" cmpd="sng" algn="ctr">
      <a:solidFill>
        <a:schemeClr val="accent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</a:t>
            </a:r>
            <a:r>
              <a:rPr lang="cs-CZ"/>
              <a:t>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MSFT!$O$45:$O$65</c:f>
              <c:strCache>
                <c:ptCount val="21"/>
                <c:pt idx="0">
                  <c:v>&lt;=-0.0996</c:v>
                </c:pt>
                <c:pt idx="1">
                  <c:v>(-0.1,-0.09]</c:v>
                </c:pt>
                <c:pt idx="2">
                  <c:v>(-0.09,-0.08]</c:v>
                </c:pt>
                <c:pt idx="3">
                  <c:v>(-0.08,-0.07]</c:v>
                </c:pt>
                <c:pt idx="4">
                  <c:v>(-0.07,-0.06]</c:v>
                </c:pt>
                <c:pt idx="5">
                  <c:v>(-0.06,-0.05]</c:v>
                </c:pt>
                <c:pt idx="6">
                  <c:v>(-0.05,-0.04]</c:v>
                </c:pt>
                <c:pt idx="7">
                  <c:v>(-0.04,-0.03]</c:v>
                </c:pt>
                <c:pt idx="8">
                  <c:v>(-0.03,-0.02]</c:v>
                </c:pt>
                <c:pt idx="9">
                  <c:v>(-0.02,-0.01]</c:v>
                </c:pt>
                <c:pt idx="10">
                  <c:v>(-0.01,0]</c:v>
                </c:pt>
                <c:pt idx="11">
                  <c:v>(0,0.01]</c:v>
                </c:pt>
                <c:pt idx="12">
                  <c:v>(0.01,0.02]</c:v>
                </c:pt>
                <c:pt idx="13">
                  <c:v>(0.02,0.03]</c:v>
                </c:pt>
                <c:pt idx="14">
                  <c:v>(0.03,0.04]</c:v>
                </c:pt>
                <c:pt idx="15">
                  <c:v>(0.04,0.05]</c:v>
                </c:pt>
                <c:pt idx="16">
                  <c:v>(0.05,0.06]</c:v>
                </c:pt>
                <c:pt idx="17">
                  <c:v>(0.06,0.07]</c:v>
                </c:pt>
                <c:pt idx="18">
                  <c:v>(0.07,0.08]</c:v>
                </c:pt>
                <c:pt idx="19">
                  <c:v>(0.08,0.09]</c:v>
                </c:pt>
                <c:pt idx="20">
                  <c:v>(0.09,0.1]</c:v>
                </c:pt>
              </c:strCache>
            </c:strRef>
          </c:cat>
          <c:val>
            <c:numRef>
              <c:f>MSFT!$Q$45:$Q$65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9</c:v>
                </c:pt>
                <c:pt idx="7">
                  <c:v>22</c:v>
                </c:pt>
                <c:pt idx="8">
                  <c:v>42</c:v>
                </c:pt>
                <c:pt idx="9">
                  <c:v>124</c:v>
                </c:pt>
                <c:pt idx="10">
                  <c:v>360</c:v>
                </c:pt>
                <c:pt idx="11">
                  <c:v>425</c:v>
                </c:pt>
                <c:pt idx="12">
                  <c:v>184</c:v>
                </c:pt>
                <c:pt idx="13">
                  <c:v>62</c:v>
                </c:pt>
                <c:pt idx="14">
                  <c:v>18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718-A57A-56FB2BD20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16"/>
        <c:axId val="495390544"/>
        <c:axId val="495390216"/>
      </c:barChart>
      <c:catAx>
        <c:axId val="49539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90216"/>
        <c:crosses val="autoZero"/>
        <c:auto val="1"/>
        <c:lblAlgn val="ctr"/>
        <c:lblOffset val="100"/>
        <c:noMultiLvlLbl val="0"/>
      </c:catAx>
      <c:valAx>
        <c:axId val="49539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9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99060</xdr:rowOff>
    </xdr:from>
    <xdr:to>
      <xdr:col>14</xdr:col>
      <xdr:colOff>7620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27277D-6112-480C-9640-80404861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129540</xdr:colOff>
      <xdr:row>9</xdr:row>
      <xdr:rowOff>83820</xdr:rowOff>
    </xdr:from>
    <xdr:to>
      <xdr:col>21</xdr:col>
      <xdr:colOff>259080</xdr:colOff>
      <xdr:row>24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494B20-492B-4CF3-A73B-DCE83839B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137160</xdr:colOff>
      <xdr:row>25</xdr:row>
      <xdr:rowOff>179070</xdr:rowOff>
    </xdr:from>
    <xdr:to>
      <xdr:col>21</xdr:col>
      <xdr:colOff>259080</xdr:colOff>
      <xdr:row>42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68689E-3674-457B-B1D4-D02EAFB75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9"/>
  <sheetViews>
    <sheetView tabSelected="1" workbookViewId="0">
      <selection activeCell="N8" sqref="N8"/>
    </sheetView>
  </sheetViews>
  <sheetFormatPr defaultRowHeight="14.4"/>
  <cols>
    <col min="1" max="1" width="10.5546875" bestFit="1" customWidth="1"/>
    <col min="2" max="2" width="9.6640625" customWidth="1"/>
    <col min="3" max="3" width="12.21875" bestFit="1" customWidth="1"/>
    <col min="4" max="4" width="16.5546875" style="2" bestFit="1" customWidth="1"/>
    <col min="5" max="5" width="13.77734375" style="12" bestFit="1" customWidth="1"/>
    <col min="6" max="6" width="13.6640625" customWidth="1"/>
    <col min="7" max="7" width="8.77734375" customWidth="1"/>
    <col min="9" max="9" width="9.33203125" bestFit="1" customWidth="1"/>
    <col min="10" max="10" width="11.44140625" customWidth="1"/>
    <col min="11" max="11" width="10.88671875" bestFit="1" customWidth="1"/>
    <col min="12" max="13" width="8.77734375" customWidth="1"/>
    <col min="14" max="14" width="13" customWidth="1"/>
    <col min="15" max="15" width="13.88671875" customWidth="1"/>
    <col min="16" max="16" width="12.77734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44</v>
      </c>
      <c r="G1" s="2"/>
    </row>
    <row r="2" spans="1:16">
      <c r="A2" s="1">
        <v>42065</v>
      </c>
      <c r="B2">
        <v>39.565928999999997</v>
      </c>
      <c r="C2" s="11">
        <v>31924000</v>
      </c>
      <c r="D2" s="15">
        <f>LN(B3/B2)</f>
        <v>-1.3768311448059681E-2</v>
      </c>
      <c r="E2" s="13">
        <f>C3-C2</f>
        <v>-175400</v>
      </c>
      <c r="F2" s="2">
        <v>1</v>
      </c>
      <c r="H2" s="8" t="s">
        <v>4</v>
      </c>
      <c r="I2" s="10"/>
      <c r="J2" s="10"/>
      <c r="K2" s="9"/>
      <c r="M2" s="4"/>
      <c r="N2" s="4" t="s">
        <v>13</v>
      </c>
      <c r="O2" s="4" t="s">
        <v>14</v>
      </c>
      <c r="P2" s="4" t="s">
        <v>15</v>
      </c>
    </row>
    <row r="3" spans="1:16">
      <c r="A3" s="1">
        <v>42066</v>
      </c>
      <c r="B3">
        <v>39.024906000000001</v>
      </c>
      <c r="C3" s="11">
        <v>31748600</v>
      </c>
      <c r="D3" s="15">
        <f t="shared" ref="D3:D66" si="0">LN(B4/B3)</f>
        <v>-5.0961788074067507E-3</v>
      </c>
      <c r="E3" s="13">
        <f t="shared" ref="E3:E66" si="1">C4-C3</f>
        <v>-5999900</v>
      </c>
      <c r="F3" s="2">
        <v>1</v>
      </c>
      <c r="H3" s="8" t="s">
        <v>3</v>
      </c>
      <c r="I3" s="9"/>
      <c r="J3" s="8" t="s">
        <v>5</v>
      </c>
      <c r="K3" s="9"/>
      <c r="M3" s="4" t="s">
        <v>12</v>
      </c>
      <c r="N3">
        <f>_xlfn.COVARIANCE.P(E2:E1268,D2:D1268)/_xlfn.VAR.P(E2:E1268)</f>
        <v>-1.2201152223516392E-10</v>
      </c>
      <c r="O3" s="4">
        <f>SLOPE(D2:D1268,E2:E1268)</f>
        <v>-1.2201152223516108E-10</v>
      </c>
      <c r="P3" s="4">
        <f t="array" ref="P3:P4">MMULT(MINVERSE(MMULT(TRANSPOSE(X),X)),MMULT(TRANSPOSE(X),Y))</f>
        <v>-1.2201152223516387E-10</v>
      </c>
    </row>
    <row r="4" spans="1:16">
      <c r="A4" s="1">
        <v>42067</v>
      </c>
      <c r="B4">
        <v>38.826534000000002</v>
      </c>
      <c r="C4" s="11">
        <v>25748700</v>
      </c>
      <c r="D4" s="15">
        <f t="shared" si="0"/>
        <v>1.1607483086424407E-3</v>
      </c>
      <c r="E4" s="13">
        <f t="shared" si="1"/>
        <v>-2555200</v>
      </c>
      <c r="F4" s="2">
        <v>1</v>
      </c>
      <c r="H4" s="4" t="s">
        <v>6</v>
      </c>
      <c r="I4" s="5">
        <f>MIN(Y)</f>
        <v>-9.9641666399704232E-2</v>
      </c>
      <c r="J4" s="4" t="s">
        <v>6</v>
      </c>
      <c r="K4" s="6">
        <f>MIN(a)</f>
        <v>7425600</v>
      </c>
      <c r="M4" s="4" t="s">
        <v>45</v>
      </c>
      <c r="N4" s="4"/>
      <c r="O4" s="4"/>
      <c r="P4" s="4">
        <v>9.9796109731252404E-4</v>
      </c>
    </row>
    <row r="5" spans="1:16">
      <c r="A5" s="1">
        <v>42068</v>
      </c>
      <c r="B5">
        <v>38.871628000000001</v>
      </c>
      <c r="C5" s="11">
        <v>23193500</v>
      </c>
      <c r="D5" s="15">
        <f t="shared" si="0"/>
        <v>-1.7550532558731884E-2</v>
      </c>
      <c r="E5" s="13">
        <f t="shared" si="1"/>
        <v>13055300</v>
      </c>
      <c r="F5" s="2">
        <v>1</v>
      </c>
      <c r="H5" s="4" t="s">
        <v>7</v>
      </c>
      <c r="I5" s="5">
        <f>QUARTILE(Y,1)</f>
        <v>-5.5894394747032523E-3</v>
      </c>
      <c r="J5" s="4" t="s">
        <v>7</v>
      </c>
      <c r="K5" s="6">
        <f>QUARTILE(a,1)</f>
        <v>20717950</v>
      </c>
    </row>
    <row r="6" spans="1:16">
      <c r="A6" s="1">
        <v>42069</v>
      </c>
      <c r="B6">
        <v>38.195362000000003</v>
      </c>
      <c r="C6" s="11">
        <v>36248800</v>
      </c>
      <c r="D6" s="15">
        <f t="shared" si="0"/>
        <v>1.1501137740280422E-2</v>
      </c>
      <c r="E6" s="13">
        <f t="shared" si="1"/>
        <v>-4140800</v>
      </c>
      <c r="F6" s="2">
        <v>1</v>
      </c>
      <c r="H6" s="4" t="s">
        <v>8</v>
      </c>
      <c r="I6" s="5">
        <f>MEDIAN(Y)</f>
        <v>9.5418916899277998E-4</v>
      </c>
      <c r="J6" s="4" t="s">
        <v>8</v>
      </c>
      <c r="K6" s="6">
        <f>MEDIAN(a)</f>
        <v>25850650</v>
      </c>
    </row>
    <row r="7" spans="1:16">
      <c r="A7" s="1">
        <v>42072</v>
      </c>
      <c r="B7">
        <v>38.637188000000002</v>
      </c>
      <c r="C7" s="11">
        <v>32108000</v>
      </c>
      <c r="D7" s="15">
        <f t="shared" si="0"/>
        <v>-1.9322169458859333E-2</v>
      </c>
      <c r="E7" s="13">
        <f t="shared" si="1"/>
        <v>7051700</v>
      </c>
      <c r="F7" s="2">
        <v>1</v>
      </c>
      <c r="H7" s="4" t="s">
        <v>9</v>
      </c>
      <c r="I7" s="5">
        <f>AVERAGE(Y)</f>
        <v>9.9205770414703947E-4</v>
      </c>
      <c r="J7" s="4" t="s">
        <v>9</v>
      </c>
      <c r="K7" s="6">
        <f>AVERAGE(a)</f>
        <v>29261729.02208202</v>
      </c>
    </row>
    <row r="8" spans="1:16">
      <c r="A8" s="1">
        <v>42073</v>
      </c>
      <c r="B8">
        <v>37.897799999999997</v>
      </c>
      <c r="C8" s="11">
        <v>39159700</v>
      </c>
      <c r="D8" s="15">
        <f t="shared" si="0"/>
        <v>-1.1902758294672618E-3</v>
      </c>
      <c r="E8" s="13">
        <f t="shared" si="1"/>
        <v>-6944400</v>
      </c>
      <c r="F8" s="2">
        <v>1</v>
      </c>
      <c r="H8" s="4" t="s">
        <v>10</v>
      </c>
      <c r="I8" s="5">
        <f>QUARTILE(Y,3)</f>
        <v>8.1828621028716859E-3</v>
      </c>
      <c r="J8" s="4" t="s">
        <v>10</v>
      </c>
      <c r="K8" s="6">
        <f>QUARTILE(a,3)</f>
        <v>33428250</v>
      </c>
    </row>
    <row r="9" spans="1:16">
      <c r="A9" s="1">
        <v>42074</v>
      </c>
      <c r="B9">
        <v>37.852718000000003</v>
      </c>
      <c r="C9" s="11">
        <v>32215300</v>
      </c>
      <c r="D9" s="15">
        <f t="shared" si="0"/>
        <v>-2.3133421658477208E-2</v>
      </c>
      <c r="E9" s="13">
        <f t="shared" si="1"/>
        <v>27777200</v>
      </c>
      <c r="F9" s="2">
        <v>1</v>
      </c>
      <c r="H9" s="4" t="s">
        <v>11</v>
      </c>
      <c r="I9" s="5">
        <f>MAX(Y)</f>
        <v>9.941303979719146E-2</v>
      </c>
      <c r="J9" s="4" t="s">
        <v>11</v>
      </c>
      <c r="K9" s="6">
        <f>MAX(a)</f>
        <v>135227100</v>
      </c>
    </row>
    <row r="10" spans="1:16">
      <c r="A10" s="1">
        <v>42075</v>
      </c>
      <c r="B10">
        <v>36.987105999999997</v>
      </c>
      <c r="C10" s="11">
        <v>59992500</v>
      </c>
      <c r="D10" s="15">
        <f t="shared" si="0"/>
        <v>8.7379601820990593E-3</v>
      </c>
      <c r="E10" s="13">
        <f t="shared" si="1"/>
        <v>-1984800</v>
      </c>
      <c r="F10" s="2">
        <v>1</v>
      </c>
    </row>
    <row r="11" spans="1:16">
      <c r="A11" s="1">
        <v>42076</v>
      </c>
      <c r="B11">
        <v>37.311714000000002</v>
      </c>
      <c r="C11" s="11">
        <v>58007700</v>
      </c>
      <c r="D11" s="15">
        <f t="shared" si="0"/>
        <v>4.3403004236584374E-3</v>
      </c>
      <c r="E11" s="13">
        <f t="shared" si="1"/>
        <v>-22734200</v>
      </c>
      <c r="F11" s="2">
        <v>1</v>
      </c>
    </row>
    <row r="12" spans="1:16">
      <c r="A12" s="1">
        <v>42079</v>
      </c>
      <c r="B12">
        <v>37.47401</v>
      </c>
      <c r="C12" s="11">
        <v>35273500</v>
      </c>
      <c r="D12" s="15">
        <f t="shared" si="0"/>
        <v>3.3629668996688635E-3</v>
      </c>
      <c r="E12" s="13">
        <f t="shared" si="1"/>
        <v>-3600100</v>
      </c>
      <c r="F12" s="2">
        <v>1</v>
      </c>
    </row>
    <row r="13" spans="1:16">
      <c r="A13" s="1">
        <v>42080</v>
      </c>
      <c r="B13">
        <v>37.600245999999999</v>
      </c>
      <c r="C13" s="11">
        <v>31673400</v>
      </c>
      <c r="D13" s="15">
        <f t="shared" si="0"/>
        <v>1.9002956387131672E-2</v>
      </c>
      <c r="E13" s="13">
        <f t="shared" si="1"/>
        <v>12521400</v>
      </c>
      <c r="F13" s="2">
        <v>1</v>
      </c>
    </row>
    <row r="14" spans="1:16">
      <c r="A14" s="1">
        <v>42081</v>
      </c>
      <c r="B14">
        <v>38.321593999999997</v>
      </c>
      <c r="C14" s="11">
        <v>44194800</v>
      </c>
      <c r="D14" s="15">
        <f t="shared" si="0"/>
        <v>-4.9532209806805788E-3</v>
      </c>
      <c r="E14" s="13">
        <f t="shared" si="1"/>
        <v>-10315700</v>
      </c>
      <c r="F14" s="2">
        <v>1</v>
      </c>
    </row>
    <row r="15" spans="1:16">
      <c r="A15" s="1">
        <v>42082</v>
      </c>
      <c r="B15">
        <v>38.132247999999997</v>
      </c>
      <c r="C15" s="11">
        <v>33879100</v>
      </c>
      <c r="D15" s="15">
        <f t="shared" si="0"/>
        <v>1.3854865241454638E-2</v>
      </c>
      <c r="E15" s="13">
        <f t="shared" si="1"/>
        <v>38025400</v>
      </c>
      <c r="F15" s="2">
        <v>1</v>
      </c>
    </row>
    <row r="16" spans="1:16">
      <c r="A16" s="1">
        <v>42083</v>
      </c>
      <c r="B16">
        <v>38.664242000000002</v>
      </c>
      <c r="C16" s="11">
        <v>71904500</v>
      </c>
      <c r="D16" s="15">
        <f t="shared" si="0"/>
        <v>-4.6648285866928959E-4</v>
      </c>
      <c r="E16" s="13">
        <f t="shared" si="1"/>
        <v>-45658400</v>
      </c>
      <c r="F16" s="2">
        <v>1</v>
      </c>
    </row>
    <row r="17" spans="1:12">
      <c r="A17" s="1">
        <v>42086</v>
      </c>
      <c r="B17">
        <v>38.646210000000004</v>
      </c>
      <c r="C17" s="11">
        <v>26246100</v>
      </c>
      <c r="D17" s="15">
        <f t="shared" si="0"/>
        <v>9.3264480599716479E-4</v>
      </c>
      <c r="E17" s="13">
        <f t="shared" si="1"/>
        <v>-732800</v>
      </c>
      <c r="F17" s="2">
        <v>1</v>
      </c>
    </row>
    <row r="18" spans="1:12">
      <c r="A18" s="1">
        <v>42087</v>
      </c>
      <c r="B18">
        <v>38.682270000000003</v>
      </c>
      <c r="C18" s="11">
        <v>25513300</v>
      </c>
      <c r="D18" s="15">
        <f t="shared" si="0"/>
        <v>-3.4142669542604226E-2</v>
      </c>
      <c r="E18" s="13">
        <f t="shared" si="1"/>
        <v>17956600</v>
      </c>
      <c r="F18" s="2">
        <v>1</v>
      </c>
    </row>
    <row r="19" spans="1:12">
      <c r="A19" s="1">
        <v>42088</v>
      </c>
      <c r="B19">
        <v>37.383845999999998</v>
      </c>
      <c r="C19" s="11">
        <v>43469900</v>
      </c>
      <c r="D19" s="15">
        <f t="shared" si="0"/>
        <v>-6.0482648642400192E-3</v>
      </c>
      <c r="E19" s="13">
        <f t="shared" si="1"/>
        <v>-5974300</v>
      </c>
      <c r="F19" s="2">
        <v>1</v>
      </c>
    </row>
    <row r="20" spans="1:12">
      <c r="A20" s="1">
        <v>42089</v>
      </c>
      <c r="B20">
        <v>37.158420999999997</v>
      </c>
      <c r="C20" s="11">
        <v>37495600</v>
      </c>
      <c r="D20" s="15">
        <f t="shared" si="0"/>
        <v>-5.8405480142997793E-3</v>
      </c>
      <c r="E20" s="13">
        <f t="shared" si="1"/>
        <v>-3094200</v>
      </c>
      <c r="F20" s="2">
        <v>1</v>
      </c>
    </row>
    <row r="21" spans="1:12">
      <c r="A21" s="1">
        <v>42090</v>
      </c>
      <c r="B21">
        <v>36.942028000000001</v>
      </c>
      <c r="C21" s="11">
        <v>34401400</v>
      </c>
      <c r="D21" s="15">
        <f t="shared" si="0"/>
        <v>-2.4414200760991864E-4</v>
      </c>
      <c r="E21" s="13">
        <f t="shared" si="1"/>
        <v>648300</v>
      </c>
      <c r="F21" s="2">
        <v>1</v>
      </c>
    </row>
    <row r="22" spans="1:12">
      <c r="A22" s="1">
        <v>42093</v>
      </c>
      <c r="B22">
        <v>36.933010000000003</v>
      </c>
      <c r="C22" s="11">
        <v>35049700</v>
      </c>
      <c r="D22" s="15">
        <f t="shared" si="0"/>
        <v>-7.3514331696913965E-3</v>
      </c>
      <c r="E22" s="13">
        <f t="shared" si="1"/>
        <v>-162500</v>
      </c>
      <c r="F22" s="2">
        <v>1</v>
      </c>
    </row>
    <row r="23" spans="1:12">
      <c r="A23" s="1">
        <v>42094</v>
      </c>
      <c r="B23">
        <v>36.662495</v>
      </c>
      <c r="C23" s="11">
        <v>34887200</v>
      </c>
      <c r="D23" s="15">
        <f t="shared" si="0"/>
        <v>1.4747254195854192E-3</v>
      </c>
      <c r="E23" s="13">
        <f t="shared" si="1"/>
        <v>1978100</v>
      </c>
      <c r="F23" s="2">
        <v>1</v>
      </c>
    </row>
    <row r="24" spans="1:12">
      <c r="A24" s="1">
        <v>42095</v>
      </c>
      <c r="B24">
        <v>36.716602000000002</v>
      </c>
      <c r="C24" s="11">
        <v>36865300</v>
      </c>
      <c r="D24" s="15">
        <f t="shared" si="0"/>
        <v>-1.0615895997254489E-2</v>
      </c>
      <c r="E24" s="13">
        <f t="shared" si="1"/>
        <v>622200</v>
      </c>
      <c r="F24" s="2">
        <v>1</v>
      </c>
    </row>
    <row r="25" spans="1:12">
      <c r="A25" s="1">
        <v>42096</v>
      </c>
      <c r="B25">
        <v>36.328884000000002</v>
      </c>
      <c r="C25" s="11">
        <v>37487500</v>
      </c>
      <c r="D25" s="15">
        <f t="shared" si="0"/>
        <v>3.0793849628447816E-2</v>
      </c>
      <c r="E25" s="13">
        <f t="shared" si="1"/>
        <v>1736200</v>
      </c>
      <c r="F25" s="2">
        <v>1</v>
      </c>
    </row>
    <row r="26" spans="1:12">
      <c r="A26" s="1">
        <v>42100</v>
      </c>
      <c r="B26">
        <v>37.464993</v>
      </c>
      <c r="C26" s="11">
        <v>39223700</v>
      </c>
      <c r="D26" s="15">
        <f t="shared" si="0"/>
        <v>-4.8152532001892679E-4</v>
      </c>
      <c r="E26" s="13">
        <f t="shared" si="1"/>
        <v>-10414300</v>
      </c>
      <c r="F26" s="2">
        <v>1</v>
      </c>
    </row>
    <row r="27" spans="1:12">
      <c r="A27" s="1">
        <v>42101</v>
      </c>
      <c r="B27">
        <v>37.446956999999998</v>
      </c>
      <c r="C27" s="11">
        <v>28809400</v>
      </c>
      <c r="D27" s="15">
        <f t="shared" si="0"/>
        <v>-2.652220572064361E-3</v>
      </c>
      <c r="E27" s="13">
        <f t="shared" si="1"/>
        <v>-4056000</v>
      </c>
      <c r="F27" s="2">
        <v>1</v>
      </c>
    </row>
    <row r="28" spans="1:12">
      <c r="A28" s="1">
        <v>42102</v>
      </c>
      <c r="B28">
        <v>37.347771000000002</v>
      </c>
      <c r="C28" s="11">
        <v>24753400</v>
      </c>
      <c r="D28" s="15">
        <f t="shared" si="0"/>
        <v>1.4478998734120689E-3</v>
      </c>
      <c r="E28" s="13">
        <f t="shared" si="1"/>
        <v>970500</v>
      </c>
      <c r="F28" s="2">
        <v>1</v>
      </c>
    </row>
    <row r="29" spans="1:12">
      <c r="A29" s="1">
        <v>42103</v>
      </c>
      <c r="B29">
        <v>37.401885999999998</v>
      </c>
      <c r="C29" s="11">
        <v>25723900</v>
      </c>
      <c r="D29" s="15">
        <f t="shared" si="0"/>
        <v>5.7690246752736766E-3</v>
      </c>
      <c r="E29" s="13">
        <f t="shared" si="1"/>
        <v>2298100</v>
      </c>
      <c r="F29" s="2">
        <v>1</v>
      </c>
    </row>
    <row r="30" spans="1:12" ht="14.4" customHeight="1">
      <c r="A30" s="1">
        <v>42104</v>
      </c>
      <c r="B30">
        <v>37.618282000000001</v>
      </c>
      <c r="C30" s="11">
        <v>28022000</v>
      </c>
      <c r="D30" s="15">
        <f t="shared" si="0"/>
        <v>9.5843601813830727E-4</v>
      </c>
      <c r="E30" s="13">
        <f t="shared" si="1"/>
        <v>2254700</v>
      </c>
      <c r="F30" s="2">
        <v>1</v>
      </c>
      <c r="G30" s="16" t="s">
        <v>47</v>
      </c>
      <c r="H30" s="17" t="s">
        <v>46</v>
      </c>
      <c r="I30" s="17" t="s">
        <v>48</v>
      </c>
    </row>
    <row r="31" spans="1:12">
      <c r="A31" s="1">
        <v>42107</v>
      </c>
      <c r="B31">
        <v>37.654353999999998</v>
      </c>
      <c r="C31" s="11">
        <v>30276700</v>
      </c>
      <c r="D31" s="15">
        <f t="shared" si="0"/>
        <v>-2.6374865730509718E-3</v>
      </c>
      <c r="E31" s="13">
        <f t="shared" si="1"/>
        <v>-6032300</v>
      </c>
      <c r="F31" s="2">
        <v>1</v>
      </c>
      <c r="G31" s="16"/>
      <c r="H31" s="17"/>
      <c r="I31" s="17"/>
      <c r="K31" s="4" t="s">
        <v>9</v>
      </c>
      <c r="L31" s="4">
        <f>AVERAGE(Y)</f>
        <v>9.9205770414703947E-4</v>
      </c>
    </row>
    <row r="32" spans="1:12">
      <c r="A32" s="1">
        <v>42108</v>
      </c>
      <c r="B32">
        <v>37.555171999999999</v>
      </c>
      <c r="C32" s="11">
        <v>24244400</v>
      </c>
      <c r="D32" s="15">
        <f t="shared" si="0"/>
        <v>1.453938825103551E-2</v>
      </c>
      <c r="E32" s="13">
        <f t="shared" si="1"/>
        <v>3099200</v>
      </c>
      <c r="F32" s="2">
        <v>1</v>
      </c>
      <c r="G32" s="4">
        <v>0</v>
      </c>
      <c r="H32" s="17"/>
      <c r="I32" s="4">
        <f>B1269</f>
        <v>139.05999800000001</v>
      </c>
      <c r="K32" s="4" t="s">
        <v>49</v>
      </c>
      <c r="L32" s="4">
        <f>STDEV(Y)</f>
        <v>1.5398852696814833E-2</v>
      </c>
    </row>
    <row r="33" spans="1:20">
      <c r="A33" s="1">
        <v>42109</v>
      </c>
      <c r="B33">
        <v>38.10519</v>
      </c>
      <c r="C33" s="11">
        <v>27343600</v>
      </c>
      <c r="D33" s="15">
        <f t="shared" si="0"/>
        <v>-2.368885485668657E-3</v>
      </c>
      <c r="E33" s="13">
        <f t="shared" si="1"/>
        <v>-4833900</v>
      </c>
      <c r="F33" s="2">
        <v>1</v>
      </c>
      <c r="G33">
        <v>1</v>
      </c>
      <c r="H33">
        <v>0.95868472271831706</v>
      </c>
      <c r="I33">
        <f>I32*EXP($L$31*$L$33+$L$32*H33*SQRT($L$33))</f>
        <v>139.19044734610154</v>
      </c>
      <c r="K33" s="18" t="s">
        <v>50</v>
      </c>
      <c r="L33" s="4">
        <v>4.0000000000000001E-3</v>
      </c>
    </row>
    <row r="34" spans="1:20">
      <c r="A34" s="1">
        <v>42110</v>
      </c>
      <c r="B34">
        <v>38.015030000000003</v>
      </c>
      <c r="C34" s="11">
        <v>22509700</v>
      </c>
      <c r="D34" s="15">
        <f t="shared" si="0"/>
        <v>-1.2891249088891527E-2</v>
      </c>
      <c r="E34" s="13">
        <f t="shared" si="1"/>
        <v>19877900</v>
      </c>
      <c r="F34" s="2">
        <v>1</v>
      </c>
      <c r="G34">
        <v>2</v>
      </c>
      <c r="H34">
        <v>1.0757207746792119</v>
      </c>
      <c r="I34">
        <f t="shared" ref="I34:I97" si="2">I33*EXP($L$31*$L$33+$L$32*H34*SQRT($L$33))</f>
        <v>139.33690012152903</v>
      </c>
    </row>
    <row r="35" spans="1:20">
      <c r="A35" s="1">
        <v>42111</v>
      </c>
      <c r="B35">
        <v>37.528114000000002</v>
      </c>
      <c r="C35" s="11">
        <v>42387600</v>
      </c>
      <c r="D35" s="15">
        <f t="shared" si="0"/>
        <v>3.0523996278372018E-2</v>
      </c>
      <c r="E35" s="13">
        <f t="shared" si="1"/>
        <v>3670100</v>
      </c>
      <c r="F35" s="2">
        <v>1</v>
      </c>
      <c r="G35">
        <v>3</v>
      </c>
      <c r="H35">
        <v>-0.79704022937221453</v>
      </c>
      <c r="I35">
        <f t="shared" si="2"/>
        <v>139.22933506390251</v>
      </c>
    </row>
    <row r="36" spans="1:20">
      <c r="A36" s="1">
        <v>42114</v>
      </c>
      <c r="B36">
        <v>38.691284000000003</v>
      </c>
      <c r="C36" s="11">
        <v>46057700</v>
      </c>
      <c r="D36" s="15">
        <f t="shared" si="0"/>
        <v>-6.3117854925977988E-3</v>
      </c>
      <c r="E36" s="13">
        <f t="shared" si="1"/>
        <v>-20043900</v>
      </c>
      <c r="F36" s="2">
        <v>1</v>
      </c>
      <c r="G36">
        <v>4</v>
      </c>
      <c r="H36">
        <v>0.68477675085887313</v>
      </c>
      <c r="I36">
        <f t="shared" si="2"/>
        <v>139.32277236237263</v>
      </c>
    </row>
    <row r="37" spans="1:20">
      <c r="A37" s="1">
        <v>42115</v>
      </c>
      <c r="B37">
        <v>38.447842000000001</v>
      </c>
      <c r="C37" s="11">
        <v>26013800</v>
      </c>
      <c r="D37" s="15">
        <f t="shared" si="0"/>
        <v>8.1746552651517698E-3</v>
      </c>
      <c r="E37" s="13">
        <f t="shared" si="1"/>
        <v>-949500</v>
      </c>
      <c r="F37" s="2">
        <v>1</v>
      </c>
      <c r="G37">
        <v>5</v>
      </c>
      <c r="H37">
        <v>-1.3679391486220993</v>
      </c>
      <c r="I37">
        <f t="shared" si="2"/>
        <v>139.13783556707267</v>
      </c>
    </row>
    <row r="38" spans="1:20">
      <c r="A38" s="1">
        <v>42116</v>
      </c>
      <c r="B38">
        <v>38.763427999999998</v>
      </c>
      <c r="C38" s="11">
        <v>25064300</v>
      </c>
      <c r="D38" s="15">
        <f t="shared" si="0"/>
        <v>8.1083717551697441E-3</v>
      </c>
      <c r="E38" s="13">
        <f t="shared" si="1"/>
        <v>21245200</v>
      </c>
      <c r="F38" s="2">
        <v>1</v>
      </c>
      <c r="G38">
        <v>6</v>
      </c>
      <c r="H38">
        <v>-0.12929831427754834</v>
      </c>
      <c r="I38">
        <f t="shared" si="2"/>
        <v>139.12086783057086</v>
      </c>
    </row>
    <row r="39" spans="1:20">
      <c r="A39" s="1">
        <v>42117</v>
      </c>
      <c r="B39">
        <v>39.079014000000001</v>
      </c>
      <c r="C39" s="11">
        <v>46309500</v>
      </c>
      <c r="D39" s="15">
        <f t="shared" si="0"/>
        <v>9.941303979719146E-2</v>
      </c>
      <c r="E39" s="13">
        <f t="shared" si="1"/>
        <v>84624200</v>
      </c>
      <c r="F39" s="2">
        <v>1</v>
      </c>
      <c r="G39">
        <v>7</v>
      </c>
      <c r="H39">
        <v>-1.2121086001570802</v>
      </c>
      <c r="I39">
        <f t="shared" si="2"/>
        <v>138.95728626296426</v>
      </c>
    </row>
    <row r="40" spans="1:20">
      <c r="A40" s="1">
        <v>42118</v>
      </c>
      <c r="B40">
        <v>43.163646999999997</v>
      </c>
      <c r="C40" s="11">
        <v>130933700</v>
      </c>
      <c r="D40" s="15">
        <f t="shared" si="0"/>
        <v>3.3367764041909065E-3</v>
      </c>
      <c r="E40" s="13">
        <f t="shared" si="1"/>
        <v>-71685500</v>
      </c>
      <c r="F40" s="2">
        <v>1</v>
      </c>
      <c r="G40">
        <v>8</v>
      </c>
      <c r="H40">
        <v>1.0847702469618525</v>
      </c>
      <c r="I40">
        <f t="shared" si="2"/>
        <v>139.10471968688202</v>
      </c>
    </row>
    <row r="41" spans="1:20">
      <c r="A41" s="1">
        <v>42121</v>
      </c>
      <c r="B41">
        <v>43.307915000000001</v>
      </c>
      <c r="C41" s="11">
        <v>59248200</v>
      </c>
      <c r="D41" s="15">
        <f t="shared" si="0"/>
        <v>2.3254588944977974E-2</v>
      </c>
      <c r="E41" s="13">
        <f t="shared" si="1"/>
        <v>1482600</v>
      </c>
      <c r="F41" s="2">
        <v>1</v>
      </c>
      <c r="G41">
        <v>9</v>
      </c>
      <c r="H41">
        <v>1.255671122635249</v>
      </c>
      <c r="I41">
        <f t="shared" si="2"/>
        <v>139.27548888444028</v>
      </c>
    </row>
    <row r="42" spans="1:20">
      <c r="A42" s="1">
        <v>42122</v>
      </c>
      <c r="B42">
        <v>44.326824000000002</v>
      </c>
      <c r="C42" s="11">
        <v>60730800</v>
      </c>
      <c r="D42" s="15">
        <f t="shared" si="0"/>
        <v>-2.0363932918983029E-3</v>
      </c>
      <c r="E42" s="13">
        <f t="shared" si="1"/>
        <v>-12926200</v>
      </c>
      <c r="F42" s="2">
        <v>1</v>
      </c>
      <c r="G42">
        <v>10</v>
      </c>
      <c r="H42">
        <v>1.6503054212080315</v>
      </c>
      <c r="I42">
        <f t="shared" si="2"/>
        <v>139.50007258354836</v>
      </c>
    </row>
    <row r="43" spans="1:20">
      <c r="A43" s="1">
        <v>42123</v>
      </c>
      <c r="B43">
        <v>44.236649</v>
      </c>
      <c r="C43" s="11">
        <v>47804600</v>
      </c>
      <c r="D43" s="15">
        <f t="shared" si="0"/>
        <v>-8.5978113505696466E-3</v>
      </c>
      <c r="E43" s="13">
        <f t="shared" si="1"/>
        <v>16920900</v>
      </c>
      <c r="F43" s="2">
        <v>1</v>
      </c>
      <c r="G43">
        <v>11</v>
      </c>
      <c r="H43">
        <v>0.92777099780505523</v>
      </c>
      <c r="I43">
        <f t="shared" si="2"/>
        <v>139.62673092791795</v>
      </c>
    </row>
    <row r="44" spans="1:20">
      <c r="A44" s="1">
        <v>42124</v>
      </c>
      <c r="B44">
        <v>43.857940999999997</v>
      </c>
      <c r="C44" s="11">
        <v>64725500</v>
      </c>
      <c r="D44" s="15">
        <f t="shared" si="0"/>
        <v>4.1131182161018557E-4</v>
      </c>
      <c r="E44" s="13">
        <f t="shared" si="1"/>
        <v>-25788200</v>
      </c>
      <c r="F44" s="2">
        <v>1</v>
      </c>
      <c r="G44">
        <v>12</v>
      </c>
      <c r="H44">
        <v>-1.6332342056557536</v>
      </c>
      <c r="I44">
        <f t="shared" si="2"/>
        <v>139.40536738965545</v>
      </c>
      <c r="O44" s="7" t="s">
        <v>22</v>
      </c>
      <c r="P44" s="7" t="s">
        <v>19</v>
      </c>
      <c r="Q44" s="7" t="s">
        <v>20</v>
      </c>
      <c r="S44" s="3" t="s">
        <v>21</v>
      </c>
      <c r="T44" s="3"/>
    </row>
    <row r="45" spans="1:20">
      <c r="A45" s="1">
        <v>42125</v>
      </c>
      <c r="B45">
        <v>43.875984000000003</v>
      </c>
      <c r="C45" s="11">
        <v>38937300</v>
      </c>
      <c r="D45" s="15">
        <f t="shared" si="0"/>
        <v>-8.6688854005277684E-3</v>
      </c>
      <c r="E45" s="13">
        <f t="shared" si="1"/>
        <v>-4897800</v>
      </c>
      <c r="F45" s="2">
        <v>1</v>
      </c>
      <c r="G45">
        <v>13</v>
      </c>
      <c r="H45">
        <v>-0.13114913599565625</v>
      </c>
      <c r="I45">
        <f t="shared" si="2"/>
        <v>139.38811577613885</v>
      </c>
      <c r="O45" s="14" t="s">
        <v>23</v>
      </c>
      <c r="P45" s="5">
        <f>I4</f>
        <v>-9.9641666399704232E-2</v>
      </c>
      <c r="Q45" s="4">
        <f t="array" ref="Q45:Q65">FREQUENCY($D$2:$D$1268,$P$45:$P$65)</f>
        <v>1</v>
      </c>
      <c r="S45" s="4" t="s">
        <v>18</v>
      </c>
      <c r="T45" s="4">
        <v>20</v>
      </c>
    </row>
    <row r="46" spans="1:20">
      <c r="A46" s="1">
        <v>42128</v>
      </c>
      <c r="B46">
        <v>43.497272000000002</v>
      </c>
      <c r="C46" s="11">
        <v>34039500</v>
      </c>
      <c r="D46" s="15">
        <f t="shared" si="0"/>
        <v>-1.3355902190165577E-2</v>
      </c>
      <c r="E46" s="13">
        <f t="shared" si="1"/>
        <v>16329700</v>
      </c>
      <c r="F46" s="2">
        <v>1</v>
      </c>
      <c r="G46">
        <v>14</v>
      </c>
      <c r="H46">
        <v>0.4129447006562259</v>
      </c>
      <c r="I46">
        <f t="shared" si="2"/>
        <v>139.44473819205518</v>
      </c>
      <c r="O46" s="14" t="s">
        <v>25</v>
      </c>
      <c r="P46" s="5">
        <f>P45+$T$46</f>
        <v>-8.9688931089859453E-2</v>
      </c>
      <c r="Q46" s="4">
        <v>0</v>
      </c>
      <c r="S46" s="4" t="s">
        <v>17</v>
      </c>
      <c r="T46" s="4">
        <f>(I9-I4)/T45</f>
        <v>9.9527353098447843E-3</v>
      </c>
    </row>
    <row r="47" spans="1:20">
      <c r="A47" s="1">
        <v>42129</v>
      </c>
      <c r="B47">
        <v>42.920189000000001</v>
      </c>
      <c r="C47" s="11">
        <v>50369200</v>
      </c>
      <c r="D47" s="15">
        <f t="shared" si="0"/>
        <v>-2.8122769561925828E-2</v>
      </c>
      <c r="E47" s="13">
        <f t="shared" si="1"/>
        <v>2063800</v>
      </c>
      <c r="F47" s="2">
        <v>1</v>
      </c>
      <c r="G47">
        <v>15</v>
      </c>
      <c r="H47">
        <v>-0.29383613764366601</v>
      </c>
      <c r="I47">
        <f t="shared" si="2"/>
        <v>139.4053922415317</v>
      </c>
      <c r="O47" s="14" t="s">
        <v>26</v>
      </c>
      <c r="P47" s="5">
        <f>P46+$T$46</f>
        <v>-7.9736195780014674E-2</v>
      </c>
      <c r="Q47" s="4">
        <v>0</v>
      </c>
    </row>
    <row r="48" spans="1:20">
      <c r="A48" s="1">
        <v>42130</v>
      </c>
      <c r="B48">
        <v>41.729968999999997</v>
      </c>
      <c r="C48" s="11">
        <v>52433000</v>
      </c>
      <c r="D48" s="15">
        <f t="shared" si="0"/>
        <v>9.0342722324336534E-3</v>
      </c>
      <c r="E48" s="13">
        <f t="shared" si="1"/>
        <v>-19461300</v>
      </c>
      <c r="F48" s="2">
        <v>1</v>
      </c>
      <c r="G48">
        <v>16</v>
      </c>
      <c r="H48">
        <v>1.4325632946565747</v>
      </c>
      <c r="I48">
        <f t="shared" si="2"/>
        <v>139.60057843320504</v>
      </c>
      <c r="O48" s="14" t="s">
        <v>27</v>
      </c>
      <c r="P48" s="5">
        <f>P47+$T$46</f>
        <v>-6.9783460470169895E-2</v>
      </c>
      <c r="Q48" s="4">
        <v>3</v>
      </c>
    </row>
    <row r="49" spans="1:17">
      <c r="A49" s="1">
        <v>42131</v>
      </c>
      <c r="B49">
        <v>42.108677</v>
      </c>
      <c r="C49" s="11">
        <v>32971700</v>
      </c>
      <c r="D49" s="15">
        <f t="shared" si="0"/>
        <v>2.2234926198898688E-2</v>
      </c>
      <c r="E49" s="13">
        <f t="shared" si="1"/>
        <v>2393200</v>
      </c>
      <c r="F49" s="2">
        <v>1</v>
      </c>
      <c r="G49">
        <v>17</v>
      </c>
      <c r="H49">
        <v>-0.58535988500807434</v>
      </c>
      <c r="I49">
        <f t="shared" si="2"/>
        <v>139.52157025883133</v>
      </c>
      <c r="O49" s="14" t="s">
        <v>28</v>
      </c>
      <c r="P49" s="5">
        <f>P48+$T$46</f>
        <v>-5.9830725160325109E-2</v>
      </c>
      <c r="Q49" s="4">
        <v>0</v>
      </c>
    </row>
    <row r="50" spans="1:17">
      <c r="A50" s="1">
        <v>42132</v>
      </c>
      <c r="B50">
        <v>43.055447000000001</v>
      </c>
      <c r="C50" s="11">
        <v>35364900</v>
      </c>
      <c r="D50" s="15">
        <f t="shared" si="0"/>
        <v>-7.9901324541186824E-3</v>
      </c>
      <c r="E50" s="13">
        <f t="shared" si="1"/>
        <v>-10755500</v>
      </c>
      <c r="F50" s="2">
        <v>1</v>
      </c>
      <c r="G50">
        <v>18</v>
      </c>
      <c r="H50">
        <v>-0.10118810678250156</v>
      </c>
      <c r="I50">
        <f t="shared" si="2"/>
        <v>139.50837496443324</v>
      </c>
      <c r="O50" s="14" t="s">
        <v>29</v>
      </c>
      <c r="P50" s="5">
        <f>P49+$T$46</f>
        <v>-4.9877989850480323E-2</v>
      </c>
      <c r="Q50" s="4">
        <v>4</v>
      </c>
    </row>
    <row r="51" spans="1:17">
      <c r="A51" s="1">
        <v>42135</v>
      </c>
      <c r="B51">
        <v>42.712798999999997</v>
      </c>
      <c r="C51" s="11">
        <v>24609400</v>
      </c>
      <c r="D51" s="15">
        <f t="shared" si="0"/>
        <v>-4.2200003560420883E-4</v>
      </c>
      <c r="E51" s="13">
        <f t="shared" si="1"/>
        <v>5318900</v>
      </c>
      <c r="F51" s="2">
        <v>1</v>
      </c>
      <c r="G51">
        <v>19</v>
      </c>
      <c r="H51">
        <v>-0.92413074526120909</v>
      </c>
      <c r="I51">
        <f t="shared" si="2"/>
        <v>139.38342433776799</v>
      </c>
      <c r="O51" s="14" t="s">
        <v>30</v>
      </c>
      <c r="P51" s="5">
        <f>P50+$T$46</f>
        <v>-3.9925254540635537E-2</v>
      </c>
      <c r="Q51" s="4">
        <v>9</v>
      </c>
    </row>
    <row r="52" spans="1:17">
      <c r="A52" s="1">
        <v>42136</v>
      </c>
      <c r="B52">
        <v>42.694777999999999</v>
      </c>
      <c r="C52" s="11">
        <v>29928300</v>
      </c>
      <c r="D52" s="15">
        <f t="shared" si="0"/>
        <v>5.8958377763066649E-3</v>
      </c>
      <c r="E52" s="13">
        <f t="shared" si="1"/>
        <v>4256300</v>
      </c>
      <c r="F52" s="2">
        <v>1</v>
      </c>
      <c r="G52">
        <v>20</v>
      </c>
      <c r="H52">
        <v>0.68110693973721936</v>
      </c>
      <c r="I52">
        <f t="shared" si="2"/>
        <v>139.47646654767479</v>
      </c>
      <c r="O52" s="14" t="s">
        <v>31</v>
      </c>
      <c r="P52" s="5">
        <f>P51+$T$46</f>
        <v>-2.9972519230790751E-2</v>
      </c>
      <c r="Q52" s="4">
        <v>22</v>
      </c>
    </row>
    <row r="53" spans="1:17">
      <c r="A53" s="1">
        <v>42137</v>
      </c>
      <c r="B53">
        <v>42.947243</v>
      </c>
      <c r="C53" s="11">
        <v>34184600</v>
      </c>
      <c r="D53" s="15">
        <f t="shared" si="0"/>
        <v>2.2626823614754207E-2</v>
      </c>
      <c r="E53" s="13">
        <f t="shared" si="1"/>
        <v>-1203700</v>
      </c>
      <c r="F53" s="2">
        <v>1</v>
      </c>
      <c r="G53">
        <v>21</v>
      </c>
      <c r="H53">
        <v>0.92178652266738936</v>
      </c>
      <c r="I53">
        <f t="shared" si="2"/>
        <v>139.60228980793519</v>
      </c>
      <c r="O53" s="14" t="s">
        <v>24</v>
      </c>
      <c r="P53" s="5">
        <f>P52+$T$46</f>
        <v>-2.0019783920945965E-2</v>
      </c>
      <c r="Q53" s="4">
        <v>42</v>
      </c>
    </row>
    <row r="54" spans="1:17">
      <c r="A54" s="1">
        <v>42138</v>
      </c>
      <c r="B54">
        <v>43.930079999999997</v>
      </c>
      <c r="C54" s="11">
        <v>32980900</v>
      </c>
      <c r="D54" s="15">
        <f t="shared" si="0"/>
        <v>-8.6582329741158419E-3</v>
      </c>
      <c r="E54" s="13">
        <f t="shared" si="1"/>
        <v>-4338200</v>
      </c>
      <c r="F54" s="2">
        <v>1</v>
      </c>
      <c r="G54">
        <v>22</v>
      </c>
      <c r="H54">
        <v>0.84406565292738378</v>
      </c>
      <c r="I54">
        <f t="shared" si="2"/>
        <v>139.71765051920804</v>
      </c>
      <c r="O54" s="14" t="s">
        <v>32</v>
      </c>
      <c r="P54" s="5">
        <f>P53+$T$46</f>
        <v>-1.006704861110118E-2</v>
      </c>
      <c r="Q54" s="4">
        <v>124</v>
      </c>
    </row>
    <row r="55" spans="1:17">
      <c r="A55" s="1">
        <v>42139</v>
      </c>
      <c r="B55">
        <v>43.551364999999997</v>
      </c>
      <c r="C55" s="11">
        <v>28642700</v>
      </c>
      <c r="D55" s="15">
        <f t="shared" si="0"/>
        <v>-6.0220873433690612E-3</v>
      </c>
      <c r="E55" s="13">
        <f t="shared" si="1"/>
        <v>-4506200</v>
      </c>
      <c r="F55" s="2">
        <v>1</v>
      </c>
      <c r="G55">
        <v>23</v>
      </c>
      <c r="H55">
        <v>-1.2673694982368033</v>
      </c>
      <c r="I55">
        <f t="shared" si="2"/>
        <v>139.54585680832989</v>
      </c>
      <c r="O55" s="14" t="s">
        <v>33</v>
      </c>
      <c r="P55" s="5">
        <f>P54+$T$46</f>
        <v>-1.1431330125639613E-4</v>
      </c>
      <c r="Q55" s="4">
        <v>360</v>
      </c>
    </row>
    <row r="56" spans="1:17">
      <c r="A56" s="1">
        <v>42142</v>
      </c>
      <c r="B56">
        <v>43.289883000000003</v>
      </c>
      <c r="C56" s="11">
        <v>24136500</v>
      </c>
      <c r="D56" s="15">
        <f t="shared" si="0"/>
        <v>-2.5189077010013151E-3</v>
      </c>
      <c r="E56" s="13">
        <f t="shared" si="1"/>
        <v>4438300</v>
      </c>
      <c r="F56" s="2">
        <v>1</v>
      </c>
      <c r="G56">
        <v>24</v>
      </c>
      <c r="H56">
        <v>0.18584614736028016</v>
      </c>
      <c r="I56">
        <f t="shared" si="2"/>
        <v>139.57167035894312</v>
      </c>
      <c r="O56" s="14" t="s">
        <v>34</v>
      </c>
      <c r="P56" s="5">
        <f>P55+$T$46</f>
        <v>9.8384220085883881E-3</v>
      </c>
      <c r="Q56" s="4">
        <v>425</v>
      </c>
    </row>
    <row r="57" spans="1:17">
      <c r="A57" s="1">
        <v>42143</v>
      </c>
      <c r="B57">
        <v>43.180976999999999</v>
      </c>
      <c r="C57" s="11">
        <v>28574800</v>
      </c>
      <c r="D57" s="15">
        <f t="shared" si="0"/>
        <v>0</v>
      </c>
      <c r="E57" s="13">
        <f t="shared" si="1"/>
        <v>-3526900</v>
      </c>
      <c r="F57" s="2">
        <v>1</v>
      </c>
      <c r="G57">
        <v>25</v>
      </c>
      <c r="H57">
        <v>-0.67408109316602349</v>
      </c>
      <c r="I57">
        <f t="shared" si="2"/>
        <v>139.48062600876528</v>
      </c>
      <c r="O57" s="14" t="s">
        <v>35</v>
      </c>
      <c r="P57" s="5">
        <f>P56+$T$46</f>
        <v>1.9791157318433172E-2</v>
      </c>
      <c r="Q57" s="4">
        <v>184</v>
      </c>
    </row>
    <row r="58" spans="1:17">
      <c r="A58" s="1">
        <v>42144</v>
      </c>
      <c r="B58">
        <v>43.180976999999999</v>
      </c>
      <c r="C58" s="11">
        <v>25047900</v>
      </c>
      <c r="D58" s="15">
        <f t="shared" si="0"/>
        <v>-3.3684904014661416E-3</v>
      </c>
      <c r="E58" s="13">
        <f t="shared" si="1"/>
        <v>-2637200</v>
      </c>
      <c r="F58" s="2">
        <v>1</v>
      </c>
      <c r="G58">
        <v>26</v>
      </c>
      <c r="H58">
        <v>0.80738118413137272</v>
      </c>
      <c r="I58">
        <f t="shared" si="2"/>
        <v>139.59089888325886</v>
      </c>
      <c r="O58" s="14" t="s">
        <v>36</v>
      </c>
      <c r="P58" s="5">
        <f>P57+$T$46</f>
        <v>2.9743892628277958E-2</v>
      </c>
      <c r="Q58" s="4">
        <v>62</v>
      </c>
    </row>
    <row r="59" spans="1:17">
      <c r="A59" s="1">
        <v>42145</v>
      </c>
      <c r="B59">
        <v>43.035767</v>
      </c>
      <c r="C59" s="11">
        <v>22410700</v>
      </c>
      <c r="D59" s="15">
        <f t="shared" si="0"/>
        <v>-1.1026517611970578E-2</v>
      </c>
      <c r="E59" s="13">
        <f t="shared" si="1"/>
        <v>3309900</v>
      </c>
      <c r="F59" s="2">
        <v>1</v>
      </c>
      <c r="G59">
        <v>27</v>
      </c>
      <c r="H59">
        <v>-0.14211423149390612</v>
      </c>
      <c r="I59">
        <f t="shared" si="2"/>
        <v>139.57213381051963</v>
      </c>
      <c r="O59" s="14" t="s">
        <v>37</v>
      </c>
      <c r="P59" s="5">
        <f>P58+$T$46</f>
        <v>3.9696627938122744E-2</v>
      </c>
      <c r="Q59" s="4">
        <v>18</v>
      </c>
    </row>
    <row r="60" spans="1:17">
      <c r="A60" s="1">
        <v>42146</v>
      </c>
      <c r="B60">
        <v>42.563839000000002</v>
      </c>
      <c r="C60" s="11">
        <v>25720600</v>
      </c>
      <c r="D60" s="15">
        <f t="shared" si="0"/>
        <v>-6.6314467112802396E-3</v>
      </c>
      <c r="E60" s="13">
        <f t="shared" si="1"/>
        <v>3861300</v>
      </c>
      <c r="F60" s="2">
        <v>1</v>
      </c>
      <c r="G60">
        <v>28</v>
      </c>
      <c r="H60">
        <v>-0.78157881944207475</v>
      </c>
      <c r="I60">
        <f t="shared" si="2"/>
        <v>139.46648722893727</v>
      </c>
      <c r="O60" s="14" t="s">
        <v>38</v>
      </c>
      <c r="P60" s="5">
        <f>P59+$T$46</f>
        <v>4.964936324796753E-2</v>
      </c>
      <c r="Q60" s="4">
        <v>2</v>
      </c>
    </row>
    <row r="61" spans="1:17">
      <c r="A61" s="1">
        <v>42150</v>
      </c>
      <c r="B61">
        <v>42.282513000000002</v>
      </c>
      <c r="C61" s="11">
        <v>29581900</v>
      </c>
      <c r="D61" s="15">
        <f t="shared" si="0"/>
        <v>2.1656742018019877E-2</v>
      </c>
      <c r="E61" s="13">
        <f t="shared" si="1"/>
        <v>-2246300</v>
      </c>
      <c r="F61" s="2">
        <v>1</v>
      </c>
      <c r="G61">
        <v>29</v>
      </c>
      <c r="H61">
        <v>8.3134636952308938E-2</v>
      </c>
      <c r="I61">
        <f t="shared" si="2"/>
        <v>139.47833315050286</v>
      </c>
      <c r="O61" s="14" t="s">
        <v>39</v>
      </c>
      <c r="P61" s="5">
        <f>P60+$T$46</f>
        <v>5.9602098557812316E-2</v>
      </c>
      <c r="Q61" s="4">
        <v>4</v>
      </c>
    </row>
    <row r="62" spans="1:17">
      <c r="A62" s="1">
        <v>42151</v>
      </c>
      <c r="B62">
        <v>43.208202</v>
      </c>
      <c r="C62" s="11">
        <v>27335600</v>
      </c>
      <c r="D62" s="15">
        <f t="shared" si="0"/>
        <v>-3.3662714900568437E-3</v>
      </c>
      <c r="E62" s="13">
        <f t="shared" si="1"/>
        <v>-8051900</v>
      </c>
      <c r="F62" s="2">
        <v>1</v>
      </c>
      <c r="G62">
        <v>30</v>
      </c>
      <c r="H62">
        <v>0.41769794734136667</v>
      </c>
      <c r="I62">
        <f t="shared" si="2"/>
        <v>139.5356381556353</v>
      </c>
      <c r="O62" s="14" t="s">
        <v>40</v>
      </c>
      <c r="P62" s="5">
        <f>P61+$T$46</f>
        <v>6.9554833867657095E-2</v>
      </c>
      <c r="Q62" s="4">
        <v>4</v>
      </c>
    </row>
    <row r="63" spans="1:17">
      <c r="A63" s="1">
        <v>42152</v>
      </c>
      <c r="B63">
        <v>43.062995999999998</v>
      </c>
      <c r="C63" s="11">
        <v>19283700</v>
      </c>
      <c r="D63" s="15">
        <f t="shared" si="0"/>
        <v>-1.2512059695715226E-2</v>
      </c>
      <c r="E63" s="13">
        <f t="shared" si="1"/>
        <v>17235900</v>
      </c>
      <c r="F63" s="2">
        <v>1</v>
      </c>
      <c r="G63">
        <v>31</v>
      </c>
      <c r="H63">
        <v>0.2090928319375962</v>
      </c>
      <c r="I63">
        <f t="shared" si="2"/>
        <v>139.56460954450824</v>
      </c>
      <c r="O63" s="14" t="s">
        <v>41</v>
      </c>
      <c r="P63" s="5">
        <f>P62+$T$46</f>
        <v>7.9507569177501874E-2</v>
      </c>
      <c r="Q63" s="4">
        <v>1</v>
      </c>
    </row>
    <row r="64" spans="1:17">
      <c r="A64" s="1">
        <v>42153</v>
      </c>
      <c r="B64">
        <v>42.527546000000001</v>
      </c>
      <c r="C64" s="11">
        <v>36519600</v>
      </c>
      <c r="D64" s="15">
        <f t="shared" si="0"/>
        <v>7.8646980235912729E-3</v>
      </c>
      <c r="E64" s="13">
        <f t="shared" si="1"/>
        <v>-7682300</v>
      </c>
      <c r="F64" s="2">
        <v>1</v>
      </c>
      <c r="G64">
        <v>32</v>
      </c>
      <c r="H64">
        <v>0.80135578173212707</v>
      </c>
      <c r="I64">
        <f t="shared" si="2"/>
        <v>139.67412917887549</v>
      </c>
      <c r="O64" s="14" t="s">
        <v>42</v>
      </c>
      <c r="P64" s="5">
        <f>P63+$T$46</f>
        <v>8.9460304487346654E-2</v>
      </c>
      <c r="Q64" s="4">
        <v>0</v>
      </c>
    </row>
    <row r="65" spans="1:17">
      <c r="A65" s="1">
        <v>42156</v>
      </c>
      <c r="B65">
        <v>42.863331000000002</v>
      </c>
      <c r="C65" s="11">
        <v>28837300</v>
      </c>
      <c r="D65" s="15">
        <f t="shared" si="0"/>
        <v>-6.5852407954766334E-3</v>
      </c>
      <c r="E65" s="13">
        <f t="shared" si="1"/>
        <v>-7339000</v>
      </c>
      <c r="F65" s="2">
        <v>1</v>
      </c>
      <c r="G65">
        <v>33</v>
      </c>
      <c r="H65">
        <v>-1.306234480580315</v>
      </c>
      <c r="I65">
        <f t="shared" si="2"/>
        <v>139.49710878222965</v>
      </c>
      <c r="O65" s="14" t="s">
        <v>43</v>
      </c>
      <c r="P65" s="5">
        <f>P64+$T$46</f>
        <v>9.9413039797191433E-2</v>
      </c>
      <c r="Q65" s="4">
        <v>1</v>
      </c>
    </row>
    <row r="66" spans="1:17">
      <c r="A66" s="1">
        <v>42157</v>
      </c>
      <c r="B66">
        <v>42.581992999999997</v>
      </c>
      <c r="C66" s="11">
        <v>21498300</v>
      </c>
      <c r="D66" s="15">
        <f t="shared" si="0"/>
        <v>-1.4930592569772619E-3</v>
      </c>
      <c r="E66" s="13">
        <f t="shared" si="1"/>
        <v>6503900</v>
      </c>
      <c r="F66" s="2">
        <v>1</v>
      </c>
      <c r="G66">
        <v>34</v>
      </c>
      <c r="H66">
        <v>-0.22185531634022482</v>
      </c>
      <c r="I66">
        <f t="shared" si="2"/>
        <v>139.46752477138753</v>
      </c>
    </row>
    <row r="67" spans="1:17">
      <c r="A67" s="1">
        <v>42158</v>
      </c>
      <c r="B67">
        <v>42.518462999999997</v>
      </c>
      <c r="C67" s="11">
        <v>28002200</v>
      </c>
      <c r="D67" s="15">
        <f t="shared" ref="D67:D130" si="3">LN(B68/B67)</f>
        <v>-1.0513851451671684E-2</v>
      </c>
      <c r="E67" s="13">
        <f t="shared" ref="E67:E130" si="4">C68-C67</f>
        <v>-256700</v>
      </c>
      <c r="F67" s="2">
        <v>1</v>
      </c>
      <c r="G67">
        <v>35</v>
      </c>
      <c r="H67">
        <v>-0.79012124842847697</v>
      </c>
      <c r="I67">
        <f t="shared" si="2"/>
        <v>139.36079794802387</v>
      </c>
    </row>
    <row r="68" spans="1:17">
      <c r="A68" s="1">
        <v>42159</v>
      </c>
      <c r="B68">
        <v>42.073771999999998</v>
      </c>
      <c r="C68" s="11">
        <v>27745500</v>
      </c>
      <c r="D68" s="15">
        <f t="shared" si="3"/>
        <v>-4.7568891288222084E-3</v>
      </c>
      <c r="E68" s="13">
        <f t="shared" si="4"/>
        <v>-2307400</v>
      </c>
      <c r="F68" s="2">
        <v>1</v>
      </c>
      <c r="G68">
        <v>36</v>
      </c>
      <c r="H68">
        <v>0.39203996493597515</v>
      </c>
      <c r="I68">
        <f t="shared" si="2"/>
        <v>139.41457085358468</v>
      </c>
    </row>
    <row r="69" spans="1:17">
      <c r="A69" s="1">
        <v>42160</v>
      </c>
      <c r="B69">
        <v>41.874107000000002</v>
      </c>
      <c r="C69" s="11">
        <v>25438100</v>
      </c>
      <c r="D69" s="15">
        <f t="shared" si="3"/>
        <v>-8.9256119842607388E-3</v>
      </c>
      <c r="E69" s="13">
        <f t="shared" si="4"/>
        <v>-3316500</v>
      </c>
      <c r="F69" s="2">
        <v>1</v>
      </c>
      <c r="G69">
        <v>37</v>
      </c>
      <c r="H69">
        <v>5.3644180297851563</v>
      </c>
      <c r="I69">
        <f t="shared" si="2"/>
        <v>140.14539807470507</v>
      </c>
    </row>
    <row r="70" spans="1:17">
      <c r="A70" s="1">
        <v>42163</v>
      </c>
      <c r="B70">
        <v>41.502018</v>
      </c>
      <c r="C70" s="11">
        <v>22121600</v>
      </c>
      <c r="D70" s="15">
        <f t="shared" si="3"/>
        <v>-1.7509650484590067E-3</v>
      </c>
      <c r="E70" s="13">
        <f t="shared" si="4"/>
        <v>2284500</v>
      </c>
      <c r="F70" s="2">
        <v>1</v>
      </c>
      <c r="G70">
        <v>38</v>
      </c>
      <c r="H70">
        <v>1.2005489224975463</v>
      </c>
      <c r="I70">
        <f t="shared" si="2"/>
        <v>140.30991224065582</v>
      </c>
    </row>
    <row r="71" spans="1:17">
      <c r="A71" s="1">
        <v>42164</v>
      </c>
      <c r="B71">
        <v>41.429412999999997</v>
      </c>
      <c r="C71" s="11">
        <v>24406100</v>
      </c>
      <c r="D71" s="15">
        <f t="shared" si="3"/>
        <v>2.0811483053928825E-2</v>
      </c>
      <c r="E71" s="13">
        <f t="shared" si="4"/>
        <v>4011300</v>
      </c>
      <c r="F71" s="2">
        <v>1</v>
      </c>
      <c r="G71">
        <v>39</v>
      </c>
      <c r="H71">
        <v>-0.77784761742805131</v>
      </c>
      <c r="I71">
        <f t="shared" si="2"/>
        <v>140.20421669146049</v>
      </c>
    </row>
    <row r="72" spans="1:17">
      <c r="A72" s="1">
        <v>42165</v>
      </c>
      <c r="B72">
        <v>42.300654999999999</v>
      </c>
      <c r="C72" s="11">
        <v>28417400</v>
      </c>
      <c r="D72" s="15">
        <f t="shared" si="3"/>
        <v>-3.6540108231191107E-3</v>
      </c>
      <c r="E72" s="13">
        <f t="shared" si="4"/>
        <v>-1069600</v>
      </c>
      <c r="F72" s="2">
        <v>1</v>
      </c>
      <c r="G72">
        <v>40</v>
      </c>
      <c r="H72">
        <v>-0.15077375792316161</v>
      </c>
      <c r="I72">
        <f t="shared" si="2"/>
        <v>140.18418690999508</v>
      </c>
    </row>
    <row r="73" spans="1:17">
      <c r="A73" s="1">
        <v>42166</v>
      </c>
      <c r="B73">
        <v>42.146369999999997</v>
      </c>
      <c r="C73" s="11">
        <v>27347800</v>
      </c>
      <c r="D73" s="15">
        <f t="shared" si="3"/>
        <v>-1.017200440280357E-2</v>
      </c>
      <c r="E73" s="13">
        <f t="shared" si="4"/>
        <v>-3416800</v>
      </c>
      <c r="F73" s="2">
        <v>1</v>
      </c>
      <c r="G73">
        <v>41</v>
      </c>
      <c r="H73">
        <v>-1.6572130334679969</v>
      </c>
      <c r="I73">
        <f t="shared" si="2"/>
        <v>139.95867106340737</v>
      </c>
    </row>
    <row r="74" spans="1:17">
      <c r="A74" s="1">
        <v>42167</v>
      </c>
      <c r="B74">
        <v>41.719830000000002</v>
      </c>
      <c r="C74" s="11">
        <v>23931000</v>
      </c>
      <c r="D74" s="15">
        <f t="shared" si="3"/>
        <v>-1.0716488615458807E-2</v>
      </c>
      <c r="E74" s="13">
        <f t="shared" si="4"/>
        <v>9323500</v>
      </c>
      <c r="F74" s="2">
        <v>1</v>
      </c>
      <c r="G74">
        <v>42</v>
      </c>
      <c r="H74">
        <v>-1.3779526852886193</v>
      </c>
      <c r="I74">
        <f t="shared" si="2"/>
        <v>139.77152708058102</v>
      </c>
    </row>
    <row r="75" spans="1:17">
      <c r="A75" s="1">
        <v>42170</v>
      </c>
      <c r="B75">
        <v>41.275126999999998</v>
      </c>
      <c r="C75" s="11">
        <v>33254500</v>
      </c>
      <c r="D75" s="15">
        <f t="shared" si="3"/>
        <v>7.6664556595903155E-3</v>
      </c>
      <c r="E75" s="13">
        <f t="shared" si="4"/>
        <v>-6184200</v>
      </c>
      <c r="F75" s="2">
        <v>1</v>
      </c>
      <c r="G75">
        <v>43</v>
      </c>
      <c r="H75">
        <v>1.0132885108760092</v>
      </c>
      <c r="I75">
        <f t="shared" si="2"/>
        <v>139.91008399468325</v>
      </c>
    </row>
    <row r="76" spans="1:17">
      <c r="A76" s="1">
        <v>42171</v>
      </c>
      <c r="B76">
        <v>41.592776999999998</v>
      </c>
      <c r="C76" s="11">
        <v>27070300</v>
      </c>
      <c r="D76" s="15">
        <f t="shared" si="3"/>
        <v>3.050032955868595E-3</v>
      </c>
      <c r="E76" s="13">
        <f t="shared" si="4"/>
        <v>1633800</v>
      </c>
      <c r="F76" s="2">
        <v>1</v>
      </c>
      <c r="G76">
        <v>44</v>
      </c>
      <c r="H76">
        <v>-1.2167470231361222</v>
      </c>
      <c r="I76">
        <f t="shared" si="2"/>
        <v>139.74494316279913</v>
      </c>
    </row>
    <row r="77" spans="1:17">
      <c r="A77" s="1">
        <v>42172</v>
      </c>
      <c r="B77">
        <v>41.719830000000002</v>
      </c>
      <c r="C77" s="11">
        <v>28704100</v>
      </c>
      <c r="D77" s="15">
        <f t="shared" si="3"/>
        <v>1.6183269096378152E-2</v>
      </c>
      <c r="E77" s="13">
        <f t="shared" si="4"/>
        <v>3954200</v>
      </c>
      <c r="F77" s="2">
        <v>1</v>
      </c>
      <c r="G77">
        <v>45</v>
      </c>
      <c r="H77">
        <v>0.58354544307803735</v>
      </c>
      <c r="I77">
        <f t="shared" si="2"/>
        <v>139.8249404564076</v>
      </c>
    </row>
    <row r="78" spans="1:17">
      <c r="A78" s="1">
        <v>42173</v>
      </c>
      <c r="B78">
        <v>42.400486000000001</v>
      </c>
      <c r="C78" s="11">
        <v>32658300</v>
      </c>
      <c r="D78" s="15">
        <f t="shared" si="3"/>
        <v>-1.3359324403997673E-2</v>
      </c>
      <c r="E78" s="13">
        <f t="shared" si="4"/>
        <v>31178700</v>
      </c>
      <c r="F78" s="2">
        <v>1</v>
      </c>
      <c r="G78">
        <v>46</v>
      </c>
      <c r="H78">
        <v>2.6130874175578356</v>
      </c>
      <c r="I78">
        <f t="shared" si="2"/>
        <v>140.1817916892098</v>
      </c>
    </row>
    <row r="79" spans="1:17">
      <c r="A79" s="1">
        <v>42174</v>
      </c>
      <c r="B79">
        <v>41.837811000000002</v>
      </c>
      <c r="C79" s="11">
        <v>63837000</v>
      </c>
      <c r="D79" s="15">
        <f t="shared" si="3"/>
        <v>2.8159686454809012E-3</v>
      </c>
      <c r="E79" s="13">
        <f t="shared" si="4"/>
        <v>-43518900</v>
      </c>
      <c r="F79" s="2">
        <v>1</v>
      </c>
      <c r="G79">
        <v>47</v>
      </c>
      <c r="H79">
        <v>-0.32134721550391987</v>
      </c>
      <c r="I79">
        <f t="shared" si="2"/>
        <v>140.13848294985468</v>
      </c>
    </row>
    <row r="80" spans="1:17">
      <c r="A80" s="1">
        <v>42177</v>
      </c>
      <c r="B80">
        <v>41.955790999999998</v>
      </c>
      <c r="C80" s="11">
        <v>20318100</v>
      </c>
      <c r="D80" s="15">
        <f t="shared" si="3"/>
        <v>-6.9458525189793358E-3</v>
      </c>
      <c r="E80" s="13">
        <f t="shared" si="4"/>
        <v>5578400</v>
      </c>
      <c r="F80" s="2">
        <v>1</v>
      </c>
      <c r="G80">
        <v>48</v>
      </c>
      <c r="H80">
        <v>0.27821670300909318</v>
      </c>
      <c r="I80">
        <f t="shared" si="2"/>
        <v>140.17701595483393</v>
      </c>
    </row>
    <row r="81" spans="1:9">
      <c r="A81" s="1">
        <v>42178</v>
      </c>
      <c r="B81">
        <v>41.665382000000001</v>
      </c>
      <c r="C81" s="11">
        <v>25896500</v>
      </c>
      <c r="D81" s="15">
        <f t="shared" si="3"/>
        <v>-5.8984309166137611E-3</v>
      </c>
      <c r="E81" s="13">
        <f t="shared" si="4"/>
        <v>8994400</v>
      </c>
      <c r="F81" s="2">
        <v>1</v>
      </c>
      <c r="G81">
        <v>49</v>
      </c>
      <c r="H81">
        <v>-0.41736370803846512</v>
      </c>
      <c r="I81">
        <f t="shared" si="2"/>
        <v>140.1206052152215</v>
      </c>
    </row>
    <row r="82" spans="1:9">
      <c r="A82" s="1">
        <v>42179</v>
      </c>
      <c r="B82">
        <v>41.420344999999998</v>
      </c>
      <c r="C82" s="11">
        <v>34890900</v>
      </c>
      <c r="D82" s="15">
        <f t="shared" si="3"/>
        <v>2.1890226972566925E-4</v>
      </c>
      <c r="E82" s="13">
        <f t="shared" si="4"/>
        <v>-14274900</v>
      </c>
      <c r="F82" s="2">
        <v>1</v>
      </c>
      <c r="G82">
        <v>50</v>
      </c>
      <c r="H82">
        <v>0.52713176046381705</v>
      </c>
      <c r="I82">
        <f t="shared" si="2"/>
        <v>140.19311488499042</v>
      </c>
    </row>
    <row r="83" spans="1:9">
      <c r="A83" s="1">
        <v>42180</v>
      </c>
      <c r="B83">
        <v>41.429412999999997</v>
      </c>
      <c r="C83" s="11">
        <v>20616000</v>
      </c>
      <c r="D83" s="15">
        <f t="shared" si="3"/>
        <v>-8.5800785525848716E-3</v>
      </c>
      <c r="E83" s="13">
        <f t="shared" si="4"/>
        <v>29219300</v>
      </c>
      <c r="F83" s="2">
        <v>1</v>
      </c>
      <c r="G83">
        <v>51</v>
      </c>
      <c r="H83">
        <v>1.2921782399644144</v>
      </c>
      <c r="I83">
        <f t="shared" si="2"/>
        <v>140.37021094888206</v>
      </c>
    </row>
    <row r="84" spans="1:9">
      <c r="A84" s="1">
        <v>42181</v>
      </c>
      <c r="B84">
        <v>41.075465999999999</v>
      </c>
      <c r="C84" s="11">
        <v>49835300</v>
      </c>
      <c r="D84" s="15">
        <f t="shared" si="3"/>
        <v>-1.9860009180122394E-2</v>
      </c>
      <c r="E84" s="13">
        <f t="shared" si="4"/>
        <v>-15753600</v>
      </c>
      <c r="F84" s="2">
        <v>1</v>
      </c>
      <c r="G84">
        <v>52</v>
      </c>
      <c r="H84">
        <v>-1.142657310992945</v>
      </c>
      <c r="I84">
        <f t="shared" si="2"/>
        <v>140.21464406462948</v>
      </c>
    </row>
    <row r="85" spans="1:9">
      <c r="A85" s="1">
        <v>42184</v>
      </c>
      <c r="B85">
        <v>40.267753999999996</v>
      </c>
      <c r="C85" s="11">
        <v>34081700</v>
      </c>
      <c r="D85" s="15">
        <f t="shared" si="3"/>
        <v>-4.9704932756641299E-3</v>
      </c>
      <c r="E85" s="13">
        <f t="shared" si="4"/>
        <v>1863700</v>
      </c>
      <c r="F85" s="2">
        <v>1</v>
      </c>
      <c r="G85">
        <v>53</v>
      </c>
      <c r="H85">
        <v>-0.29144075597287156</v>
      </c>
      <c r="I85">
        <f t="shared" si="2"/>
        <v>140.17540788877065</v>
      </c>
    </row>
    <row r="86" spans="1:9">
      <c r="A86" s="1">
        <v>42185</v>
      </c>
      <c r="B86">
        <v>40.068100000000001</v>
      </c>
      <c r="C86" s="11">
        <v>35945400</v>
      </c>
      <c r="D86" s="15">
        <f t="shared" si="3"/>
        <v>6.7719253383289732E-3</v>
      </c>
      <c r="E86" s="13">
        <f t="shared" si="4"/>
        <v>-7601500</v>
      </c>
      <c r="F86" s="2">
        <v>1</v>
      </c>
      <c r="G86">
        <v>54</v>
      </c>
      <c r="H86">
        <v>-1.5264595276676118</v>
      </c>
      <c r="I86">
        <f t="shared" si="2"/>
        <v>139.96772880227607</v>
      </c>
    </row>
    <row r="87" spans="1:9">
      <c r="A87" s="1">
        <v>42186</v>
      </c>
      <c r="B87">
        <v>40.340358999999999</v>
      </c>
      <c r="C87" s="11">
        <v>28343900</v>
      </c>
      <c r="D87" s="15">
        <f t="shared" si="3"/>
        <v>-1.1257597579990846E-3</v>
      </c>
      <c r="E87" s="13">
        <f t="shared" si="4"/>
        <v>-6591900</v>
      </c>
      <c r="F87" s="2">
        <v>1</v>
      </c>
      <c r="G87">
        <v>55</v>
      </c>
      <c r="H87">
        <v>-0.23811480787117034</v>
      </c>
      <c r="I87">
        <f t="shared" si="2"/>
        <v>139.93582904574495</v>
      </c>
    </row>
    <row r="88" spans="1:9">
      <c r="A88" s="1">
        <v>42187</v>
      </c>
      <c r="B88">
        <v>40.294970999999997</v>
      </c>
      <c r="C88" s="11">
        <v>21752000</v>
      </c>
      <c r="D88" s="15">
        <f t="shared" si="3"/>
        <v>-2.251402826934709E-4</v>
      </c>
      <c r="E88" s="13">
        <f t="shared" si="4"/>
        <v>1282000</v>
      </c>
      <c r="F88" s="2">
        <v>1</v>
      </c>
      <c r="G88">
        <v>56</v>
      </c>
      <c r="H88">
        <v>7.3312094173161313E-2</v>
      </c>
      <c r="I88">
        <f t="shared" si="2"/>
        <v>139.94637606182812</v>
      </c>
    </row>
    <row r="89" spans="1:9">
      <c r="A89" s="1">
        <v>42191</v>
      </c>
      <c r="B89">
        <v>40.285899999999998</v>
      </c>
      <c r="C89" s="11">
        <v>23034000</v>
      </c>
      <c r="D89" s="15">
        <f t="shared" si="3"/>
        <v>-2.0293924503410219E-3</v>
      </c>
      <c r="E89" s="13">
        <f t="shared" si="4"/>
        <v>13401800</v>
      </c>
      <c r="F89" s="2">
        <v>1</v>
      </c>
      <c r="G89">
        <v>57</v>
      </c>
      <c r="H89">
        <v>-0.34487811717553996</v>
      </c>
      <c r="I89">
        <f t="shared" si="2"/>
        <v>139.89993393606125</v>
      </c>
    </row>
    <row r="90" spans="1:9">
      <c r="A90" s="1">
        <v>42192</v>
      </c>
      <c r="B90">
        <v>40.204227000000003</v>
      </c>
      <c r="C90" s="11">
        <v>36435800</v>
      </c>
      <c r="D90" s="15">
        <f t="shared" si="3"/>
        <v>-1.35527805215972E-3</v>
      </c>
      <c r="E90" s="13">
        <f t="shared" si="4"/>
        <v>3350100</v>
      </c>
      <c r="F90" s="2">
        <v>1</v>
      </c>
      <c r="G90">
        <v>58</v>
      </c>
      <c r="H90">
        <v>0.72787656790751498</v>
      </c>
      <c r="I90">
        <f t="shared" si="2"/>
        <v>139.99969768148475</v>
      </c>
    </row>
    <row r="91" spans="1:9">
      <c r="A91" s="1">
        <v>42193</v>
      </c>
      <c r="B91">
        <v>40.149776000000003</v>
      </c>
      <c r="C91" s="11">
        <v>39785900</v>
      </c>
      <c r="D91" s="15">
        <f t="shared" si="3"/>
        <v>6.3092804120309619E-3</v>
      </c>
      <c r="E91" s="13">
        <f t="shared" si="4"/>
        <v>-7361200</v>
      </c>
      <c r="F91" s="2">
        <v>1</v>
      </c>
      <c r="G91">
        <v>59</v>
      </c>
      <c r="H91">
        <v>0.68632516558864154</v>
      </c>
      <c r="I91">
        <f t="shared" si="2"/>
        <v>140.09386323651259</v>
      </c>
    </row>
    <row r="92" spans="1:9">
      <c r="A92" s="1">
        <v>42194</v>
      </c>
      <c r="B92">
        <v>40.403892999999997</v>
      </c>
      <c r="C92" s="11">
        <v>32424700</v>
      </c>
      <c r="D92" s="15">
        <f t="shared" si="3"/>
        <v>2.0194479166491183E-3</v>
      </c>
      <c r="E92" s="13">
        <f t="shared" si="4"/>
        <v>-6958900</v>
      </c>
      <c r="F92" s="2">
        <v>1</v>
      </c>
      <c r="G92">
        <v>60</v>
      </c>
      <c r="H92">
        <v>1.7393540474586189</v>
      </c>
      <c r="I92">
        <f t="shared" si="2"/>
        <v>140.33193637106899</v>
      </c>
    </row>
    <row r="93" spans="1:9">
      <c r="A93" s="1">
        <v>42195</v>
      </c>
      <c r="B93">
        <v>40.485568999999998</v>
      </c>
      <c r="C93" s="11">
        <v>25465800</v>
      </c>
      <c r="D93" s="15">
        <f t="shared" si="3"/>
        <v>2.0633118692152942E-2</v>
      </c>
      <c r="E93" s="13">
        <f t="shared" si="4"/>
        <v>2712500</v>
      </c>
      <c r="F93" s="2">
        <v>1</v>
      </c>
      <c r="G93">
        <v>61</v>
      </c>
      <c r="H93">
        <v>-1.1818860912171658</v>
      </c>
      <c r="I93">
        <f t="shared" si="2"/>
        <v>140.17105653102925</v>
      </c>
    </row>
    <row r="94" spans="1:9">
      <c r="A94" s="1">
        <v>42198</v>
      </c>
      <c r="B94">
        <v>41.329590000000003</v>
      </c>
      <c r="C94" s="11">
        <v>28178300</v>
      </c>
      <c r="D94" s="15">
        <f t="shared" si="3"/>
        <v>1.7548281301833419E-3</v>
      </c>
      <c r="E94" s="13">
        <f t="shared" si="4"/>
        <v>-5298000</v>
      </c>
      <c r="F94" s="2">
        <v>1</v>
      </c>
      <c r="G94">
        <v>62</v>
      </c>
      <c r="H94">
        <v>2.2783569875173271</v>
      </c>
      <c r="I94">
        <f t="shared" si="2"/>
        <v>140.48298660376545</v>
      </c>
    </row>
    <row r="95" spans="1:9">
      <c r="A95" s="1">
        <v>42199</v>
      </c>
      <c r="B95">
        <v>41.402180000000001</v>
      </c>
      <c r="C95" s="11">
        <v>22880300</v>
      </c>
      <c r="D95" s="15">
        <f t="shared" si="3"/>
        <v>3.0642932396240247E-3</v>
      </c>
      <c r="E95" s="13">
        <f t="shared" si="4"/>
        <v>3749300</v>
      </c>
      <c r="F95" s="2">
        <v>1</v>
      </c>
      <c r="G95">
        <v>63</v>
      </c>
      <c r="H95">
        <v>0.86378349806182086</v>
      </c>
      <c r="I95">
        <f t="shared" si="2"/>
        <v>140.60177508533533</v>
      </c>
    </row>
    <row r="96" spans="1:9">
      <c r="A96" s="1">
        <v>42200</v>
      </c>
      <c r="B96">
        <v>41.529243000000001</v>
      </c>
      <c r="C96" s="11">
        <v>26629600</v>
      </c>
      <c r="D96" s="15">
        <f t="shared" si="3"/>
        <v>1.9476962468357735E-2</v>
      </c>
      <c r="E96" s="13">
        <f t="shared" si="4"/>
        <v>-357900</v>
      </c>
      <c r="F96" s="2">
        <v>1</v>
      </c>
      <c r="G96">
        <v>64</v>
      </c>
      <c r="H96">
        <v>-1.0423491403344087</v>
      </c>
      <c r="I96">
        <f t="shared" si="2"/>
        <v>140.45967254678408</v>
      </c>
    </row>
    <row r="97" spans="1:9">
      <c r="A97" s="1">
        <v>42201</v>
      </c>
      <c r="B97">
        <v>42.346035000000001</v>
      </c>
      <c r="C97" s="11">
        <v>26271700</v>
      </c>
      <c r="D97" s="15">
        <f t="shared" si="3"/>
        <v>-8.5761437534061572E-4</v>
      </c>
      <c r="E97" s="13">
        <f t="shared" si="4"/>
        <v>3195400</v>
      </c>
      <c r="F97" s="2">
        <v>1</v>
      </c>
      <c r="G97">
        <v>65</v>
      </c>
      <c r="H97">
        <v>-2.7229543775320053</v>
      </c>
      <c r="I97">
        <f t="shared" si="2"/>
        <v>140.08823554957252</v>
      </c>
    </row>
    <row r="98" spans="1:9">
      <c r="A98" s="1">
        <v>42202</v>
      </c>
      <c r="B98">
        <v>42.309733999999999</v>
      </c>
      <c r="C98" s="11">
        <v>29467100</v>
      </c>
      <c r="D98" s="15">
        <f t="shared" si="3"/>
        <v>6.4142865997689532E-3</v>
      </c>
      <c r="E98" s="13">
        <f t="shared" si="4"/>
        <v>1164800</v>
      </c>
      <c r="F98" s="2">
        <v>1</v>
      </c>
      <c r="G98">
        <v>66</v>
      </c>
      <c r="H98">
        <v>-2.0235120246070437E-2</v>
      </c>
      <c r="I98">
        <f t="shared" ref="I98:I161" si="5">I97*EXP($L$31*$L$33+$L$32*H98*SQRT($L$33))</f>
        <v>140.08603072742324</v>
      </c>
    </row>
    <row r="99" spans="1:9">
      <c r="A99" s="1">
        <v>42205</v>
      </c>
      <c r="B99">
        <v>42.581992999999997</v>
      </c>
      <c r="C99" s="11">
        <v>30631900</v>
      </c>
      <c r="D99" s="15">
        <f t="shared" si="3"/>
        <v>7.6433712469604889E-3</v>
      </c>
      <c r="E99" s="13">
        <f t="shared" si="4"/>
        <v>12150000</v>
      </c>
      <c r="F99" s="2">
        <v>1</v>
      </c>
      <c r="G99">
        <v>67</v>
      </c>
      <c r="H99">
        <v>-0.60637262322416063</v>
      </c>
      <c r="I99">
        <f t="shared" si="5"/>
        <v>140.00388266912734</v>
      </c>
    </row>
    <row r="100" spans="1:9">
      <c r="A100" s="1">
        <v>42206</v>
      </c>
      <c r="B100">
        <v>42.908709999999999</v>
      </c>
      <c r="C100" s="11">
        <v>42781900</v>
      </c>
      <c r="D100" s="15">
        <f t="shared" si="3"/>
        <v>-3.7496127309554039E-2</v>
      </c>
      <c r="E100" s="13">
        <f t="shared" si="4"/>
        <v>16370500</v>
      </c>
      <c r="F100" s="2">
        <v>1</v>
      </c>
      <c r="G100">
        <v>68</v>
      </c>
      <c r="H100">
        <v>-4.6718469093320891E-2</v>
      </c>
      <c r="I100">
        <f t="shared" si="5"/>
        <v>139.99806824595612</v>
      </c>
    </row>
    <row r="101" spans="1:9">
      <c r="A101" s="1">
        <v>42207</v>
      </c>
      <c r="B101">
        <v>41.329590000000003</v>
      </c>
      <c r="C101" s="11">
        <v>59152400</v>
      </c>
      <c r="D101" s="15">
        <f t="shared" si="3"/>
        <v>1.2438581658724265E-2</v>
      </c>
      <c r="E101" s="13">
        <f t="shared" si="4"/>
        <v>-25218400</v>
      </c>
      <c r="F101" s="2">
        <v>1</v>
      </c>
      <c r="G101">
        <v>69</v>
      </c>
      <c r="H101">
        <v>0.98767259260057472</v>
      </c>
      <c r="I101">
        <f t="shared" si="5"/>
        <v>140.13335370200704</v>
      </c>
    </row>
    <row r="102" spans="1:9">
      <c r="A102" s="1">
        <v>42208</v>
      </c>
      <c r="B102">
        <v>41.846882000000001</v>
      </c>
      <c r="C102" s="11">
        <v>33934000</v>
      </c>
      <c r="D102" s="15">
        <f t="shared" si="3"/>
        <v>-3.6936349546662331E-3</v>
      </c>
      <c r="E102" s="13">
        <f t="shared" si="4"/>
        <v>-1600800</v>
      </c>
      <c r="F102" s="2">
        <v>1</v>
      </c>
      <c r="G102">
        <v>70</v>
      </c>
      <c r="H102">
        <v>-0.22569793145521544</v>
      </c>
      <c r="I102">
        <f t="shared" si="5"/>
        <v>140.10311044191047</v>
      </c>
    </row>
    <row r="103" spans="1:9">
      <c r="A103" s="1">
        <v>42209</v>
      </c>
      <c r="B103">
        <v>41.692599999999999</v>
      </c>
      <c r="C103" s="11">
        <v>32333200</v>
      </c>
      <c r="D103" s="15">
        <f t="shared" si="3"/>
        <v>-1.2926158517456295E-2</v>
      </c>
      <c r="E103" s="13">
        <f t="shared" si="4"/>
        <v>7368200</v>
      </c>
      <c r="F103" s="2">
        <v>1</v>
      </c>
      <c r="G103">
        <v>71</v>
      </c>
      <c r="H103">
        <v>-6.9708221417386085E-2</v>
      </c>
      <c r="I103">
        <f t="shared" si="5"/>
        <v>140.09415516492265</v>
      </c>
    </row>
    <row r="104" spans="1:9">
      <c r="A104" s="1">
        <v>42212</v>
      </c>
      <c r="B104">
        <v>41.157142999999998</v>
      </c>
      <c r="C104" s="11">
        <v>39701400</v>
      </c>
      <c r="D104" s="15">
        <f t="shared" si="3"/>
        <v>-2.2044776013179648E-4</v>
      </c>
      <c r="E104" s="13">
        <f t="shared" si="4"/>
        <v>-5372500</v>
      </c>
      <c r="F104" s="2">
        <v>1</v>
      </c>
      <c r="G104">
        <v>72</v>
      </c>
      <c r="H104">
        <v>-0.45031129047856666</v>
      </c>
      <c r="I104">
        <f t="shared" si="5"/>
        <v>140.03328431805477</v>
      </c>
    </row>
    <row r="105" spans="1:9">
      <c r="A105" s="1">
        <v>42213</v>
      </c>
      <c r="B105">
        <v>41.148071000000002</v>
      </c>
      <c r="C105" s="11">
        <v>34328900</v>
      </c>
      <c r="D105" s="15">
        <f t="shared" si="3"/>
        <v>2.0736325540690864E-2</v>
      </c>
      <c r="E105" s="13">
        <f t="shared" si="4"/>
        <v>6617000</v>
      </c>
      <c r="F105" s="2">
        <v>1</v>
      </c>
      <c r="G105">
        <v>73</v>
      </c>
      <c r="H105">
        <v>-1.9600520317908376</v>
      </c>
      <c r="I105">
        <f t="shared" si="5"/>
        <v>139.76678266922414</v>
      </c>
    </row>
    <row r="106" spans="1:9">
      <c r="A106" s="1">
        <v>42214</v>
      </c>
      <c r="B106">
        <v>42.010238999999999</v>
      </c>
      <c r="C106" s="11">
        <v>40945900</v>
      </c>
      <c r="D106" s="15">
        <f t="shared" si="3"/>
        <v>1.2665230013537171E-2</v>
      </c>
      <c r="E106" s="13">
        <f t="shared" si="4"/>
        <v>-1168000</v>
      </c>
      <c r="F106" s="2">
        <v>1</v>
      </c>
      <c r="G106">
        <v>74</v>
      </c>
      <c r="H106">
        <v>4.181856638751924E-2</v>
      </c>
      <c r="I106">
        <f t="shared" si="5"/>
        <v>139.77302978402878</v>
      </c>
    </row>
    <row r="107" spans="1:9">
      <c r="A107" s="1">
        <v>42215</v>
      </c>
      <c r="B107">
        <v>42.545692000000003</v>
      </c>
      <c r="C107" s="11">
        <v>39777900</v>
      </c>
      <c r="D107" s="15">
        <f t="shared" si="3"/>
        <v>-3.846861855213368E-3</v>
      </c>
      <c r="E107" s="13">
        <f t="shared" si="4"/>
        <v>-8576400</v>
      </c>
      <c r="F107" s="2">
        <v>1</v>
      </c>
      <c r="G107">
        <v>75</v>
      </c>
      <c r="H107">
        <v>0.42924511944875121</v>
      </c>
      <c r="I107">
        <f t="shared" si="5"/>
        <v>139.83202839335019</v>
      </c>
    </row>
    <row r="108" spans="1:9">
      <c r="A108" s="1">
        <v>42216</v>
      </c>
      <c r="B108">
        <v>42.382339000000002</v>
      </c>
      <c r="C108" s="11">
        <v>31201500</v>
      </c>
      <c r="D108" s="15">
        <f t="shared" si="3"/>
        <v>2.352527732137536E-3</v>
      </c>
      <c r="E108" s="13">
        <f t="shared" si="4"/>
        <v>-7075600</v>
      </c>
      <c r="F108" s="2">
        <v>1</v>
      </c>
      <c r="G108">
        <v>76</v>
      </c>
      <c r="H108">
        <v>0.46730974645470269</v>
      </c>
      <c r="I108">
        <f t="shared" si="5"/>
        <v>139.89623797078755</v>
      </c>
    </row>
    <row r="109" spans="1:9">
      <c r="A109" s="1">
        <v>42219</v>
      </c>
      <c r="B109">
        <v>42.482162000000002</v>
      </c>
      <c r="C109" s="11">
        <v>24125900</v>
      </c>
      <c r="D109" s="15">
        <f t="shared" si="3"/>
        <v>1.5474593949255053E-2</v>
      </c>
      <c r="E109" s="13">
        <f t="shared" si="4"/>
        <v>9278000</v>
      </c>
      <c r="F109" s="2">
        <v>1</v>
      </c>
      <c r="G109">
        <v>77</v>
      </c>
      <c r="H109">
        <v>0.66222355599165894</v>
      </c>
      <c r="I109">
        <f t="shared" si="5"/>
        <v>139.98704801468207</v>
      </c>
    </row>
    <row r="110" spans="1:9">
      <c r="A110" s="1">
        <v>42220</v>
      </c>
      <c r="B110">
        <v>43.144669</v>
      </c>
      <c r="C110" s="11">
        <v>33403900</v>
      </c>
      <c r="D110" s="15">
        <f t="shared" si="3"/>
        <v>8.4118692007114574E-4</v>
      </c>
      <c r="E110" s="13">
        <f t="shared" si="4"/>
        <v>-6444200</v>
      </c>
      <c r="F110" s="2">
        <v>1</v>
      </c>
      <c r="G110">
        <v>78</v>
      </c>
      <c r="H110">
        <v>-0.69234033617249224</v>
      </c>
      <c r="I110">
        <f t="shared" si="5"/>
        <v>139.89324498709547</v>
      </c>
    </row>
    <row r="111" spans="1:9">
      <c r="A111" s="1">
        <v>42221</v>
      </c>
      <c r="B111">
        <v>43.180976999999999</v>
      </c>
      <c r="C111" s="11">
        <v>26959700</v>
      </c>
      <c r="D111" s="15">
        <f t="shared" si="3"/>
        <v>-2.0382873264123535E-2</v>
      </c>
      <c r="E111" s="13">
        <f t="shared" si="4"/>
        <v>408300</v>
      </c>
      <c r="F111" s="2">
        <v>1</v>
      </c>
      <c r="G111">
        <v>79</v>
      </c>
      <c r="H111">
        <v>-1.2735426935250871</v>
      </c>
      <c r="I111">
        <f t="shared" si="5"/>
        <v>139.72039534943912</v>
      </c>
    </row>
    <row r="112" spans="1:9">
      <c r="A112" s="1">
        <v>42222</v>
      </c>
      <c r="B112">
        <v>42.309733999999999</v>
      </c>
      <c r="C112" s="11">
        <v>27368000</v>
      </c>
      <c r="D112" s="15">
        <f t="shared" si="3"/>
        <v>2.5708047894536057E-3</v>
      </c>
      <c r="E112" s="13">
        <f t="shared" si="4"/>
        <v>-8205000</v>
      </c>
      <c r="F112" s="2">
        <v>1</v>
      </c>
      <c r="G112">
        <v>80</v>
      </c>
      <c r="H112">
        <v>0.37384779716376215</v>
      </c>
      <c r="I112">
        <f t="shared" si="5"/>
        <v>139.7718305755912</v>
      </c>
    </row>
    <row r="113" spans="1:9">
      <c r="A113" s="1">
        <v>42223</v>
      </c>
      <c r="B113">
        <v>42.418644</v>
      </c>
      <c r="C113" s="11">
        <v>19163000</v>
      </c>
      <c r="D113" s="15">
        <f t="shared" si="3"/>
        <v>1.2543702087368323E-2</v>
      </c>
      <c r="E113" s="13">
        <f t="shared" si="4"/>
        <v>3916900</v>
      </c>
      <c r="F113" s="2">
        <v>1</v>
      </c>
      <c r="G113">
        <v>81</v>
      </c>
      <c r="H113">
        <v>0.39088376979634631</v>
      </c>
      <c r="I113">
        <f t="shared" si="5"/>
        <v>139.8256046319421</v>
      </c>
    </row>
    <row r="114" spans="1:9">
      <c r="A114" s="1">
        <v>42226</v>
      </c>
      <c r="B114">
        <v>42.954082</v>
      </c>
      <c r="C114" s="11">
        <v>23079900</v>
      </c>
      <c r="D114" s="15">
        <f t="shared" si="3"/>
        <v>-1.9629225518271561E-2</v>
      </c>
      <c r="E114" s="13">
        <f t="shared" si="4"/>
        <v>6157500</v>
      </c>
      <c r="F114" s="2">
        <v>1</v>
      </c>
      <c r="G114">
        <v>82</v>
      </c>
      <c r="H114">
        <v>-0.65007952798623592</v>
      </c>
      <c r="I114">
        <f t="shared" si="5"/>
        <v>139.73766101432068</v>
      </c>
    </row>
    <row r="115" spans="1:9">
      <c r="A115" s="1">
        <v>42227</v>
      </c>
      <c r="B115">
        <v>42.119148000000003</v>
      </c>
      <c r="C115" s="11">
        <v>29237400</v>
      </c>
      <c r="D115" s="15">
        <f t="shared" si="3"/>
        <v>7.0855234309032877E-3</v>
      </c>
      <c r="E115" s="13">
        <f t="shared" si="4"/>
        <v>944000</v>
      </c>
      <c r="F115" s="2">
        <v>1</v>
      </c>
      <c r="G115">
        <v>83</v>
      </c>
      <c r="H115">
        <v>-0.15402520148199983</v>
      </c>
      <c r="I115">
        <f t="shared" si="5"/>
        <v>139.71725545492862</v>
      </c>
    </row>
    <row r="116" spans="1:9">
      <c r="A116" s="1">
        <v>42228</v>
      </c>
      <c r="B116">
        <v>42.418644</v>
      </c>
      <c r="C116" s="11">
        <v>30181400</v>
      </c>
      <c r="D116" s="15">
        <f t="shared" si="3"/>
        <v>-2.1396183448128971E-4</v>
      </c>
      <c r="E116" s="13">
        <f t="shared" si="4"/>
        <v>-7554200</v>
      </c>
      <c r="F116" s="2">
        <v>1</v>
      </c>
      <c r="G116">
        <v>84</v>
      </c>
      <c r="H116">
        <v>0.78386619861703366</v>
      </c>
      <c r="I116">
        <f t="shared" si="5"/>
        <v>139.82451318633161</v>
      </c>
    </row>
    <row r="117" spans="1:9">
      <c r="A117" s="1">
        <v>42229</v>
      </c>
      <c r="B117">
        <v>42.409568999999998</v>
      </c>
      <c r="C117" s="11">
        <v>22627200</v>
      </c>
      <c r="D117" s="15">
        <f t="shared" si="3"/>
        <v>5.76124267990092E-3</v>
      </c>
      <c r="E117" s="13">
        <f t="shared" si="4"/>
        <v>-1153800</v>
      </c>
      <c r="F117" s="2">
        <v>1</v>
      </c>
      <c r="G117">
        <v>85</v>
      </c>
      <c r="H117">
        <v>1.5555497157038189</v>
      </c>
      <c r="I117">
        <f t="shared" si="5"/>
        <v>140.0370584984563</v>
      </c>
    </row>
    <row r="118" spans="1:9">
      <c r="A118" s="1">
        <v>42230</v>
      </c>
      <c r="B118">
        <v>42.654606000000001</v>
      </c>
      <c r="C118" s="11">
        <v>21473400</v>
      </c>
      <c r="D118" s="15">
        <f t="shared" si="3"/>
        <v>6.7852199424491399E-3</v>
      </c>
      <c r="E118" s="13">
        <f t="shared" si="4"/>
        <v>-373700</v>
      </c>
      <c r="F118" s="2">
        <v>1</v>
      </c>
      <c r="G118">
        <v>86</v>
      </c>
      <c r="H118">
        <v>0.99216777016408741</v>
      </c>
      <c r="I118">
        <f t="shared" si="5"/>
        <v>140.17299529339962</v>
      </c>
    </row>
    <row r="119" spans="1:9">
      <c r="A119" s="1">
        <v>42233</v>
      </c>
      <c r="B119">
        <v>42.945011000000001</v>
      </c>
      <c r="C119" s="11">
        <v>21099700</v>
      </c>
      <c r="D119" s="15">
        <f t="shared" si="3"/>
        <v>5.5155087936888609E-3</v>
      </c>
      <c r="E119" s="13">
        <f t="shared" si="4"/>
        <v>2474400</v>
      </c>
      <c r="F119" s="2">
        <v>1</v>
      </c>
      <c r="G119">
        <v>87</v>
      </c>
      <c r="H119">
        <v>0.55538521337439306</v>
      </c>
      <c r="I119">
        <f t="shared" si="5"/>
        <v>140.24939116395572</v>
      </c>
    </row>
    <row r="120" spans="1:9">
      <c r="A120" s="1">
        <v>42234</v>
      </c>
      <c r="B120">
        <v>43.182529000000002</v>
      </c>
      <c r="C120" s="11">
        <v>23574100</v>
      </c>
      <c r="D120" s="15">
        <f t="shared" si="3"/>
        <v>-1.4060797270217718E-2</v>
      </c>
      <c r="E120" s="13">
        <f t="shared" si="4"/>
        <v>7911400</v>
      </c>
      <c r="F120" s="2">
        <v>1</v>
      </c>
      <c r="G120">
        <v>88</v>
      </c>
      <c r="H120">
        <v>1.0685175766411703</v>
      </c>
      <c r="I120">
        <f t="shared" si="5"/>
        <v>140.39597321651834</v>
      </c>
    </row>
    <row r="121" spans="1:9">
      <c r="A121" s="1">
        <v>42235</v>
      </c>
      <c r="B121">
        <v>42.579597</v>
      </c>
      <c r="C121" s="11">
        <v>31485500</v>
      </c>
      <c r="D121" s="15">
        <f t="shared" si="3"/>
        <v>-2.0592235292877046E-2</v>
      </c>
      <c r="E121" s="13">
        <f t="shared" si="4"/>
        <v>4752700</v>
      </c>
      <c r="F121" s="2">
        <v>1</v>
      </c>
      <c r="G121">
        <v>89</v>
      </c>
      <c r="H121">
        <v>-0.73477394835208543</v>
      </c>
      <c r="I121">
        <f t="shared" si="5"/>
        <v>140.29609811185577</v>
      </c>
    </row>
    <row r="122" spans="1:9">
      <c r="A122" s="1">
        <v>42236</v>
      </c>
      <c r="B122">
        <v>41.711753999999999</v>
      </c>
      <c r="C122" s="11">
        <v>36238200</v>
      </c>
      <c r="D122" s="15">
        <f t="shared" si="3"/>
        <v>-5.8395986855485658E-2</v>
      </c>
      <c r="E122" s="13">
        <f t="shared" si="4"/>
        <v>33814900</v>
      </c>
      <c r="F122" s="2">
        <v>1</v>
      </c>
      <c r="G122">
        <v>90</v>
      </c>
      <c r="H122">
        <v>1.185121618618723</v>
      </c>
      <c r="I122">
        <f t="shared" si="5"/>
        <v>140.45867880394604</v>
      </c>
    </row>
    <row r="123" spans="1:9">
      <c r="A123" s="1">
        <v>42237</v>
      </c>
      <c r="B123">
        <v>39.345711000000001</v>
      </c>
      <c r="C123" s="11">
        <v>70053100</v>
      </c>
      <c r="D123" s="15">
        <f t="shared" si="3"/>
        <v>-3.280551546552387E-2</v>
      </c>
      <c r="E123" s="13">
        <f t="shared" si="4"/>
        <v>18700600</v>
      </c>
      <c r="F123" s="2">
        <v>1</v>
      </c>
      <c r="G123">
        <v>91</v>
      </c>
      <c r="H123">
        <v>-7.6918240665690973E-2</v>
      </c>
      <c r="I123">
        <f t="shared" si="5"/>
        <v>140.44871457869874</v>
      </c>
    </row>
    <row r="124" spans="1:9">
      <c r="A124" s="1">
        <v>42240</v>
      </c>
      <c r="B124">
        <v>38.075896999999998</v>
      </c>
      <c r="C124" s="11">
        <v>88753700</v>
      </c>
      <c r="D124" s="15">
        <f t="shared" si="3"/>
        <v>-2.9460321426897956E-2</v>
      </c>
      <c r="E124" s="13">
        <f t="shared" si="4"/>
        <v>-18137100</v>
      </c>
      <c r="F124" s="2">
        <v>1</v>
      </c>
      <c r="G124">
        <v>92</v>
      </c>
      <c r="H124">
        <v>-2.1016421669628471</v>
      </c>
      <c r="I124">
        <f t="shared" si="5"/>
        <v>140.16209320097499</v>
      </c>
    </row>
    <row r="125" spans="1:9">
      <c r="A125" s="1">
        <v>42241</v>
      </c>
      <c r="B125">
        <v>36.970531000000001</v>
      </c>
      <c r="C125" s="11">
        <v>70616600</v>
      </c>
      <c r="D125" s="15">
        <f t="shared" si="3"/>
        <v>5.3872263222360363E-2</v>
      </c>
      <c r="E125" s="13">
        <f t="shared" si="4"/>
        <v>-7208600</v>
      </c>
      <c r="F125" s="2">
        <v>1</v>
      </c>
      <c r="G125">
        <v>93</v>
      </c>
      <c r="H125">
        <v>-1.0216308510280214</v>
      </c>
      <c r="I125">
        <f t="shared" si="5"/>
        <v>140.02326036010274</v>
      </c>
    </row>
    <row r="126" spans="1:9">
      <c r="A126" s="1">
        <v>42242</v>
      </c>
      <c r="B126">
        <v>39.016841999999997</v>
      </c>
      <c r="C126" s="11">
        <v>63408000</v>
      </c>
      <c r="D126" s="15">
        <f t="shared" si="3"/>
        <v>2.7481060109153684E-2</v>
      </c>
      <c r="E126" s="13">
        <f t="shared" si="4"/>
        <v>-12464800</v>
      </c>
      <c r="F126" s="2">
        <v>1</v>
      </c>
      <c r="G126">
        <v>94</v>
      </c>
      <c r="H126">
        <v>0.7261826340254629</v>
      </c>
      <c r="I126">
        <f t="shared" si="5"/>
        <v>140.12288088442591</v>
      </c>
    </row>
    <row r="127" spans="1:9">
      <c r="A127" s="1">
        <v>42243</v>
      </c>
      <c r="B127">
        <v>40.103935</v>
      </c>
      <c r="C127" s="11">
        <v>50943200</v>
      </c>
      <c r="D127" s="15">
        <f t="shared" si="3"/>
        <v>6.8331537053691234E-4</v>
      </c>
      <c r="E127" s="13">
        <f t="shared" si="4"/>
        <v>-22696500</v>
      </c>
      <c r="F127" s="2">
        <v>1</v>
      </c>
      <c r="G127">
        <v>95</v>
      </c>
      <c r="H127">
        <v>-0.58064529184775893</v>
      </c>
      <c r="I127">
        <f t="shared" si="5"/>
        <v>140.04422013178478</v>
      </c>
    </row>
    <row r="128" spans="1:9">
      <c r="A128" s="1">
        <v>42244</v>
      </c>
      <c r="B128">
        <v>40.131348000000003</v>
      </c>
      <c r="C128" s="11">
        <v>28246700</v>
      </c>
      <c r="D128" s="15">
        <f t="shared" si="3"/>
        <v>-9.3771304217321917E-3</v>
      </c>
      <c r="E128" s="13">
        <f t="shared" si="4"/>
        <v>6195000</v>
      </c>
      <c r="F128" s="2">
        <v>1</v>
      </c>
      <c r="G128">
        <v>96</v>
      </c>
      <c r="H128">
        <v>1.5933255781419575</v>
      </c>
      <c r="I128">
        <f t="shared" si="5"/>
        <v>140.2622596061907</v>
      </c>
    </row>
    <row r="129" spans="1:9">
      <c r="A129" s="1">
        <v>42247</v>
      </c>
      <c r="B129">
        <v>39.756790000000002</v>
      </c>
      <c r="C129" s="11">
        <v>34441700</v>
      </c>
      <c r="D129" s="15">
        <f t="shared" si="3"/>
        <v>-3.9845761719502097E-2</v>
      </c>
      <c r="E129" s="13">
        <f t="shared" si="4"/>
        <v>15247200</v>
      </c>
      <c r="F129" s="2">
        <v>1</v>
      </c>
      <c r="G129">
        <v>97</v>
      </c>
      <c r="H129">
        <v>-1.8083028408000246</v>
      </c>
      <c r="I129">
        <f t="shared" si="5"/>
        <v>140.01601361056581</v>
      </c>
    </row>
    <row r="130" spans="1:9">
      <c r="A130" s="1">
        <v>42248</v>
      </c>
      <c r="B130">
        <v>38.203795999999997</v>
      </c>
      <c r="C130" s="11">
        <v>49688900</v>
      </c>
      <c r="D130" s="15">
        <f t="shared" si="3"/>
        <v>3.6162533195583275E-2</v>
      </c>
      <c r="E130" s="13">
        <f t="shared" si="4"/>
        <v>-12017400</v>
      </c>
      <c r="F130" s="2">
        <v>1</v>
      </c>
      <c r="G130">
        <v>98</v>
      </c>
      <c r="H130">
        <v>1.2990858522243798</v>
      </c>
      <c r="I130">
        <f t="shared" si="5"/>
        <v>140.19382908967572</v>
      </c>
    </row>
    <row r="131" spans="1:9">
      <c r="A131" s="1">
        <v>42249</v>
      </c>
      <c r="B131">
        <v>39.610626000000003</v>
      </c>
      <c r="C131" s="11">
        <v>37671500</v>
      </c>
      <c r="D131" s="15">
        <f t="shared" ref="D131:D194" si="6">LN(B132/B131)</f>
        <v>3.223629086871108E-3</v>
      </c>
      <c r="E131" s="13">
        <f t="shared" ref="E131:E194" si="7">C132-C131</f>
        <v>-9386300</v>
      </c>
      <c r="F131" s="2">
        <v>1</v>
      </c>
      <c r="G131">
        <v>99</v>
      </c>
      <c r="H131">
        <v>-0.77185632108012214</v>
      </c>
      <c r="I131">
        <f t="shared" si="5"/>
        <v>140.08903839995185</v>
      </c>
    </row>
    <row r="132" spans="1:9">
      <c r="A132" s="1">
        <v>42250</v>
      </c>
      <c r="B132">
        <v>39.738522000000003</v>
      </c>
      <c r="C132" s="11">
        <v>28285200</v>
      </c>
      <c r="D132" s="15">
        <f t="shared" si="6"/>
        <v>-2.0671713043898698E-2</v>
      </c>
      <c r="E132" s="13">
        <f t="shared" si="7"/>
        <v>8853600</v>
      </c>
      <c r="F132" s="2">
        <v>1</v>
      </c>
      <c r="G132">
        <v>100</v>
      </c>
      <c r="H132">
        <v>2.1507548808585852</v>
      </c>
      <c r="I132">
        <f t="shared" si="5"/>
        <v>140.38333903384989</v>
      </c>
    </row>
    <row r="133" spans="1:9">
      <c r="A133" s="1">
        <v>42251</v>
      </c>
      <c r="B133">
        <v>38.925491000000001</v>
      </c>
      <c r="C133" s="11">
        <v>37138800</v>
      </c>
      <c r="D133" s="15">
        <f t="shared" si="6"/>
        <v>2.9597293510733837E-2</v>
      </c>
      <c r="E133" s="13">
        <f t="shared" si="7"/>
        <v>-4669000</v>
      </c>
      <c r="F133" s="2">
        <v>1</v>
      </c>
      <c r="G133">
        <v>101</v>
      </c>
      <c r="H133">
        <v>0.29903162612754386</v>
      </c>
      <c r="I133">
        <f t="shared" si="5"/>
        <v>140.42478600533104</v>
      </c>
    </row>
    <row r="134" spans="1:9">
      <c r="A134" s="1">
        <v>42255</v>
      </c>
      <c r="B134">
        <v>40.094799000000002</v>
      </c>
      <c r="C134" s="11">
        <v>32469800</v>
      </c>
      <c r="D134" s="15">
        <f t="shared" si="6"/>
        <v>-1.885965241768427E-2</v>
      </c>
      <c r="E134" s="13">
        <f t="shared" si="7"/>
        <v>999700</v>
      </c>
      <c r="F134" s="2">
        <v>1</v>
      </c>
      <c r="G134">
        <v>102</v>
      </c>
      <c r="H134">
        <v>-0.75506704888539389</v>
      </c>
      <c r="I134">
        <f t="shared" si="5"/>
        <v>140.32211710163912</v>
      </c>
    </row>
    <row r="135" spans="1:9">
      <c r="A135" s="1">
        <v>42256</v>
      </c>
      <c r="B135">
        <v>39.345711000000001</v>
      </c>
      <c r="C135" s="11">
        <v>33469500</v>
      </c>
      <c r="D135" s="15">
        <f t="shared" si="6"/>
        <v>5.0947735810866245E-3</v>
      </c>
      <c r="E135" s="13">
        <f t="shared" si="7"/>
        <v>-2102900</v>
      </c>
      <c r="F135" s="2">
        <v>1</v>
      </c>
      <c r="G135">
        <v>103</v>
      </c>
      <c r="H135">
        <v>6.5184622144442983E-2</v>
      </c>
      <c r="I135">
        <f t="shared" si="5"/>
        <v>140.33158244489513</v>
      </c>
    </row>
    <row r="136" spans="1:9">
      <c r="A136" s="1">
        <v>42257</v>
      </c>
      <c r="B136">
        <v>39.546680000000002</v>
      </c>
      <c r="C136" s="11">
        <v>31366600</v>
      </c>
      <c r="D136" s="15">
        <f t="shared" si="6"/>
        <v>4.3795631321570079E-3</v>
      </c>
      <c r="E136" s="13">
        <f t="shared" si="7"/>
        <v>-4234100</v>
      </c>
      <c r="F136" s="2">
        <v>1</v>
      </c>
      <c r="G136">
        <v>104</v>
      </c>
      <c r="H136">
        <v>0.89531795310904272</v>
      </c>
      <c r="I136">
        <f t="shared" si="5"/>
        <v>140.45455643365676</v>
      </c>
    </row>
    <row r="137" spans="1:9">
      <c r="A137" s="1">
        <v>42258</v>
      </c>
      <c r="B137">
        <v>39.720256999999997</v>
      </c>
      <c r="C137" s="11">
        <v>27132500</v>
      </c>
      <c r="D137" s="15">
        <f t="shared" si="6"/>
        <v>-1.0171199231793002E-2</v>
      </c>
      <c r="E137" s="13">
        <f t="shared" si="7"/>
        <v>-3476500</v>
      </c>
      <c r="F137" s="2">
        <v>1</v>
      </c>
      <c r="G137">
        <v>105</v>
      </c>
      <c r="H137">
        <v>-0.88305114331888035</v>
      </c>
      <c r="I137">
        <f t="shared" si="5"/>
        <v>140.33437271602023</v>
      </c>
    </row>
    <row r="138" spans="1:9">
      <c r="A138" s="1">
        <v>42261</v>
      </c>
      <c r="B138">
        <v>39.318302000000003</v>
      </c>
      <c r="C138" s="11">
        <v>23656000</v>
      </c>
      <c r="D138" s="15">
        <f t="shared" si="6"/>
        <v>2.160510505802829E-2</v>
      </c>
      <c r="E138" s="13">
        <f t="shared" si="7"/>
        <v>5226200</v>
      </c>
      <c r="F138" s="2">
        <v>1</v>
      </c>
      <c r="G138">
        <v>106</v>
      </c>
      <c r="H138">
        <v>-0.24118435248965397</v>
      </c>
      <c r="I138">
        <f t="shared" si="5"/>
        <v>140.30196997109746</v>
      </c>
    </row>
    <row r="139" spans="1:9">
      <c r="A139" s="1">
        <v>42262</v>
      </c>
      <c r="B139">
        <v>40.177021000000003</v>
      </c>
      <c r="C139" s="11">
        <v>28882200</v>
      </c>
      <c r="D139" s="15">
        <f t="shared" si="6"/>
        <v>7.2495586542115813E-3</v>
      </c>
      <c r="E139" s="13">
        <f t="shared" si="7"/>
        <v>-5510000</v>
      </c>
      <c r="F139" s="2">
        <v>1</v>
      </c>
      <c r="G139">
        <v>107</v>
      </c>
      <c r="H139">
        <v>-1.4867191566736437</v>
      </c>
      <c r="I139">
        <f t="shared" si="5"/>
        <v>140.09952561207297</v>
      </c>
    </row>
    <row r="140" spans="1:9">
      <c r="A140" s="1">
        <v>42263</v>
      </c>
      <c r="B140">
        <v>40.469344999999997</v>
      </c>
      <c r="C140" s="11">
        <v>23372200</v>
      </c>
      <c r="D140" s="15">
        <f t="shared" si="6"/>
        <v>-1.129417867391361E-3</v>
      </c>
      <c r="E140" s="13">
        <f t="shared" si="7"/>
        <v>9396000</v>
      </c>
      <c r="F140" s="2">
        <v>1</v>
      </c>
      <c r="G140">
        <v>108</v>
      </c>
      <c r="H140">
        <v>0.42229316932207439</v>
      </c>
      <c r="I140">
        <f t="shared" si="5"/>
        <v>140.15771308591968</v>
      </c>
    </row>
    <row r="141" spans="1:9">
      <c r="A141" s="1">
        <v>42264</v>
      </c>
      <c r="B141">
        <v>40.423664000000002</v>
      </c>
      <c r="C141" s="11">
        <v>32768200</v>
      </c>
      <c r="D141" s="15">
        <f t="shared" si="6"/>
        <v>-1.755404661305528E-2</v>
      </c>
      <c r="E141" s="13">
        <f t="shared" si="7"/>
        <v>30375500</v>
      </c>
      <c r="F141" s="2">
        <v>1</v>
      </c>
      <c r="G141">
        <v>109</v>
      </c>
      <c r="H141">
        <v>-1.6449575923616067</v>
      </c>
      <c r="I141">
        <f t="shared" si="5"/>
        <v>139.93391002501008</v>
      </c>
    </row>
    <row r="142" spans="1:9">
      <c r="A142" s="1">
        <v>42265</v>
      </c>
      <c r="B142">
        <v>39.720256999999997</v>
      </c>
      <c r="C142" s="11">
        <v>63143700</v>
      </c>
      <c r="D142" s="15">
        <f t="shared" si="6"/>
        <v>1.4385538647366958E-2</v>
      </c>
      <c r="E142" s="13">
        <f t="shared" si="7"/>
        <v>-36966500</v>
      </c>
      <c r="F142" s="2">
        <v>1</v>
      </c>
      <c r="G142">
        <v>110</v>
      </c>
      <c r="H142">
        <v>-1.3869021131540649</v>
      </c>
      <c r="I142">
        <f t="shared" si="5"/>
        <v>139.74558113336954</v>
      </c>
    </row>
    <row r="143" spans="1:9">
      <c r="A143" s="1">
        <v>42268</v>
      </c>
      <c r="B143">
        <v>40.295783999999998</v>
      </c>
      <c r="C143" s="11">
        <v>26177200</v>
      </c>
      <c r="D143" s="15">
        <f t="shared" si="6"/>
        <v>-4.7723889215184846E-3</v>
      </c>
      <c r="E143" s="13">
        <f t="shared" si="7"/>
        <v>1908700</v>
      </c>
      <c r="F143" s="2">
        <v>1</v>
      </c>
      <c r="G143">
        <v>111</v>
      </c>
      <c r="H143">
        <v>0.80219933806802146</v>
      </c>
      <c r="I143">
        <f t="shared" si="5"/>
        <v>139.85535767811487</v>
      </c>
    </row>
    <row r="144" spans="1:9">
      <c r="A144" s="1">
        <v>42269</v>
      </c>
      <c r="B144">
        <v>40.103935</v>
      </c>
      <c r="C144" s="11">
        <v>28085900</v>
      </c>
      <c r="D144" s="15">
        <f t="shared" si="6"/>
        <v>-6.8365784840493079E-4</v>
      </c>
      <c r="E144" s="13">
        <f t="shared" si="7"/>
        <v>-10940700</v>
      </c>
      <c r="F144" s="2">
        <v>1</v>
      </c>
      <c r="G144">
        <v>112</v>
      </c>
      <c r="H144">
        <v>0.2969522938656155</v>
      </c>
      <c r="I144">
        <f t="shared" si="5"/>
        <v>139.89636546598641</v>
      </c>
    </row>
    <row r="145" spans="1:9">
      <c r="A145" s="1">
        <v>42270</v>
      </c>
      <c r="B145">
        <v>40.076526999999999</v>
      </c>
      <c r="C145" s="11">
        <v>17145200</v>
      </c>
      <c r="D145" s="15">
        <f t="shared" si="6"/>
        <v>9.1143997329487265E-4</v>
      </c>
      <c r="E145" s="13">
        <f t="shared" si="7"/>
        <v>10760400</v>
      </c>
      <c r="F145" s="2">
        <v>1</v>
      </c>
      <c r="G145">
        <v>113</v>
      </c>
      <c r="H145">
        <v>0.57711758927325718</v>
      </c>
      <c r="I145">
        <f t="shared" si="5"/>
        <v>139.97557317157535</v>
      </c>
    </row>
    <row r="146" spans="1:9">
      <c r="A146" s="1">
        <v>42271</v>
      </c>
      <c r="B146">
        <v>40.113070999999998</v>
      </c>
      <c r="C146" s="11">
        <v>27905600</v>
      </c>
      <c r="D146" s="15">
        <f t="shared" si="6"/>
        <v>6.8296049432493464E-4</v>
      </c>
      <c r="E146" s="13">
        <f t="shared" si="7"/>
        <v>1479000</v>
      </c>
      <c r="F146" s="2">
        <v>1</v>
      </c>
      <c r="G146">
        <v>114</v>
      </c>
      <c r="H146">
        <v>1.2183522812847514</v>
      </c>
      <c r="I146">
        <f t="shared" si="5"/>
        <v>140.14231786876817</v>
      </c>
    </row>
    <row r="147" spans="1:9">
      <c r="A147" s="1">
        <v>42272</v>
      </c>
      <c r="B147">
        <v>40.140476</v>
      </c>
      <c r="C147" s="11">
        <v>29384600</v>
      </c>
      <c r="D147" s="15">
        <f t="shared" si="6"/>
        <v>-1.4903455477220384E-2</v>
      </c>
      <c r="E147" s="13">
        <f t="shared" si="7"/>
        <v>-1770800</v>
      </c>
      <c r="F147" s="2">
        <v>1</v>
      </c>
      <c r="G147">
        <v>115</v>
      </c>
      <c r="H147">
        <v>0.72051761890179478</v>
      </c>
      <c r="I147">
        <f t="shared" si="5"/>
        <v>140.2412493549717</v>
      </c>
    </row>
    <row r="148" spans="1:9">
      <c r="A148" s="1">
        <v>42275</v>
      </c>
      <c r="B148">
        <v>39.546680000000002</v>
      </c>
      <c r="C148" s="11">
        <v>27613800</v>
      </c>
      <c r="D148" s="15">
        <f t="shared" si="6"/>
        <v>3.4592817064886105E-3</v>
      </c>
      <c r="E148" s="13">
        <f t="shared" si="7"/>
        <v>5149800</v>
      </c>
      <c r="F148" s="2">
        <v>1</v>
      </c>
      <c r="G148">
        <v>116</v>
      </c>
      <c r="H148">
        <v>-1.6952435544226319</v>
      </c>
      <c r="I148">
        <f t="shared" si="5"/>
        <v>140.01045587099352</v>
      </c>
    </row>
    <row r="149" spans="1:9">
      <c r="A149" s="1">
        <v>42276</v>
      </c>
      <c r="B149">
        <v>39.683720000000001</v>
      </c>
      <c r="C149" s="11">
        <v>32763600</v>
      </c>
      <c r="D149" s="15">
        <f t="shared" si="6"/>
        <v>1.8700506594695895E-2</v>
      </c>
      <c r="E149" s="13">
        <f t="shared" si="7"/>
        <v>2195300</v>
      </c>
      <c r="F149" s="2">
        <v>1</v>
      </c>
      <c r="G149">
        <v>117</v>
      </c>
      <c r="H149">
        <v>0.73337105277460068</v>
      </c>
      <c r="I149">
        <f t="shared" si="5"/>
        <v>140.11104818063092</v>
      </c>
    </row>
    <row r="150" spans="1:9">
      <c r="A150" s="1">
        <v>42277</v>
      </c>
      <c r="B150">
        <v>40.432808000000001</v>
      </c>
      <c r="C150" s="11">
        <v>34958900</v>
      </c>
      <c r="D150" s="15">
        <f t="shared" si="6"/>
        <v>7.8766589539375625E-3</v>
      </c>
      <c r="E150" s="13">
        <f t="shared" si="7"/>
        <v>-6301000</v>
      </c>
      <c r="F150" s="2">
        <v>1</v>
      </c>
      <c r="G150">
        <v>118</v>
      </c>
      <c r="H150">
        <v>7.8223365562735125E-2</v>
      </c>
      <c r="I150">
        <f t="shared" si="5"/>
        <v>140.12227862468592</v>
      </c>
    </row>
    <row r="151" spans="1:9">
      <c r="A151" s="1">
        <v>42278</v>
      </c>
      <c r="B151">
        <v>40.752541000000001</v>
      </c>
      <c r="C151" s="11">
        <v>28657900</v>
      </c>
      <c r="D151" s="15">
        <f t="shared" si="6"/>
        <v>2.1291721765409038E-2</v>
      </c>
      <c r="E151" s="13">
        <f t="shared" si="7"/>
        <v>13181100</v>
      </c>
      <c r="F151" s="2">
        <v>1</v>
      </c>
      <c r="G151">
        <v>119</v>
      </c>
      <c r="H151">
        <v>-1.5622526916558854</v>
      </c>
      <c r="I151">
        <f t="shared" si="5"/>
        <v>139.90980101233092</v>
      </c>
    </row>
    <row r="152" spans="1:9">
      <c r="A152" s="1">
        <v>42279</v>
      </c>
      <c r="B152">
        <v>41.629536000000002</v>
      </c>
      <c r="C152" s="11">
        <v>41839000</v>
      </c>
      <c r="D152" s="15">
        <f t="shared" si="6"/>
        <v>2.2994524491624951E-2</v>
      </c>
      <c r="E152" s="13">
        <f t="shared" si="7"/>
        <v>-7469700</v>
      </c>
      <c r="F152" s="2">
        <v>1</v>
      </c>
      <c r="G152">
        <v>120</v>
      </c>
      <c r="H152">
        <v>0.47175149120448623</v>
      </c>
      <c r="I152">
        <f t="shared" si="5"/>
        <v>139.97465181097502</v>
      </c>
    </row>
    <row r="153" spans="1:9">
      <c r="A153" s="1">
        <v>42282</v>
      </c>
      <c r="B153">
        <v>42.597878000000001</v>
      </c>
      <c r="C153" s="11">
        <v>34369300</v>
      </c>
      <c r="D153" s="15">
        <f t="shared" si="6"/>
        <v>2.5699451053421739E-3</v>
      </c>
      <c r="E153" s="13">
        <f t="shared" si="7"/>
        <v>-7352100</v>
      </c>
      <c r="F153" s="2">
        <v>1</v>
      </c>
      <c r="G153">
        <v>121</v>
      </c>
      <c r="H153">
        <v>0.60904085330548696</v>
      </c>
      <c r="I153">
        <f t="shared" si="5"/>
        <v>140.05825823435791</v>
      </c>
    </row>
    <row r="154" spans="1:9">
      <c r="A154" s="1">
        <v>42283</v>
      </c>
      <c r="B154">
        <v>42.707492999999999</v>
      </c>
      <c r="C154" s="11">
        <v>27017200</v>
      </c>
      <c r="D154" s="15">
        <f t="shared" si="6"/>
        <v>1.0688661866825508E-3</v>
      </c>
      <c r="E154" s="13">
        <f t="shared" si="7"/>
        <v>694300</v>
      </c>
      <c r="F154" s="2">
        <v>1</v>
      </c>
      <c r="G154">
        <v>122</v>
      </c>
      <c r="H154">
        <v>0.66174720814160537</v>
      </c>
      <c r="I154">
        <f t="shared" si="5"/>
        <v>140.14910843162767</v>
      </c>
    </row>
    <row r="155" spans="1:9">
      <c r="A155" s="1">
        <v>42284</v>
      </c>
      <c r="B155">
        <v>42.753166</v>
      </c>
      <c r="C155" s="11">
        <v>27711500</v>
      </c>
      <c r="D155" s="15">
        <f t="shared" si="6"/>
        <v>1.3793461191161781E-2</v>
      </c>
      <c r="E155" s="13">
        <f t="shared" si="7"/>
        <v>6061200</v>
      </c>
      <c r="F155" s="2">
        <v>1</v>
      </c>
      <c r="G155">
        <v>123</v>
      </c>
      <c r="H155">
        <v>-2.2732456272933632</v>
      </c>
      <c r="I155">
        <f t="shared" si="5"/>
        <v>139.83972564894597</v>
      </c>
    </row>
    <row r="156" spans="1:9">
      <c r="A156" s="1">
        <v>42285</v>
      </c>
      <c r="B156">
        <v>43.346966000000002</v>
      </c>
      <c r="C156" s="11">
        <v>33772700</v>
      </c>
      <c r="D156" s="15">
        <f t="shared" si="6"/>
        <v>-7.1909775101593161E-3</v>
      </c>
      <c r="E156" s="13">
        <f t="shared" si="7"/>
        <v>-5172100</v>
      </c>
      <c r="F156" s="2">
        <v>1</v>
      </c>
      <c r="G156">
        <v>124</v>
      </c>
      <c r="H156">
        <v>-0.30503770176437683</v>
      </c>
      <c r="I156">
        <f t="shared" si="5"/>
        <v>139.7987431328738</v>
      </c>
    </row>
    <row r="157" spans="1:9">
      <c r="A157" s="1">
        <v>42286</v>
      </c>
      <c r="B157">
        <v>43.036377000000002</v>
      </c>
      <c r="C157" s="11">
        <v>28600600</v>
      </c>
      <c r="D157" s="15">
        <f t="shared" si="6"/>
        <v>-2.3379180784943777E-3</v>
      </c>
      <c r="E157" s="13">
        <f t="shared" si="7"/>
        <v>-8831500</v>
      </c>
      <c r="F157" s="2">
        <v>1</v>
      </c>
      <c r="G157">
        <v>125</v>
      </c>
      <c r="H157">
        <v>1.4608849596697837</v>
      </c>
      <c r="I157">
        <f t="shared" si="5"/>
        <v>139.99834155065221</v>
      </c>
    </row>
    <row r="158" spans="1:9">
      <c r="A158" s="1">
        <v>42289</v>
      </c>
      <c r="B158">
        <v>42.935879</v>
      </c>
      <c r="C158" s="11">
        <v>19769100</v>
      </c>
      <c r="D158" s="15">
        <f t="shared" si="6"/>
        <v>-2.3433267150641123E-3</v>
      </c>
      <c r="E158" s="13">
        <f t="shared" si="7"/>
        <v>218700</v>
      </c>
      <c r="F158" s="2">
        <v>1</v>
      </c>
      <c r="G158">
        <v>126</v>
      </c>
      <c r="H158">
        <v>-0.322636424243683</v>
      </c>
      <c r="I158">
        <f t="shared" si="5"/>
        <v>139.9549137640881</v>
      </c>
    </row>
    <row r="159" spans="1:9">
      <c r="A159" s="1">
        <v>42290</v>
      </c>
      <c r="B159">
        <v>42.835383999999998</v>
      </c>
      <c r="C159" s="11">
        <v>19987800</v>
      </c>
      <c r="D159" s="15">
        <f t="shared" si="6"/>
        <v>-4.4883412049868711E-3</v>
      </c>
      <c r="E159" s="13">
        <f t="shared" si="7"/>
        <v>4710000</v>
      </c>
      <c r="F159" s="2">
        <v>1</v>
      </c>
      <c r="G159">
        <v>127</v>
      </c>
      <c r="H159">
        <v>-1.1794281817856245</v>
      </c>
      <c r="I159">
        <f t="shared" si="5"/>
        <v>139.79480078925232</v>
      </c>
    </row>
    <row r="160" spans="1:9">
      <c r="A160" s="1">
        <v>42291</v>
      </c>
      <c r="B160">
        <v>42.643554999999999</v>
      </c>
      <c r="C160" s="11">
        <v>24697800</v>
      </c>
      <c r="D160" s="15">
        <f t="shared" si="6"/>
        <v>7.0444276995301732E-3</v>
      </c>
      <c r="E160" s="13">
        <f t="shared" si="7"/>
        <v>2491600</v>
      </c>
      <c r="F160" s="2">
        <v>1</v>
      </c>
      <c r="G160">
        <v>128</v>
      </c>
      <c r="H160">
        <v>-1.3515500540961511</v>
      </c>
      <c r="I160">
        <f t="shared" si="5"/>
        <v>139.61146581294255</v>
      </c>
    </row>
    <row r="161" spans="1:9">
      <c r="A161" s="1">
        <v>42292</v>
      </c>
      <c r="B161">
        <v>42.945014999999998</v>
      </c>
      <c r="C161" s="11">
        <v>27189400</v>
      </c>
      <c r="D161" s="15">
        <f t="shared" si="6"/>
        <v>1.0579854547575101E-2</v>
      </c>
      <c r="E161" s="13">
        <f t="shared" si="7"/>
        <v>-739100</v>
      </c>
      <c r="F161" s="2">
        <v>1</v>
      </c>
      <c r="G161">
        <v>129</v>
      </c>
      <c r="H161">
        <v>0.53841745284444187</v>
      </c>
      <c r="I161">
        <f t="shared" si="5"/>
        <v>139.68524731824667</v>
      </c>
    </row>
    <row r="162" spans="1:9">
      <c r="A162" s="1">
        <v>42293</v>
      </c>
      <c r="B162">
        <v>43.401778999999998</v>
      </c>
      <c r="C162" s="11">
        <v>26450300</v>
      </c>
      <c r="D162" s="15">
        <f t="shared" si="6"/>
        <v>2.3125056930151954E-3</v>
      </c>
      <c r="E162" s="13">
        <f t="shared" si="7"/>
        <v>2937300</v>
      </c>
      <c r="F162" s="2">
        <v>1</v>
      </c>
      <c r="G162">
        <v>130</v>
      </c>
      <c r="H162">
        <v>-0.36721075957757421</v>
      </c>
      <c r="I162">
        <f t="shared" ref="I162:I225" si="8">I161*EXP($L$31*$L$33+$L$32*H162*SQRT($L$33))</f>
        <v>139.635854742421</v>
      </c>
    </row>
    <row r="163" spans="1:9">
      <c r="A163" s="1">
        <v>42296</v>
      </c>
      <c r="B163">
        <v>43.502262000000002</v>
      </c>
      <c r="C163" s="11">
        <v>29387600</v>
      </c>
      <c r="D163" s="15">
        <f t="shared" si="6"/>
        <v>3.1450462728073413E-3</v>
      </c>
      <c r="E163" s="13">
        <f t="shared" si="7"/>
        <v>1414600</v>
      </c>
      <c r="F163" s="2">
        <v>1</v>
      </c>
      <c r="G163">
        <v>131</v>
      </c>
      <c r="H163">
        <v>-0.93437847681343555</v>
      </c>
      <c r="I163">
        <f t="shared" si="8"/>
        <v>139.50939757791977</v>
      </c>
    </row>
    <row r="164" spans="1:9">
      <c r="A164" s="1">
        <v>42297</v>
      </c>
      <c r="B164">
        <v>43.639294</v>
      </c>
      <c r="C164" s="11">
        <v>30802200</v>
      </c>
      <c r="D164" s="15">
        <f t="shared" si="6"/>
        <v>-1.2003895543930682E-2</v>
      </c>
      <c r="E164" s="13">
        <f t="shared" si="7"/>
        <v>-5657900</v>
      </c>
      <c r="F164" s="2">
        <v>1</v>
      </c>
      <c r="G164">
        <v>132</v>
      </c>
      <c r="H164">
        <v>-1.5403384168166667</v>
      </c>
      <c r="I164">
        <f t="shared" si="8"/>
        <v>139.30082231898282</v>
      </c>
    </row>
    <row r="165" spans="1:9">
      <c r="A165" s="1">
        <v>42298</v>
      </c>
      <c r="B165">
        <v>43.118583999999998</v>
      </c>
      <c r="C165" s="11">
        <v>25144300</v>
      </c>
      <c r="D165" s="15">
        <f t="shared" si="6"/>
        <v>1.7431892606980873E-2</v>
      </c>
      <c r="E165" s="13">
        <f t="shared" si="7"/>
        <v>31492800</v>
      </c>
      <c r="F165" s="2">
        <v>1</v>
      </c>
      <c r="G165">
        <v>133</v>
      </c>
      <c r="H165">
        <v>1.2041732588841114</v>
      </c>
      <c r="I165">
        <f t="shared" si="8"/>
        <v>139.46483733106368</v>
      </c>
    </row>
    <row r="166" spans="1:9">
      <c r="A166" s="1">
        <v>42299</v>
      </c>
      <c r="B166">
        <v>43.876812000000001</v>
      </c>
      <c r="C166" s="11">
        <v>56637100</v>
      </c>
      <c r="D166" s="15">
        <f t="shared" si="6"/>
        <v>9.6010341863869891E-2</v>
      </c>
      <c r="E166" s="13">
        <f t="shared" si="7"/>
        <v>78590000</v>
      </c>
      <c r="F166" s="2">
        <v>1</v>
      </c>
      <c r="G166">
        <v>134</v>
      </c>
      <c r="H166">
        <v>1.5059322322485968</v>
      </c>
      <c r="I166">
        <f t="shared" si="8"/>
        <v>139.67008647657161</v>
      </c>
    </row>
    <row r="167" spans="1:9">
      <c r="A167" s="1">
        <v>42300</v>
      </c>
      <c r="B167">
        <v>48.298298000000003</v>
      </c>
      <c r="C167" s="11">
        <v>135227100</v>
      </c>
      <c r="D167" s="15">
        <f t="shared" si="6"/>
        <v>2.5766749933295443E-2</v>
      </c>
      <c r="E167" s="13">
        <f t="shared" si="7"/>
        <v>-70593800</v>
      </c>
      <c r="F167" s="2">
        <v>1</v>
      </c>
      <c r="G167">
        <v>135</v>
      </c>
      <c r="H167">
        <v>0.88712567958282307</v>
      </c>
      <c r="I167">
        <f t="shared" si="8"/>
        <v>139.79136545585573</v>
      </c>
    </row>
    <row r="168" spans="1:9">
      <c r="A168" s="1">
        <v>42303</v>
      </c>
      <c r="B168">
        <v>49.558959999999999</v>
      </c>
      <c r="C168" s="11">
        <v>64633300</v>
      </c>
      <c r="D168" s="15">
        <f t="shared" si="6"/>
        <v>-1.0376261396837363E-2</v>
      </c>
      <c r="E168" s="13">
        <f t="shared" si="7"/>
        <v>-13633400</v>
      </c>
      <c r="F168" s="2">
        <v>1</v>
      </c>
      <c r="G168">
        <v>136</v>
      </c>
      <c r="H168">
        <v>1.0660846783139277</v>
      </c>
      <c r="I168">
        <f t="shared" si="8"/>
        <v>139.93713723108795</v>
      </c>
    </row>
    <row r="169" spans="1:9">
      <c r="A169" s="1">
        <v>42304</v>
      </c>
      <c r="B169">
        <v>49.047381999999999</v>
      </c>
      <c r="C169" s="11">
        <v>50999900</v>
      </c>
      <c r="D169" s="15">
        <f t="shared" si="6"/>
        <v>5.3869148624334628E-3</v>
      </c>
      <c r="E169" s="13">
        <f t="shared" si="7"/>
        <v>-3999100</v>
      </c>
      <c r="F169" s="2">
        <v>1</v>
      </c>
      <c r="G169">
        <v>137</v>
      </c>
      <c r="H169">
        <v>1.5169598555075936</v>
      </c>
      <c r="I169">
        <f t="shared" si="8"/>
        <v>140.14458658701989</v>
      </c>
    </row>
    <row r="170" spans="1:9">
      <c r="A170" s="1">
        <v>42305</v>
      </c>
      <c r="B170">
        <v>49.312308999999999</v>
      </c>
      <c r="C170" s="11">
        <v>47000800</v>
      </c>
      <c r="D170" s="15">
        <f t="shared" si="6"/>
        <v>-1.1552182678462914E-2</v>
      </c>
      <c r="E170" s="13">
        <f t="shared" si="7"/>
        <v>-16798700</v>
      </c>
      <c r="F170" s="2">
        <v>1</v>
      </c>
      <c r="G170">
        <v>138</v>
      </c>
      <c r="H170">
        <v>0.88158230937551707</v>
      </c>
      <c r="I170">
        <f t="shared" si="8"/>
        <v>140.26552032762271</v>
      </c>
    </row>
    <row r="171" spans="1:9">
      <c r="A171" s="1">
        <v>42306</v>
      </c>
      <c r="B171">
        <v>48.745922</v>
      </c>
      <c r="C171" s="11">
        <v>30202100</v>
      </c>
      <c r="D171" s="15">
        <f t="shared" si="6"/>
        <v>-1.3585196180799525E-2</v>
      </c>
      <c r="E171" s="13">
        <f t="shared" si="7"/>
        <v>16417700</v>
      </c>
      <c r="F171" s="2">
        <v>1</v>
      </c>
      <c r="G171">
        <v>139</v>
      </c>
      <c r="H171">
        <v>-1.2079726730007678</v>
      </c>
      <c r="I171">
        <f t="shared" si="8"/>
        <v>140.10115717949685</v>
      </c>
    </row>
    <row r="172" spans="1:9">
      <c r="A172" s="1">
        <v>42307</v>
      </c>
      <c r="B172">
        <v>48.088177000000002</v>
      </c>
      <c r="C172" s="11">
        <v>46619800</v>
      </c>
      <c r="D172" s="15">
        <f t="shared" si="6"/>
        <v>1.1333716399645224E-2</v>
      </c>
      <c r="E172" s="13">
        <f t="shared" si="7"/>
        <v>-16334800</v>
      </c>
      <c r="F172" s="2">
        <v>1</v>
      </c>
      <c r="G172">
        <v>140</v>
      </c>
      <c r="H172">
        <v>-1.1370889296813402</v>
      </c>
      <c r="I172">
        <f t="shared" si="8"/>
        <v>139.94664741925433</v>
      </c>
    </row>
    <row r="173" spans="1:9">
      <c r="A173" s="1">
        <v>42310</v>
      </c>
      <c r="B173">
        <v>48.636294999999997</v>
      </c>
      <c r="C173" s="11">
        <v>30285000</v>
      </c>
      <c r="D173" s="15">
        <f t="shared" si="6"/>
        <v>1.694827145021682E-2</v>
      </c>
      <c r="E173" s="13">
        <f t="shared" si="7"/>
        <v>6311900</v>
      </c>
      <c r="F173" s="2">
        <v>1</v>
      </c>
      <c r="G173">
        <v>141</v>
      </c>
      <c r="H173">
        <v>0.49004256652551703</v>
      </c>
      <c r="I173">
        <f t="shared" si="8"/>
        <v>140.01400946213494</v>
      </c>
    </row>
    <row r="174" spans="1:9">
      <c r="A174" s="1">
        <v>42311</v>
      </c>
      <c r="B174">
        <v>49.467621000000001</v>
      </c>
      <c r="C174" s="11">
        <v>36596900</v>
      </c>
      <c r="D174" s="15">
        <f t="shared" si="6"/>
        <v>4.6060120226487462E-3</v>
      </c>
      <c r="E174" s="13">
        <f t="shared" si="7"/>
        <v>490900</v>
      </c>
      <c r="F174" s="2">
        <v>1</v>
      </c>
      <c r="G174">
        <v>142</v>
      </c>
      <c r="H174">
        <v>0.23520442482549697</v>
      </c>
      <c r="I174">
        <f t="shared" si="8"/>
        <v>140.04664155870063</v>
      </c>
    </row>
    <row r="175" spans="1:9">
      <c r="A175" s="1">
        <v>42312</v>
      </c>
      <c r="B175">
        <v>49.695995000000003</v>
      </c>
      <c r="C175" s="11">
        <v>37087800</v>
      </c>
      <c r="D175" s="15">
        <f t="shared" si="6"/>
        <v>-3.6782363203320413E-4</v>
      </c>
      <c r="E175" s="13">
        <f t="shared" si="7"/>
        <v>-5619300</v>
      </c>
      <c r="F175" s="2">
        <v>1</v>
      </c>
      <c r="G175">
        <v>143</v>
      </c>
      <c r="H175">
        <v>-0.15309524314943701</v>
      </c>
      <c r="I175">
        <f t="shared" si="8"/>
        <v>140.02631770065551</v>
      </c>
    </row>
    <row r="176" spans="1:9">
      <c r="A176" s="1">
        <v>42313</v>
      </c>
      <c r="B176">
        <v>49.677719000000003</v>
      </c>
      <c r="C176" s="11">
        <v>31468500</v>
      </c>
      <c r="D176" s="15">
        <f t="shared" si="6"/>
        <v>9.8811261692956214E-3</v>
      </c>
      <c r="E176" s="13">
        <f t="shared" si="7"/>
        <v>1382700</v>
      </c>
      <c r="F176" s="2">
        <v>1</v>
      </c>
      <c r="G176">
        <v>144</v>
      </c>
      <c r="H176">
        <v>0.71626118369749747</v>
      </c>
      <c r="I176">
        <f t="shared" si="8"/>
        <v>140.12458642726759</v>
      </c>
    </row>
    <row r="177" spans="1:9">
      <c r="A177" s="1">
        <v>42314</v>
      </c>
      <c r="B177">
        <v>50.171024000000003</v>
      </c>
      <c r="C177" s="11">
        <v>32851200</v>
      </c>
      <c r="D177" s="15">
        <f t="shared" si="6"/>
        <v>-1.3934806840555409E-2</v>
      </c>
      <c r="E177" s="13">
        <f t="shared" si="7"/>
        <v>-338100</v>
      </c>
      <c r="F177" s="2">
        <v>1</v>
      </c>
      <c r="G177">
        <v>145</v>
      </c>
      <c r="H177">
        <v>-1.5164778233156539</v>
      </c>
      <c r="I177">
        <f t="shared" si="8"/>
        <v>139.91834281366704</v>
      </c>
    </row>
    <row r="178" spans="1:9">
      <c r="A178" s="1">
        <v>42317</v>
      </c>
      <c r="B178">
        <v>49.476748999999998</v>
      </c>
      <c r="C178" s="11">
        <v>32513100</v>
      </c>
      <c r="D178" s="15">
        <f t="shared" si="6"/>
        <v>-1.2074177126860566E-2</v>
      </c>
      <c r="E178" s="13">
        <f t="shared" si="7"/>
        <v>22770600</v>
      </c>
      <c r="F178" s="2">
        <v>1</v>
      </c>
      <c r="G178">
        <v>146</v>
      </c>
      <c r="H178">
        <v>-0.65234871726715937</v>
      </c>
      <c r="I178">
        <f t="shared" si="8"/>
        <v>139.83003184572289</v>
      </c>
    </row>
    <row r="179" spans="1:9">
      <c r="A179" s="1">
        <v>42318</v>
      </c>
      <c r="B179">
        <v>48.882950000000001</v>
      </c>
      <c r="C179" s="11">
        <v>55283700</v>
      </c>
      <c r="D179" s="15">
        <f t="shared" si="6"/>
        <v>2.6130984569026319E-3</v>
      </c>
      <c r="E179" s="13">
        <f t="shared" si="7"/>
        <v>-18767400</v>
      </c>
      <c r="F179" s="2">
        <v>1</v>
      </c>
      <c r="G179">
        <v>147</v>
      </c>
      <c r="H179">
        <v>-1.0999110600096174</v>
      </c>
      <c r="I179">
        <f t="shared" si="8"/>
        <v>139.68087854868062</v>
      </c>
    </row>
    <row r="180" spans="1:9">
      <c r="A180" s="1">
        <v>42319</v>
      </c>
      <c r="B180">
        <v>49.010852999999997</v>
      </c>
      <c r="C180" s="11">
        <v>36516300</v>
      </c>
      <c r="D180" s="15">
        <f t="shared" si="6"/>
        <v>-6.1702056261658854E-3</v>
      </c>
      <c r="E180" s="13">
        <f t="shared" si="7"/>
        <v>-1155200</v>
      </c>
      <c r="F180" s="2">
        <v>1</v>
      </c>
      <c r="G180">
        <v>148</v>
      </c>
      <c r="H180">
        <v>-0.27885221243195701</v>
      </c>
      <c r="I180">
        <f t="shared" si="8"/>
        <v>139.64350376826283</v>
      </c>
    </row>
    <row r="181" spans="1:9">
      <c r="A181" s="1">
        <v>42320</v>
      </c>
      <c r="B181">
        <v>48.709377000000003</v>
      </c>
      <c r="C181" s="11">
        <v>35361100</v>
      </c>
      <c r="D181" s="15">
        <f t="shared" si="6"/>
        <v>-9.0428081502747573E-3</v>
      </c>
      <c r="E181" s="13">
        <f t="shared" si="7"/>
        <v>1487100</v>
      </c>
      <c r="F181" s="2">
        <v>1</v>
      </c>
      <c r="G181">
        <v>149</v>
      </c>
      <c r="H181">
        <v>0.47834532779233996</v>
      </c>
      <c r="I181">
        <f t="shared" si="8"/>
        <v>139.70912831388728</v>
      </c>
    </row>
    <row r="182" spans="1:9">
      <c r="A182" s="1">
        <v>42321</v>
      </c>
      <c r="B182">
        <v>48.270893000000001</v>
      </c>
      <c r="C182" s="11">
        <v>36848200</v>
      </c>
      <c r="D182" s="15">
        <f t="shared" si="6"/>
        <v>1.7446980443482234E-2</v>
      </c>
      <c r="E182" s="13">
        <f t="shared" si="7"/>
        <v>-4683000</v>
      </c>
      <c r="F182" s="2">
        <v>1</v>
      </c>
      <c r="G182">
        <v>150</v>
      </c>
      <c r="H182">
        <v>1.6217290976783261</v>
      </c>
      <c r="I182">
        <f t="shared" si="8"/>
        <v>139.9305168390506</v>
      </c>
    </row>
    <row r="183" spans="1:9">
      <c r="A183" s="1">
        <v>42324</v>
      </c>
      <c r="B183">
        <v>49.120463999999998</v>
      </c>
      <c r="C183" s="11">
        <v>32165200</v>
      </c>
      <c r="D183" s="15">
        <f t="shared" si="6"/>
        <v>-8.2719888237969014E-3</v>
      </c>
      <c r="E183" s="13">
        <f t="shared" si="7"/>
        <v>-613900</v>
      </c>
      <c r="F183" s="2">
        <v>1</v>
      </c>
      <c r="G183">
        <v>151</v>
      </c>
      <c r="H183">
        <v>-0.59857711676158942</v>
      </c>
      <c r="I183">
        <f t="shared" si="8"/>
        <v>139.84952172530751</v>
      </c>
    </row>
    <row r="184" spans="1:9">
      <c r="A184" s="1">
        <v>42325</v>
      </c>
      <c r="B184">
        <v>48.715815999999997</v>
      </c>
      <c r="C184" s="11">
        <v>31551300</v>
      </c>
      <c r="D184" s="15">
        <f t="shared" si="6"/>
        <v>1.6476577252365367E-2</v>
      </c>
      <c r="E184" s="13">
        <f t="shared" si="7"/>
        <v>-1841300</v>
      </c>
      <c r="F184" s="2">
        <v>1</v>
      </c>
      <c r="G184">
        <v>152</v>
      </c>
      <c r="H184">
        <v>0.77557160693686455</v>
      </c>
      <c r="I184">
        <f t="shared" si="8"/>
        <v>139.95575040258208</v>
      </c>
    </row>
    <row r="185" spans="1:9">
      <c r="A185" s="1">
        <v>42326</v>
      </c>
      <c r="B185">
        <v>49.525134999999999</v>
      </c>
      <c r="C185" s="11">
        <v>29710000</v>
      </c>
      <c r="D185" s="15">
        <f t="shared" si="6"/>
        <v>1.6699783455071612E-3</v>
      </c>
      <c r="E185" s="13">
        <f t="shared" si="7"/>
        <v>-1560800</v>
      </c>
      <c r="F185" s="2">
        <v>1</v>
      </c>
      <c r="G185">
        <v>153</v>
      </c>
      <c r="H185">
        <v>0.73547425927245058</v>
      </c>
      <c r="I185">
        <f t="shared" si="8"/>
        <v>140.05659029042587</v>
      </c>
    </row>
    <row r="186" spans="1:9">
      <c r="A186" s="1">
        <v>42327</v>
      </c>
      <c r="B186">
        <v>49.607909999999997</v>
      </c>
      <c r="C186" s="11">
        <v>28149200</v>
      </c>
      <c r="D186" s="15">
        <f t="shared" si="6"/>
        <v>4.6238768624269743E-3</v>
      </c>
      <c r="E186" s="13">
        <f t="shared" si="7"/>
        <v>8998400</v>
      </c>
      <c r="F186" s="2">
        <v>1</v>
      </c>
      <c r="G186">
        <v>154</v>
      </c>
      <c r="H186">
        <v>1.1469273886177689</v>
      </c>
      <c r="I186">
        <f t="shared" si="8"/>
        <v>140.21367770763072</v>
      </c>
    </row>
    <row r="187" spans="1:9">
      <c r="A187" s="1">
        <v>42328</v>
      </c>
      <c r="B187">
        <v>49.837822000000003</v>
      </c>
      <c r="C187" s="11">
        <v>37147600</v>
      </c>
      <c r="D187" s="15">
        <f t="shared" si="6"/>
        <v>0</v>
      </c>
      <c r="E187" s="13">
        <f t="shared" si="7"/>
        <v>-8911700</v>
      </c>
      <c r="F187" s="2">
        <v>1</v>
      </c>
      <c r="G187">
        <v>155</v>
      </c>
      <c r="H187">
        <v>-1.3879048310627695</v>
      </c>
      <c r="I187">
        <f t="shared" si="8"/>
        <v>140.02483555082253</v>
      </c>
    </row>
    <row r="188" spans="1:9">
      <c r="A188" s="1">
        <v>42331</v>
      </c>
      <c r="B188">
        <v>49.837822000000003</v>
      </c>
      <c r="C188" s="11">
        <v>28235900</v>
      </c>
      <c r="D188" s="15">
        <f t="shared" si="6"/>
        <v>1.1066388857208221E-3</v>
      </c>
      <c r="E188" s="13">
        <f t="shared" si="7"/>
        <v>-3635900</v>
      </c>
      <c r="F188" s="2">
        <v>1</v>
      </c>
      <c r="G188">
        <v>156</v>
      </c>
      <c r="H188">
        <v>-0.88192109615192749</v>
      </c>
      <c r="I188">
        <f t="shared" si="8"/>
        <v>139.90517350979428</v>
      </c>
    </row>
    <row r="189" spans="1:9">
      <c r="A189" s="1">
        <v>42332</v>
      </c>
      <c r="B189">
        <v>49.893005000000002</v>
      </c>
      <c r="C189" s="11">
        <v>24600000</v>
      </c>
      <c r="D189" s="15">
        <f t="shared" si="6"/>
        <v>-1.0376094976570433E-2</v>
      </c>
      <c r="E189" s="13">
        <f t="shared" si="7"/>
        <v>-3594900</v>
      </c>
      <c r="F189" s="2">
        <v>1</v>
      </c>
      <c r="G189">
        <v>157</v>
      </c>
      <c r="H189">
        <v>-0.63222842072718777</v>
      </c>
      <c r="I189">
        <f t="shared" si="8"/>
        <v>139.81961063934799</v>
      </c>
    </row>
    <row r="190" spans="1:9">
      <c r="A190" s="1">
        <v>42333</v>
      </c>
      <c r="B190">
        <v>49.377986999999997</v>
      </c>
      <c r="C190" s="11">
        <v>21005100</v>
      </c>
      <c r="D190" s="15">
        <f t="shared" si="6"/>
        <v>4.4599262778052592E-3</v>
      </c>
      <c r="E190" s="13">
        <f t="shared" si="7"/>
        <v>-11996000</v>
      </c>
      <c r="F190" s="2">
        <v>1</v>
      </c>
      <c r="G190">
        <v>158</v>
      </c>
      <c r="H190">
        <v>0.24346945792785846</v>
      </c>
      <c r="I190">
        <f t="shared" si="8"/>
        <v>139.85332315810322</v>
      </c>
    </row>
    <row r="191" spans="1:9">
      <c r="A191" s="1">
        <v>42335</v>
      </c>
      <c r="B191">
        <v>49.598700999999998</v>
      </c>
      <c r="C191" s="11">
        <v>9009100</v>
      </c>
      <c r="D191" s="15">
        <f t="shared" si="6"/>
        <v>7.7579564392454784E-3</v>
      </c>
      <c r="E191" s="13">
        <f t="shared" si="7"/>
        <v>47232300</v>
      </c>
      <c r="F191" s="2">
        <v>1</v>
      </c>
      <c r="G191">
        <v>159</v>
      </c>
      <c r="H191">
        <v>-0.78886841947678477</v>
      </c>
      <c r="I191">
        <f t="shared" si="8"/>
        <v>139.74647161480326</v>
      </c>
    </row>
    <row r="192" spans="1:9">
      <c r="A192" s="1">
        <v>42338</v>
      </c>
      <c r="B192">
        <v>49.984982000000002</v>
      </c>
      <c r="C192" s="11">
        <v>56241400</v>
      </c>
      <c r="D192" s="15">
        <f t="shared" si="6"/>
        <v>1.5880541999533173E-2</v>
      </c>
      <c r="E192" s="13">
        <f t="shared" si="7"/>
        <v>-16288600</v>
      </c>
      <c r="F192" s="2">
        <v>1</v>
      </c>
      <c r="G192">
        <v>160</v>
      </c>
      <c r="H192">
        <v>-1.0418216334073804</v>
      </c>
      <c r="I192">
        <f t="shared" si="8"/>
        <v>139.60530523044145</v>
      </c>
    </row>
    <row r="193" spans="1:9">
      <c r="A193" s="1">
        <v>42339</v>
      </c>
      <c r="B193">
        <v>50.785107000000004</v>
      </c>
      <c r="C193" s="11">
        <v>39952800</v>
      </c>
      <c r="D193" s="15">
        <f t="shared" si="6"/>
        <v>-1.8119157644044503E-4</v>
      </c>
      <c r="E193" s="13">
        <f t="shared" si="7"/>
        <v>7322100</v>
      </c>
      <c r="F193" s="2">
        <v>1</v>
      </c>
      <c r="G193">
        <v>161</v>
      </c>
      <c r="H193">
        <v>0.14110923984844703</v>
      </c>
      <c r="I193">
        <f t="shared" si="8"/>
        <v>139.62504622756813</v>
      </c>
    </row>
    <row r="194" spans="1:9">
      <c r="A194" s="1">
        <v>42340</v>
      </c>
      <c r="B194">
        <v>50.775905999999999</v>
      </c>
      <c r="C194" s="11">
        <v>47274900</v>
      </c>
      <c r="D194" s="15">
        <f t="shared" si="6"/>
        <v>-1.8463095021513502E-2</v>
      </c>
      <c r="E194" s="13">
        <f t="shared" si="7"/>
        <v>-8647100</v>
      </c>
      <c r="F194" s="2">
        <v>1</v>
      </c>
      <c r="G194">
        <v>162</v>
      </c>
      <c r="H194">
        <v>-7.4232957558706403E-2</v>
      </c>
      <c r="I194">
        <f t="shared" si="8"/>
        <v>139.61550626569397</v>
      </c>
    </row>
    <row r="195" spans="1:9">
      <c r="A195" s="1">
        <v>42341</v>
      </c>
      <c r="B195">
        <v>49.847026999999997</v>
      </c>
      <c r="C195" s="11">
        <v>38627800</v>
      </c>
      <c r="D195" s="15">
        <f t="shared" ref="D195:D258" si="9">LN(B196/B195)</f>
        <v>3.1062297876566062E-2</v>
      </c>
      <c r="E195" s="13">
        <f t="shared" ref="E195:E258" si="10">C196-C195</f>
        <v>5335900</v>
      </c>
      <c r="F195" s="2">
        <v>1</v>
      </c>
      <c r="G195">
        <v>163</v>
      </c>
      <c r="H195">
        <v>8.7280795924016275E-2</v>
      </c>
      <c r="I195">
        <f t="shared" si="8"/>
        <v>139.62792865838506</v>
      </c>
    </row>
    <row r="196" spans="1:9">
      <c r="A196" s="1">
        <v>42342</v>
      </c>
      <c r="B196">
        <v>51.419688999999998</v>
      </c>
      <c r="C196" s="11">
        <v>43963700</v>
      </c>
      <c r="D196" s="15">
        <f t="shared" si="9"/>
        <v>-1.7900406110543203E-3</v>
      </c>
      <c r="E196" s="13">
        <f t="shared" si="10"/>
        <v>-13253900</v>
      </c>
      <c r="F196" s="2">
        <v>1</v>
      </c>
      <c r="G196">
        <v>164</v>
      </c>
      <c r="H196">
        <v>0.7415042091452051</v>
      </c>
      <c r="I196">
        <f t="shared" si="8"/>
        <v>139.72935292180671</v>
      </c>
    </row>
    <row r="197" spans="1:9">
      <c r="A197" s="1">
        <v>42345</v>
      </c>
      <c r="B197">
        <v>51.327728</v>
      </c>
      <c r="C197" s="11">
        <v>30709800</v>
      </c>
      <c r="D197" s="15">
        <f t="shared" si="9"/>
        <v>-3.5858395150707842E-4</v>
      </c>
      <c r="E197" s="13">
        <f t="shared" si="10"/>
        <v>2168200</v>
      </c>
      <c r="F197" s="2">
        <v>1</v>
      </c>
      <c r="G197">
        <v>165</v>
      </c>
      <c r="H197">
        <v>0.58954128689947538</v>
      </c>
      <c r="I197">
        <f t="shared" si="8"/>
        <v>139.81015769663901</v>
      </c>
    </row>
    <row r="198" spans="1:9">
      <c r="A198" s="1">
        <v>42346</v>
      </c>
      <c r="B198">
        <v>51.309325999999999</v>
      </c>
      <c r="C198" s="11">
        <v>32878000</v>
      </c>
      <c r="D198" s="15">
        <f t="shared" si="9"/>
        <v>-1.4625133416565681E-2</v>
      </c>
      <c r="E198" s="13">
        <f t="shared" si="10"/>
        <v>3495200</v>
      </c>
      <c r="F198" s="2">
        <v>1</v>
      </c>
      <c r="G198">
        <v>166</v>
      </c>
      <c r="H198">
        <v>0.12343662092462182</v>
      </c>
      <c r="I198">
        <f t="shared" si="8"/>
        <v>139.8275209959414</v>
      </c>
    </row>
    <row r="199" spans="1:9">
      <c r="A199" s="1">
        <v>42347</v>
      </c>
      <c r="B199">
        <v>50.564380999999997</v>
      </c>
      <c r="C199" s="11">
        <v>36373200</v>
      </c>
      <c r="D199" s="15">
        <f t="shared" si="9"/>
        <v>5.2608386669390798E-3</v>
      </c>
      <c r="E199" s="13">
        <f t="shared" si="10"/>
        <v>-4597400</v>
      </c>
      <c r="F199" s="2">
        <v>1</v>
      </c>
      <c r="G199">
        <v>167</v>
      </c>
      <c r="H199">
        <v>0.11527049537107814</v>
      </c>
      <c r="I199">
        <f t="shared" si="8"/>
        <v>139.84377426088122</v>
      </c>
    </row>
    <row r="200" spans="1:9">
      <c r="A200" s="1">
        <v>42348</v>
      </c>
      <c r="B200">
        <v>50.831093000000003</v>
      </c>
      <c r="C200" s="11">
        <v>31775800</v>
      </c>
      <c r="D200" s="15">
        <f t="shared" si="9"/>
        <v>-2.213578320434605E-2</v>
      </c>
      <c r="E200" s="13">
        <f t="shared" si="10"/>
        <v>7773700</v>
      </c>
      <c r="F200" s="2">
        <v>1</v>
      </c>
      <c r="G200">
        <v>168</v>
      </c>
      <c r="H200">
        <v>-1.5527348296018317</v>
      </c>
      <c r="I200">
        <f t="shared" si="8"/>
        <v>139.6330132915308</v>
      </c>
    </row>
    <row r="201" spans="1:9">
      <c r="A201" s="1">
        <v>42349</v>
      </c>
      <c r="B201">
        <v>49.718268999999999</v>
      </c>
      <c r="C201" s="11">
        <v>39549500</v>
      </c>
      <c r="D201" s="15">
        <f t="shared" si="9"/>
        <v>1.9780968159192374E-2</v>
      </c>
      <c r="E201" s="13">
        <f t="shared" si="10"/>
        <v>7219400</v>
      </c>
      <c r="F201" s="2">
        <v>1</v>
      </c>
      <c r="G201">
        <v>169</v>
      </c>
      <c r="H201">
        <v>0.50206836021970958</v>
      </c>
      <c r="I201">
        <f t="shared" si="8"/>
        <v>139.70186055203217</v>
      </c>
    </row>
    <row r="202" spans="1:9">
      <c r="A202" s="1">
        <v>42352</v>
      </c>
      <c r="B202">
        <v>50.711536000000002</v>
      </c>
      <c r="C202" s="11">
        <v>46768900</v>
      </c>
      <c r="D202" s="15">
        <f t="shared" si="9"/>
        <v>1.0875237669344189E-3</v>
      </c>
      <c r="E202" s="13">
        <f t="shared" si="10"/>
        <v>-6925900</v>
      </c>
      <c r="F202" s="2">
        <v>1</v>
      </c>
      <c r="G202">
        <v>170</v>
      </c>
      <c r="H202">
        <v>0.53735675464849919</v>
      </c>
      <c r="I202">
        <f t="shared" si="8"/>
        <v>139.7755454374194</v>
      </c>
    </row>
    <row r="203" spans="1:9">
      <c r="A203" s="1">
        <v>42353</v>
      </c>
      <c r="B203">
        <v>50.766716000000002</v>
      </c>
      <c r="C203" s="11">
        <v>39843000</v>
      </c>
      <c r="D203" s="15">
        <f t="shared" si="9"/>
        <v>1.6707402016952855E-2</v>
      </c>
      <c r="E203" s="13">
        <f t="shared" si="10"/>
        <v>-2339700</v>
      </c>
      <c r="F203" s="2">
        <v>1</v>
      </c>
      <c r="G203">
        <v>171</v>
      </c>
      <c r="H203">
        <v>-1.0619078238960356</v>
      </c>
      <c r="I203">
        <f t="shared" si="8"/>
        <v>139.63161816652192</v>
      </c>
    </row>
    <row r="204" spans="1:9">
      <c r="A204" s="1">
        <v>42354</v>
      </c>
      <c r="B204">
        <v>51.622020999999997</v>
      </c>
      <c r="C204" s="11">
        <v>37503300</v>
      </c>
      <c r="D204" s="15">
        <f t="shared" si="9"/>
        <v>-7.6903731646692525E-3</v>
      </c>
      <c r="E204" s="13">
        <f t="shared" si="10"/>
        <v>3777600</v>
      </c>
      <c r="F204" s="2">
        <v>1</v>
      </c>
      <c r="G204">
        <v>172</v>
      </c>
      <c r="H204">
        <v>-0.54355268730432726</v>
      </c>
      <c r="I204">
        <f t="shared" si="8"/>
        <v>139.55827462039557</v>
      </c>
    </row>
    <row r="205" spans="1:9">
      <c r="A205" s="1">
        <v>42355</v>
      </c>
      <c r="B205">
        <v>51.226551000000001</v>
      </c>
      <c r="C205" s="11">
        <v>41280900</v>
      </c>
      <c r="D205" s="15">
        <f t="shared" si="9"/>
        <v>-2.8591602796468902E-2</v>
      </c>
      <c r="E205" s="13">
        <f t="shared" si="10"/>
        <v>43403300</v>
      </c>
      <c r="F205" s="2">
        <v>1</v>
      </c>
      <c r="G205">
        <v>173</v>
      </c>
      <c r="H205">
        <v>-0.68390704655030277</v>
      </c>
      <c r="I205">
        <f t="shared" si="8"/>
        <v>139.46590437135055</v>
      </c>
    </row>
    <row r="206" spans="1:9">
      <c r="A206" s="1">
        <v>42356</v>
      </c>
      <c r="B206">
        <v>49.782642000000003</v>
      </c>
      <c r="C206" s="11">
        <v>84684200</v>
      </c>
      <c r="D206" s="15">
        <f t="shared" si="9"/>
        <v>1.2849152655981E-2</v>
      </c>
      <c r="E206" s="13">
        <f t="shared" si="10"/>
        <v>-47437900</v>
      </c>
      <c r="F206" s="2">
        <v>1</v>
      </c>
      <c r="G206">
        <v>174</v>
      </c>
      <c r="H206">
        <v>-0.63250809034798294</v>
      </c>
      <c r="I206">
        <f t="shared" si="8"/>
        <v>139.38057218459559</v>
      </c>
    </row>
    <row r="207" spans="1:9">
      <c r="A207" s="1">
        <v>42359</v>
      </c>
      <c r="B207">
        <v>50.426434</v>
      </c>
      <c r="C207" s="11">
        <v>37246300</v>
      </c>
      <c r="D207" s="15">
        <f t="shared" si="9"/>
        <v>9.4388514952909626E-3</v>
      </c>
      <c r="E207" s="13">
        <f t="shared" si="10"/>
        <v>-8924100</v>
      </c>
      <c r="F207" s="2">
        <v>1</v>
      </c>
      <c r="G207">
        <v>175</v>
      </c>
      <c r="H207">
        <v>0.98232931122765876</v>
      </c>
      <c r="I207">
        <f t="shared" si="8"/>
        <v>139.51453491339046</v>
      </c>
    </row>
    <row r="208" spans="1:9">
      <c r="A208" s="1">
        <v>42360</v>
      </c>
      <c r="B208">
        <v>50.904654999999998</v>
      </c>
      <c r="C208" s="11">
        <v>28322200</v>
      </c>
      <c r="D208" s="15">
        <f t="shared" si="9"/>
        <v>8.4556134371104943E-3</v>
      </c>
      <c r="E208" s="13">
        <f t="shared" si="10"/>
        <v>-1042400</v>
      </c>
      <c r="F208" s="2">
        <v>1</v>
      </c>
      <c r="G208">
        <v>176</v>
      </c>
      <c r="H208">
        <v>2.085216692648828</v>
      </c>
      <c r="I208">
        <f t="shared" si="8"/>
        <v>139.79870523538744</v>
      </c>
    </row>
    <row r="209" spans="1:9">
      <c r="A209" s="1">
        <v>42361</v>
      </c>
      <c r="B209">
        <v>51.336910000000003</v>
      </c>
      <c r="C209" s="11">
        <v>27279800</v>
      </c>
      <c r="D209" s="15">
        <f t="shared" si="9"/>
        <v>-2.6907087088831896E-3</v>
      </c>
      <c r="E209" s="13">
        <f t="shared" si="10"/>
        <v>-17721300</v>
      </c>
      <c r="F209" s="2">
        <v>1</v>
      </c>
      <c r="G209">
        <v>177</v>
      </c>
      <c r="H209">
        <v>-0.6685240805381909</v>
      </c>
      <c r="I209">
        <f t="shared" si="8"/>
        <v>139.70826889002433</v>
      </c>
    </row>
    <row r="210" spans="1:9">
      <c r="A210" s="1">
        <v>42362</v>
      </c>
      <c r="B210">
        <v>51.198962999999999</v>
      </c>
      <c r="C210" s="11">
        <v>9558500</v>
      </c>
      <c r="D210" s="15">
        <f t="shared" si="9"/>
        <v>5.0171628048982777E-3</v>
      </c>
      <c r="E210" s="13">
        <f t="shared" si="10"/>
        <v>12899800</v>
      </c>
      <c r="F210" s="2">
        <v>1</v>
      </c>
      <c r="G210">
        <v>178</v>
      </c>
      <c r="H210">
        <v>1.5085561244632117</v>
      </c>
      <c r="I210">
        <f t="shared" si="8"/>
        <v>139.91423383243793</v>
      </c>
    </row>
    <row r="211" spans="1:9">
      <c r="A211" s="1">
        <v>42366</v>
      </c>
      <c r="B211">
        <v>51.456482000000001</v>
      </c>
      <c r="C211" s="11">
        <v>22458300</v>
      </c>
      <c r="D211" s="15">
        <f t="shared" si="9"/>
        <v>1.0666668985140803E-2</v>
      </c>
      <c r="E211" s="13">
        <f t="shared" si="10"/>
        <v>5273100</v>
      </c>
      <c r="F211" s="2">
        <v>1</v>
      </c>
      <c r="G211">
        <v>179</v>
      </c>
      <c r="H211">
        <v>-1.3343969840207137</v>
      </c>
      <c r="I211">
        <f t="shared" si="8"/>
        <v>139.73307652014449</v>
      </c>
    </row>
    <row r="212" spans="1:9">
      <c r="A212" s="1">
        <v>42367</v>
      </c>
      <c r="B212">
        <v>52.008288999999998</v>
      </c>
      <c r="C212" s="11">
        <v>27731400</v>
      </c>
      <c r="D212" s="15">
        <f t="shared" si="9"/>
        <v>-4.2531437405504552E-3</v>
      </c>
      <c r="E212" s="13">
        <f t="shared" si="10"/>
        <v>-6026900</v>
      </c>
      <c r="F212" s="2">
        <v>1</v>
      </c>
      <c r="G212">
        <v>180</v>
      </c>
      <c r="H212">
        <v>-0.1158093709818786</v>
      </c>
      <c r="I212">
        <f t="shared" si="8"/>
        <v>139.71787165653404</v>
      </c>
    </row>
    <row r="213" spans="1:9">
      <c r="A213" s="1">
        <v>42368</v>
      </c>
      <c r="B213">
        <v>51.787559999999999</v>
      </c>
      <c r="C213" s="11">
        <v>21704500</v>
      </c>
      <c r="D213" s="15">
        <f t="shared" si="9"/>
        <v>-1.4849406838983623E-2</v>
      </c>
      <c r="E213" s="13">
        <f t="shared" si="10"/>
        <v>5629600</v>
      </c>
      <c r="F213" s="2">
        <v>1</v>
      </c>
      <c r="G213">
        <v>181</v>
      </c>
      <c r="H213">
        <v>-1.859689291450195</v>
      </c>
      <c r="I213">
        <f t="shared" si="8"/>
        <v>139.46560156275893</v>
      </c>
    </row>
    <row r="214" spans="1:9">
      <c r="A214" s="1">
        <v>42369</v>
      </c>
      <c r="B214">
        <v>51.024227000000003</v>
      </c>
      <c r="C214" s="11">
        <v>27334100</v>
      </c>
      <c r="D214" s="15">
        <f t="shared" si="9"/>
        <v>-1.2332519255532371E-2</v>
      </c>
      <c r="E214" s="13">
        <f t="shared" si="10"/>
        <v>26443900</v>
      </c>
      <c r="F214" s="2">
        <v>1</v>
      </c>
      <c r="G214">
        <v>182</v>
      </c>
      <c r="H214">
        <v>-0.51399183575995266</v>
      </c>
      <c r="I214">
        <f t="shared" si="8"/>
        <v>139.39635832385582</v>
      </c>
    </row>
    <row r="215" spans="1:9">
      <c r="A215" s="1">
        <v>42373</v>
      </c>
      <c r="B215">
        <v>50.398834000000001</v>
      </c>
      <c r="C215" s="11">
        <v>53778000</v>
      </c>
      <c r="D215" s="15">
        <f t="shared" si="9"/>
        <v>4.5517741361898482E-3</v>
      </c>
      <c r="E215" s="13">
        <f t="shared" si="10"/>
        <v>-19698300</v>
      </c>
      <c r="F215" s="2">
        <v>1</v>
      </c>
      <c r="G215">
        <v>183</v>
      </c>
      <c r="H215">
        <v>1.7777711036615074</v>
      </c>
      <c r="I215">
        <f t="shared" si="8"/>
        <v>139.63847056626167</v>
      </c>
    </row>
    <row r="216" spans="1:9">
      <c r="A216" s="1">
        <v>42374</v>
      </c>
      <c r="B216">
        <v>50.628760999999997</v>
      </c>
      <c r="C216" s="11">
        <v>34079700</v>
      </c>
      <c r="D216" s="15">
        <f t="shared" si="9"/>
        <v>-1.8332362368935567E-2</v>
      </c>
      <c r="E216" s="13">
        <f t="shared" si="10"/>
        <v>5439200</v>
      </c>
      <c r="F216" s="2">
        <v>1</v>
      </c>
      <c r="G216">
        <v>184</v>
      </c>
      <c r="H216">
        <v>0.23229517864820082</v>
      </c>
      <c r="I216">
        <f t="shared" si="8"/>
        <v>139.67061940353415</v>
      </c>
    </row>
    <row r="217" spans="1:9">
      <c r="A217" s="1">
        <v>42375</v>
      </c>
      <c r="B217">
        <v>49.709071999999999</v>
      </c>
      <c r="C217" s="11">
        <v>39518900</v>
      </c>
      <c r="D217" s="15">
        <f t="shared" si="9"/>
        <v>-3.5402006250485209E-2</v>
      </c>
      <c r="E217" s="13">
        <f t="shared" si="10"/>
        <v>17046000</v>
      </c>
      <c r="F217" s="2">
        <v>1</v>
      </c>
      <c r="G217">
        <v>185</v>
      </c>
      <c r="H217">
        <v>-0.54027509577281307</v>
      </c>
      <c r="I217">
        <f t="shared" si="8"/>
        <v>139.59770097716367</v>
      </c>
    </row>
    <row r="218" spans="1:9">
      <c r="A218" s="1">
        <v>42376</v>
      </c>
      <c r="B218">
        <v>47.980057000000002</v>
      </c>
      <c r="C218" s="11">
        <v>56564900</v>
      </c>
      <c r="D218" s="15">
        <f t="shared" si="9"/>
        <v>3.0623928952350295E-3</v>
      </c>
      <c r="E218" s="13">
        <f t="shared" si="10"/>
        <v>-7810900</v>
      </c>
      <c r="F218" s="2">
        <v>1</v>
      </c>
      <c r="G218">
        <v>186</v>
      </c>
      <c r="H218">
        <v>0.49366917664883658</v>
      </c>
      <c r="I218">
        <f t="shared" si="8"/>
        <v>139.66538835347197</v>
      </c>
    </row>
    <row r="219" spans="1:9">
      <c r="A219" s="1">
        <v>42377</v>
      </c>
      <c r="B219">
        <v>48.127215999999997</v>
      </c>
      <c r="C219" s="11">
        <v>48754000</v>
      </c>
      <c r="D219" s="15">
        <f t="shared" si="9"/>
        <v>-5.7362379902426894E-4</v>
      </c>
      <c r="E219" s="13">
        <f t="shared" si="10"/>
        <v>-11810200</v>
      </c>
      <c r="F219" s="2">
        <v>1</v>
      </c>
      <c r="G219">
        <v>187</v>
      </c>
      <c r="H219">
        <v>0.42966462387994397</v>
      </c>
      <c r="I219">
        <f t="shared" si="8"/>
        <v>139.72439861269325</v>
      </c>
    </row>
    <row r="220" spans="1:9">
      <c r="A220" s="1">
        <v>42380</v>
      </c>
      <c r="B220">
        <v>48.099617000000002</v>
      </c>
      <c r="C220" s="11">
        <v>36943800</v>
      </c>
      <c r="D220" s="15">
        <f t="shared" si="9"/>
        <v>9.1360910320976776E-3</v>
      </c>
      <c r="E220" s="13">
        <f t="shared" si="10"/>
        <v>-848300</v>
      </c>
      <c r="F220" s="2">
        <v>1</v>
      </c>
      <c r="G220">
        <v>188</v>
      </c>
      <c r="H220">
        <v>0.65320136855007149</v>
      </c>
      <c r="I220">
        <f t="shared" si="8"/>
        <v>139.81386859110611</v>
      </c>
    </row>
    <row r="221" spans="1:9">
      <c r="A221" s="1">
        <v>42381</v>
      </c>
      <c r="B221">
        <v>48.541072999999997</v>
      </c>
      <c r="C221" s="11">
        <v>36095500</v>
      </c>
      <c r="D221" s="15">
        <f t="shared" si="9"/>
        <v>-2.1835764426521929E-2</v>
      </c>
      <c r="E221" s="13">
        <f t="shared" si="10"/>
        <v>30788100</v>
      </c>
      <c r="F221" s="2">
        <v>1</v>
      </c>
      <c r="G221">
        <v>189</v>
      </c>
      <c r="H221">
        <v>3.3244305086554959E-2</v>
      </c>
      <c r="I221">
        <f t="shared" si="8"/>
        <v>139.81895024050257</v>
      </c>
    </row>
    <row r="222" spans="1:9">
      <c r="A222" s="1">
        <v>42382</v>
      </c>
      <c r="B222">
        <v>47.492629999999998</v>
      </c>
      <c r="C222" s="11">
        <v>66883600</v>
      </c>
      <c r="D222" s="15">
        <f t="shared" si="9"/>
        <v>2.8068674600969207E-2</v>
      </c>
      <c r="E222" s="13">
        <f t="shared" si="10"/>
        <v>-14501700</v>
      </c>
      <c r="F222" s="2">
        <v>1</v>
      </c>
      <c r="G222">
        <v>190</v>
      </c>
      <c r="H222">
        <v>0.32086290957522579</v>
      </c>
      <c r="I222">
        <f t="shared" si="8"/>
        <v>139.86320427648485</v>
      </c>
    </row>
    <row r="223" spans="1:9">
      <c r="A223" s="1">
        <v>42383</v>
      </c>
      <c r="B223">
        <v>48.844569999999997</v>
      </c>
      <c r="C223" s="11">
        <v>52381900</v>
      </c>
      <c r="D223" s="15">
        <f t="shared" si="9"/>
        <v>-4.0735652928348666E-2</v>
      </c>
      <c r="E223" s="13">
        <f t="shared" si="10"/>
        <v>19438800</v>
      </c>
      <c r="F223" s="2">
        <v>1</v>
      </c>
      <c r="G223">
        <v>191</v>
      </c>
      <c r="H223">
        <v>-0.69428551796590909</v>
      </c>
      <c r="I223">
        <f t="shared" si="8"/>
        <v>139.769219451309</v>
      </c>
    </row>
    <row r="224" spans="1:9">
      <c r="A224" s="1">
        <v>42384</v>
      </c>
      <c r="B224">
        <v>46.894835999999998</v>
      </c>
      <c r="C224" s="11">
        <v>71820700</v>
      </c>
      <c r="D224" s="15">
        <f t="shared" si="9"/>
        <v>-8.4687771601467694E-3</v>
      </c>
      <c r="E224" s="13">
        <f t="shared" si="10"/>
        <v>-28256200</v>
      </c>
      <c r="F224" s="2">
        <v>1</v>
      </c>
      <c r="G224">
        <v>192</v>
      </c>
      <c r="H224">
        <v>-0.38321559259202331</v>
      </c>
      <c r="I224">
        <f t="shared" si="8"/>
        <v>139.7176193525454</v>
      </c>
    </row>
    <row r="225" spans="1:9">
      <c r="A225" s="1">
        <v>42388</v>
      </c>
      <c r="B225">
        <v>46.499370999999996</v>
      </c>
      <c r="C225" s="11">
        <v>43564500</v>
      </c>
      <c r="D225" s="15">
        <f t="shared" si="9"/>
        <v>4.5386708979081591E-3</v>
      </c>
      <c r="E225" s="13">
        <f t="shared" si="10"/>
        <v>19708500</v>
      </c>
      <c r="F225" s="2">
        <v>1</v>
      </c>
      <c r="G225">
        <v>193</v>
      </c>
      <c r="H225">
        <v>-0.97627435025060549</v>
      </c>
      <c r="I225">
        <f t="shared" si="8"/>
        <v>139.58539255392947</v>
      </c>
    </row>
    <row r="226" spans="1:9">
      <c r="A226" s="1">
        <v>42389</v>
      </c>
      <c r="B226">
        <v>46.710895999999998</v>
      </c>
      <c r="C226" s="11">
        <v>63273000</v>
      </c>
      <c r="D226" s="15">
        <f t="shared" si="9"/>
        <v>-6.1224404291956372E-3</v>
      </c>
      <c r="E226" s="13">
        <f t="shared" si="10"/>
        <v>-23081800</v>
      </c>
      <c r="F226" s="2">
        <v>1</v>
      </c>
      <c r="G226">
        <v>194</v>
      </c>
      <c r="H226">
        <v>0.73177034209948033</v>
      </c>
      <c r="I226">
        <f t="shared" ref="I226:I289" si="11">I225*EXP($L$31*$L$33+$L$32*H226*SQRT($L$33))</f>
        <v>139.68546170904278</v>
      </c>
    </row>
    <row r="227" spans="1:9">
      <c r="A227" s="1">
        <v>42390</v>
      </c>
      <c r="B227">
        <v>46.425784999999998</v>
      </c>
      <c r="C227" s="11">
        <v>40191200</v>
      </c>
      <c r="D227" s="15">
        <f t="shared" si="9"/>
        <v>3.5227889610421302E-2</v>
      </c>
      <c r="E227" s="13">
        <f t="shared" si="10"/>
        <v>-2635400</v>
      </c>
      <c r="F227" s="2">
        <v>1</v>
      </c>
      <c r="G227">
        <v>195</v>
      </c>
      <c r="H227">
        <v>2.0175139070488513</v>
      </c>
      <c r="I227">
        <f t="shared" si="11"/>
        <v>139.96075137820606</v>
      </c>
    </row>
    <row r="228" spans="1:9">
      <c r="A228" s="1">
        <v>42391</v>
      </c>
      <c r="B228">
        <v>48.090415999999998</v>
      </c>
      <c r="C228" s="11">
        <v>37555800</v>
      </c>
      <c r="D228" s="15">
        <f t="shared" si="9"/>
        <v>-9.6079767461112586E-3</v>
      </c>
      <c r="E228" s="13">
        <f t="shared" si="10"/>
        <v>-2848100</v>
      </c>
      <c r="F228" s="2">
        <v>1</v>
      </c>
      <c r="G228">
        <v>196</v>
      </c>
      <c r="H228">
        <v>-0.45514298108173534</v>
      </c>
      <c r="I228">
        <f t="shared" si="11"/>
        <v>139.89928017987782</v>
      </c>
    </row>
    <row r="229" spans="1:9">
      <c r="A229" s="1">
        <v>42394</v>
      </c>
      <c r="B229">
        <v>47.630577000000002</v>
      </c>
      <c r="C229" s="11">
        <v>34707700</v>
      </c>
      <c r="D229" s="15">
        <f t="shared" si="9"/>
        <v>7.3105164527174395E-3</v>
      </c>
      <c r="E229" s="13">
        <f t="shared" si="10"/>
        <v>-5806900</v>
      </c>
      <c r="F229" s="2">
        <v>1</v>
      </c>
      <c r="G229">
        <v>197</v>
      </c>
      <c r="H229">
        <v>0.63615743783884682</v>
      </c>
      <c r="I229">
        <f t="shared" si="11"/>
        <v>139.98653845153785</v>
      </c>
    </row>
    <row r="230" spans="1:9">
      <c r="A230" s="1">
        <v>42395</v>
      </c>
      <c r="B230">
        <v>47.980057000000002</v>
      </c>
      <c r="C230" s="11">
        <v>28900800</v>
      </c>
      <c r="D230" s="15">
        <f t="shared" si="9"/>
        <v>-1.8377464109427085E-2</v>
      </c>
      <c r="E230" s="13">
        <f t="shared" si="10"/>
        <v>7874400</v>
      </c>
      <c r="F230" s="2">
        <v>1</v>
      </c>
      <c r="G230">
        <v>198</v>
      </c>
      <c r="H230">
        <v>-2.773390406218823E-2</v>
      </c>
      <c r="I230">
        <f t="shared" si="11"/>
        <v>139.9833129095328</v>
      </c>
    </row>
    <row r="231" spans="1:9">
      <c r="A231" s="1">
        <v>42396</v>
      </c>
      <c r="B231">
        <v>47.106358</v>
      </c>
      <c r="C231" s="11">
        <v>36775200</v>
      </c>
      <c r="D231" s="15">
        <f t="shared" si="9"/>
        <v>1.6266737053267588E-2</v>
      </c>
      <c r="E231" s="13">
        <f t="shared" si="10"/>
        <v>25738600</v>
      </c>
      <c r="F231" s="2">
        <v>1</v>
      </c>
      <c r="G231">
        <v>199</v>
      </c>
      <c r="H231">
        <v>0.58735849961522035</v>
      </c>
      <c r="I231">
        <f t="shared" si="11"/>
        <v>140.06396679478385</v>
      </c>
    </row>
    <row r="232" spans="1:9">
      <c r="A232" s="1">
        <v>42397</v>
      </c>
      <c r="B232">
        <v>47.878891000000003</v>
      </c>
      <c r="C232" s="11">
        <v>62513800</v>
      </c>
      <c r="D232" s="15">
        <f t="shared" si="9"/>
        <v>5.6571335950979185E-2</v>
      </c>
      <c r="E232" s="13">
        <f t="shared" si="10"/>
        <v>21097900</v>
      </c>
      <c r="F232" s="2">
        <v>1</v>
      </c>
      <c r="G232">
        <v>200</v>
      </c>
      <c r="H232">
        <v>0.49297796067548916</v>
      </c>
      <c r="I232">
        <f t="shared" si="11"/>
        <v>140.13178591738605</v>
      </c>
    </row>
    <row r="233" spans="1:9">
      <c r="A233" s="1">
        <v>42398</v>
      </c>
      <c r="B233">
        <v>50.665543</v>
      </c>
      <c r="C233" s="11">
        <v>83611700</v>
      </c>
      <c r="D233" s="15">
        <f t="shared" si="9"/>
        <v>-6.9216842380070516E-3</v>
      </c>
      <c r="E233" s="13">
        <f t="shared" si="10"/>
        <v>-39403200</v>
      </c>
      <c r="F233" s="2">
        <v>1</v>
      </c>
      <c r="G233">
        <v>201</v>
      </c>
      <c r="H233">
        <v>1.387702468491625</v>
      </c>
      <c r="I233">
        <f t="shared" si="11"/>
        <v>140.32185831084934</v>
      </c>
    </row>
    <row r="234" spans="1:9">
      <c r="A234" s="1">
        <v>42401</v>
      </c>
      <c r="B234">
        <v>50.316063</v>
      </c>
      <c r="C234" s="11">
        <v>44208500</v>
      </c>
      <c r="D234" s="15">
        <f t="shared" si="9"/>
        <v>-3.1754484337117479E-2</v>
      </c>
      <c r="E234" s="13">
        <f t="shared" si="10"/>
        <v>12105300</v>
      </c>
      <c r="F234" s="2">
        <v>1</v>
      </c>
      <c r="G234">
        <v>202</v>
      </c>
      <c r="H234">
        <v>1.7559068510308862</v>
      </c>
      <c r="I234">
        <f t="shared" si="11"/>
        <v>140.56258487680412</v>
      </c>
    </row>
    <row r="235" spans="1:9">
      <c r="A235" s="1">
        <v>42402</v>
      </c>
      <c r="B235">
        <v>48.743403999999998</v>
      </c>
      <c r="C235" s="11">
        <v>56313800</v>
      </c>
      <c r="D235" s="15">
        <f t="shared" si="9"/>
        <v>-1.5976142500679243E-2</v>
      </c>
      <c r="E235" s="13">
        <f t="shared" si="10"/>
        <v>1246000</v>
      </c>
      <c r="F235" s="2">
        <v>1</v>
      </c>
      <c r="G235">
        <v>203</v>
      </c>
      <c r="H235">
        <v>0.78792936619720422</v>
      </c>
      <c r="I235">
        <f t="shared" si="11"/>
        <v>140.6710482042923</v>
      </c>
    </row>
    <row r="236" spans="1:9">
      <c r="A236" s="1">
        <v>42403</v>
      </c>
      <c r="B236">
        <v>47.970860000000002</v>
      </c>
      <c r="C236" s="11">
        <v>57559800</v>
      </c>
      <c r="D236" s="15">
        <f t="shared" si="9"/>
        <v>-3.0720134114768575E-3</v>
      </c>
      <c r="E236" s="13">
        <f t="shared" si="10"/>
        <v>-10572700</v>
      </c>
      <c r="F236" s="2">
        <v>1</v>
      </c>
      <c r="G236">
        <v>204</v>
      </c>
      <c r="H236">
        <v>9.442373993806541E-2</v>
      </c>
      <c r="I236">
        <f t="shared" si="11"/>
        <v>140.68454319408181</v>
      </c>
    </row>
    <row r="237" spans="1:9">
      <c r="A237" s="1">
        <v>42404</v>
      </c>
      <c r="B237">
        <v>47.823718999999997</v>
      </c>
      <c r="C237" s="11">
        <v>46987100</v>
      </c>
      <c r="D237" s="15">
        <f t="shared" si="9"/>
        <v>-3.6025802680615358E-2</v>
      </c>
      <c r="E237" s="13">
        <f t="shared" si="10"/>
        <v>15021900</v>
      </c>
      <c r="F237" s="2">
        <v>1</v>
      </c>
      <c r="G237">
        <v>205</v>
      </c>
      <c r="H237">
        <v>1.0181565812672488</v>
      </c>
      <c r="I237">
        <f t="shared" si="11"/>
        <v>140.82467284646685</v>
      </c>
    </row>
    <row r="238" spans="1:9">
      <c r="A238" s="1">
        <v>42405</v>
      </c>
      <c r="B238">
        <v>46.131495999999999</v>
      </c>
      <c r="C238" s="11">
        <v>62009000</v>
      </c>
      <c r="D238" s="15">
        <f t="shared" si="9"/>
        <v>-1.5065499379468647E-2</v>
      </c>
      <c r="E238" s="13">
        <f t="shared" si="10"/>
        <v>-2718500</v>
      </c>
      <c r="F238" s="2">
        <v>1</v>
      </c>
      <c r="G238">
        <v>206</v>
      </c>
      <c r="H238">
        <v>2.2993481252342463</v>
      </c>
      <c r="I238">
        <f t="shared" si="11"/>
        <v>141.14094282550127</v>
      </c>
    </row>
    <row r="239" spans="1:9">
      <c r="A239" s="1">
        <v>42408</v>
      </c>
      <c r="B239">
        <v>45.441710999999998</v>
      </c>
      <c r="C239" s="11">
        <v>59290500</v>
      </c>
      <c r="D239" s="15">
        <f t="shared" si="9"/>
        <v>-2.6342654596727974E-3</v>
      </c>
      <c r="E239" s="13">
        <f t="shared" si="10"/>
        <v>-12550000</v>
      </c>
      <c r="F239" s="2">
        <v>1</v>
      </c>
      <c r="G239">
        <v>207</v>
      </c>
      <c r="H239">
        <v>0.12066266208421439</v>
      </c>
      <c r="I239">
        <f t="shared" si="11"/>
        <v>141.15809004677155</v>
      </c>
    </row>
    <row r="240" spans="1:9">
      <c r="A240" s="1">
        <v>42409</v>
      </c>
      <c r="B240">
        <v>45.322163000000003</v>
      </c>
      <c r="C240" s="11">
        <v>46740500</v>
      </c>
      <c r="D240" s="15">
        <f t="shared" si="9"/>
        <v>8.6878817658467278E-3</v>
      </c>
      <c r="E240" s="13">
        <f t="shared" si="10"/>
        <v>-8503500</v>
      </c>
      <c r="F240" s="2">
        <v>1</v>
      </c>
      <c r="G240">
        <v>208</v>
      </c>
      <c r="H240">
        <v>0.93402377387974411</v>
      </c>
      <c r="I240">
        <f t="shared" si="11"/>
        <v>141.28711416350725</v>
      </c>
    </row>
    <row r="241" spans="1:9">
      <c r="A241" s="1">
        <v>42410</v>
      </c>
      <c r="B241">
        <v>45.717632000000002</v>
      </c>
      <c r="C241" s="11">
        <v>38237000</v>
      </c>
      <c r="D241" s="15">
        <f t="shared" si="9"/>
        <v>-4.025077877510556E-4</v>
      </c>
      <c r="E241" s="13">
        <f t="shared" si="10"/>
        <v>10641600</v>
      </c>
      <c r="F241" s="2">
        <v>1</v>
      </c>
      <c r="G241">
        <v>209</v>
      </c>
      <c r="H241">
        <v>1.1295287549728528</v>
      </c>
      <c r="I241">
        <f t="shared" si="11"/>
        <v>141.44318500526651</v>
      </c>
    </row>
    <row r="242" spans="1:9">
      <c r="A242" s="1">
        <v>42411</v>
      </c>
      <c r="B242">
        <v>45.699233999999997</v>
      </c>
      <c r="C242" s="11">
        <v>48878600</v>
      </c>
      <c r="D242" s="15">
        <f t="shared" si="9"/>
        <v>1.616977583925451E-2</v>
      </c>
      <c r="E242" s="13">
        <f t="shared" si="10"/>
        <v>-14635300</v>
      </c>
      <c r="F242" s="2">
        <v>1</v>
      </c>
      <c r="G242">
        <v>210</v>
      </c>
      <c r="H242">
        <v>-0.26147631615458522</v>
      </c>
      <c r="I242">
        <f t="shared" si="11"/>
        <v>141.40773163776339</v>
      </c>
    </row>
    <row r="243" spans="1:9">
      <c r="A243" s="1">
        <v>42412</v>
      </c>
      <c r="B243">
        <v>46.444186999999999</v>
      </c>
      <c r="C243" s="11">
        <v>34243300</v>
      </c>
      <c r="D243" s="15">
        <f t="shared" si="9"/>
        <v>1.8769677484794516E-2</v>
      </c>
      <c r="E243" s="13">
        <f t="shared" si="10"/>
        <v>3047900</v>
      </c>
      <c r="F243" s="2">
        <v>1</v>
      </c>
      <c r="G243">
        <v>211</v>
      </c>
      <c r="H243">
        <v>-0.12567284102260601</v>
      </c>
      <c r="I243">
        <f t="shared" si="11"/>
        <v>141.39098632328356</v>
      </c>
    </row>
    <row r="244" spans="1:9">
      <c r="A244" s="1">
        <v>42416</v>
      </c>
      <c r="B244">
        <v>47.324162000000001</v>
      </c>
      <c r="C244" s="11">
        <v>37291200</v>
      </c>
      <c r="D244" s="15">
        <f t="shared" si="9"/>
        <v>2.5699376378345323E-2</v>
      </c>
      <c r="E244" s="13">
        <f t="shared" si="10"/>
        <v>3497800</v>
      </c>
      <c r="F244" s="2">
        <v>1</v>
      </c>
      <c r="G244">
        <v>212</v>
      </c>
      <c r="H244">
        <v>-1.9198887457605451</v>
      </c>
      <c r="I244">
        <f t="shared" si="11"/>
        <v>141.12742093532779</v>
      </c>
    </row>
    <row r="245" spans="1:9">
      <c r="A245" s="1">
        <v>42417</v>
      </c>
      <c r="B245">
        <v>48.556125999999999</v>
      </c>
      <c r="C245" s="11">
        <v>40789000</v>
      </c>
      <c r="D245" s="15">
        <f t="shared" si="9"/>
        <v>-4.3973808063303647E-3</v>
      </c>
      <c r="E245" s="13">
        <f t="shared" si="10"/>
        <v>-13613000</v>
      </c>
      <c r="F245" s="2">
        <v>1</v>
      </c>
      <c r="G245">
        <v>213</v>
      </c>
      <c r="H245">
        <v>0.48900801630225033</v>
      </c>
      <c r="I245">
        <f t="shared" si="11"/>
        <v>141.19520907037963</v>
      </c>
    </row>
    <row r="246" spans="1:9">
      <c r="A246" s="1">
        <v>42418</v>
      </c>
      <c r="B246">
        <v>48.343074999999999</v>
      </c>
      <c r="C246" s="11">
        <v>27176000</v>
      </c>
      <c r="D246" s="15">
        <f t="shared" si="9"/>
        <v>-7.1148909516451017E-3</v>
      </c>
      <c r="E246" s="13">
        <f t="shared" si="10"/>
        <v>6383100</v>
      </c>
      <c r="F246" s="2">
        <v>1</v>
      </c>
      <c r="G246">
        <v>214</v>
      </c>
      <c r="H246">
        <v>-0.76969399742665701</v>
      </c>
      <c r="I246">
        <f t="shared" si="11"/>
        <v>141.08996700105047</v>
      </c>
    </row>
    <row r="247" spans="1:9">
      <c r="A247" s="1">
        <v>42419</v>
      </c>
      <c r="B247">
        <v>48.000340000000001</v>
      </c>
      <c r="C247" s="11">
        <v>33559100</v>
      </c>
      <c r="D247" s="15">
        <f t="shared" si="9"/>
        <v>1.589031821626324E-2</v>
      </c>
      <c r="E247" s="13">
        <f t="shared" si="10"/>
        <v>-8550800</v>
      </c>
      <c r="F247" s="2">
        <v>1</v>
      </c>
      <c r="G247">
        <v>215</v>
      </c>
      <c r="H247">
        <v>1.9164190234732814E-2</v>
      </c>
      <c r="I247">
        <f t="shared" si="11"/>
        <v>141.09316024279181</v>
      </c>
    </row>
    <row r="248" spans="1:9">
      <c r="A248" s="1">
        <v>42422</v>
      </c>
      <c r="B248">
        <v>48.769173000000002</v>
      </c>
      <c r="C248" s="11">
        <v>25008300</v>
      </c>
      <c r="D248" s="15">
        <f t="shared" si="9"/>
        <v>-2.8317462151091363E-2</v>
      </c>
      <c r="E248" s="13">
        <f t="shared" si="10"/>
        <v>3887000</v>
      </c>
      <c r="F248" s="2">
        <v>1</v>
      </c>
      <c r="G248">
        <v>216</v>
      </c>
      <c r="H248">
        <v>-0.82048700278392062</v>
      </c>
      <c r="I248">
        <f t="shared" si="11"/>
        <v>140.98102004899101</v>
      </c>
    </row>
    <row r="249" spans="1:9">
      <c r="A249" s="1">
        <v>42423</v>
      </c>
      <c r="B249">
        <v>47.407524000000002</v>
      </c>
      <c r="C249" s="11">
        <v>28895300</v>
      </c>
      <c r="D249" s="15">
        <f t="shared" si="9"/>
        <v>3.5108453328123639E-3</v>
      </c>
      <c r="E249" s="13">
        <f t="shared" si="10"/>
        <v>4119200</v>
      </c>
      <c r="F249" s="2">
        <v>1</v>
      </c>
      <c r="G249">
        <v>217</v>
      </c>
      <c r="H249">
        <v>-0.58508703659754246</v>
      </c>
      <c r="I249">
        <f t="shared" si="11"/>
        <v>140.90126804317163</v>
      </c>
    </row>
    <row r="250" spans="1:9">
      <c r="A250" s="1">
        <v>42424</v>
      </c>
      <c r="B250">
        <v>47.574257000000003</v>
      </c>
      <c r="C250" s="11">
        <v>33014500</v>
      </c>
      <c r="D250" s="15">
        <f t="shared" si="9"/>
        <v>1.4305462659591844E-2</v>
      </c>
      <c r="E250" s="13">
        <f t="shared" si="10"/>
        <v>-6075000</v>
      </c>
      <c r="F250" s="2">
        <v>1</v>
      </c>
      <c r="G250">
        <v>218</v>
      </c>
      <c r="H250">
        <v>4.7867843022686429E-2</v>
      </c>
      <c r="I250">
        <f t="shared" si="11"/>
        <v>140.90839601731329</v>
      </c>
    </row>
    <row r="251" spans="1:9">
      <c r="A251" s="1">
        <v>42425</v>
      </c>
      <c r="B251">
        <v>48.259720000000002</v>
      </c>
      <c r="C251" s="11">
        <v>26939500</v>
      </c>
      <c r="D251" s="15">
        <f t="shared" si="9"/>
        <v>-1.5474508693411999E-2</v>
      </c>
      <c r="E251" s="13">
        <f t="shared" si="10"/>
        <v>9036400</v>
      </c>
      <c r="F251" s="2">
        <v>1</v>
      </c>
      <c r="G251">
        <v>219</v>
      </c>
      <c r="H251">
        <v>-1.9208528101444244</v>
      </c>
      <c r="I251">
        <f t="shared" si="11"/>
        <v>140.64559816690505</v>
      </c>
    </row>
    <row r="252" spans="1:9">
      <c r="A252" s="1">
        <v>42426</v>
      </c>
      <c r="B252">
        <v>47.518673</v>
      </c>
      <c r="C252" s="11">
        <v>35975900</v>
      </c>
      <c r="D252" s="15">
        <f t="shared" si="9"/>
        <v>-8.2206046845456557E-3</v>
      </c>
      <c r="E252" s="13">
        <f t="shared" si="10"/>
        <v>-4321900</v>
      </c>
      <c r="F252" s="2">
        <v>1</v>
      </c>
      <c r="G252">
        <v>220</v>
      </c>
      <c r="H252">
        <v>-4.4747139327228069E-3</v>
      </c>
      <c r="I252">
        <f t="shared" si="11"/>
        <v>140.64554335266163</v>
      </c>
    </row>
    <row r="253" spans="1:9">
      <c r="A253" s="1">
        <v>42429</v>
      </c>
      <c r="B253">
        <v>47.129641999999997</v>
      </c>
      <c r="C253" s="11">
        <v>31654000</v>
      </c>
      <c r="D253" s="15">
        <f t="shared" si="9"/>
        <v>3.2865957201118103E-2</v>
      </c>
      <c r="E253" s="13">
        <f t="shared" si="10"/>
        <v>1370500</v>
      </c>
      <c r="F253" s="2">
        <v>1</v>
      </c>
      <c r="G253">
        <v>221</v>
      </c>
      <c r="H253">
        <v>0.15317255019908771</v>
      </c>
      <c r="I253">
        <f t="shared" si="11"/>
        <v>140.66708407228606</v>
      </c>
    </row>
    <row r="254" spans="1:9">
      <c r="A254" s="1">
        <v>42430</v>
      </c>
      <c r="B254">
        <v>48.704338</v>
      </c>
      <c r="C254" s="11">
        <v>33024500</v>
      </c>
      <c r="D254" s="15">
        <f t="shared" si="9"/>
        <v>7.0122656116572511E-3</v>
      </c>
      <c r="E254" s="13">
        <f t="shared" si="10"/>
        <v>-3734600</v>
      </c>
      <c r="F254" s="2">
        <v>1</v>
      </c>
      <c r="G254">
        <v>222</v>
      </c>
      <c r="H254">
        <v>-1.55222096509533</v>
      </c>
      <c r="I254">
        <f t="shared" si="11"/>
        <v>140.45515257026941</v>
      </c>
    </row>
    <row r="255" spans="1:9">
      <c r="A255" s="1">
        <v>42431</v>
      </c>
      <c r="B255">
        <v>49.047066000000001</v>
      </c>
      <c r="C255" s="11">
        <v>29289900</v>
      </c>
      <c r="D255" s="15">
        <f t="shared" si="9"/>
        <v>-1.1396317877581009E-2</v>
      </c>
      <c r="E255" s="13">
        <f t="shared" si="10"/>
        <v>-4862100</v>
      </c>
      <c r="F255" s="2">
        <v>1</v>
      </c>
      <c r="G255">
        <v>223</v>
      </c>
      <c r="H255">
        <v>0.41611201595515013</v>
      </c>
      <c r="I255">
        <f t="shared" si="11"/>
        <v>140.51264187462561</v>
      </c>
    </row>
    <row r="256" spans="1:9">
      <c r="A256" s="1">
        <v>42432</v>
      </c>
      <c r="B256">
        <v>48.491283000000003</v>
      </c>
      <c r="C256" s="11">
        <v>24427800</v>
      </c>
      <c r="D256" s="15">
        <f t="shared" si="9"/>
        <v>-6.1314659739033677E-3</v>
      </c>
      <c r="E256" s="13">
        <f t="shared" si="10"/>
        <v>8606400</v>
      </c>
      <c r="F256" s="2">
        <v>1</v>
      </c>
      <c r="G256">
        <v>224</v>
      </c>
      <c r="H256">
        <v>0.19005142348760273</v>
      </c>
      <c r="I256">
        <f t="shared" si="11"/>
        <v>140.5392098486588</v>
      </c>
    </row>
    <row r="257" spans="1:9">
      <c r="A257" s="1">
        <v>42433</v>
      </c>
      <c r="B257">
        <v>48.194870000000002</v>
      </c>
      <c r="C257" s="11">
        <v>33034200</v>
      </c>
      <c r="D257" s="15">
        <f t="shared" si="9"/>
        <v>-1.940675854204265E-2</v>
      </c>
      <c r="E257" s="13">
        <f t="shared" si="10"/>
        <v>5373600</v>
      </c>
      <c r="F257" s="2">
        <v>1</v>
      </c>
      <c r="G257">
        <v>225</v>
      </c>
      <c r="H257">
        <v>-1.0954408935504034</v>
      </c>
      <c r="I257">
        <f t="shared" si="11"/>
        <v>140.38991127975805</v>
      </c>
    </row>
    <row r="258" spans="1:9">
      <c r="A258" s="1">
        <v>42436</v>
      </c>
      <c r="B258">
        <v>47.268580999999998</v>
      </c>
      <c r="C258" s="11">
        <v>38407800</v>
      </c>
      <c r="D258" s="15">
        <f t="shared" si="9"/>
        <v>1.2076483184280604E-2</v>
      </c>
      <c r="E258" s="13">
        <f t="shared" si="10"/>
        <v>-4572700</v>
      </c>
      <c r="F258" s="2">
        <v>1</v>
      </c>
      <c r="G258">
        <v>226</v>
      </c>
      <c r="H258">
        <v>0.46449599722109269</v>
      </c>
      <c r="I258">
        <f t="shared" si="11"/>
        <v>140.45399214027043</v>
      </c>
    </row>
    <row r="259" spans="1:9">
      <c r="A259" s="1">
        <v>42437</v>
      </c>
      <c r="B259">
        <v>47.842880000000001</v>
      </c>
      <c r="C259" s="11">
        <v>33835100</v>
      </c>
      <c r="D259" s="15">
        <f t="shared" ref="D259:D322" si="12">LN(B260/B259)</f>
        <v>2.2778485649539042E-2</v>
      </c>
      <c r="E259" s="13">
        <f t="shared" ref="E259:E322" si="13">C260-C259</f>
        <v>-5583500</v>
      </c>
      <c r="F259" s="2">
        <v>1</v>
      </c>
      <c r="G259">
        <v>227</v>
      </c>
      <c r="H259">
        <v>-8.6743057181593031E-2</v>
      </c>
      <c r="I259">
        <f t="shared" si="11"/>
        <v>140.44268441849965</v>
      </c>
    </row>
    <row r="260" spans="1:9">
      <c r="A260" s="1">
        <v>42438</v>
      </c>
      <c r="B260">
        <v>48.945174999999999</v>
      </c>
      <c r="C260" s="11">
        <v>28251600</v>
      </c>
      <c r="D260" s="15">
        <f t="shared" si="12"/>
        <v>-1.5063678983937869E-2</v>
      </c>
      <c r="E260" s="13">
        <f t="shared" si="13"/>
        <v>10136200</v>
      </c>
      <c r="F260" s="2">
        <v>1</v>
      </c>
      <c r="G260">
        <v>228</v>
      </c>
      <c r="H260">
        <v>-1.3269800547277555</v>
      </c>
      <c r="I260">
        <f t="shared" si="11"/>
        <v>140.26185604790467</v>
      </c>
    </row>
    <row r="261" spans="1:9">
      <c r="A261" s="1">
        <v>42439</v>
      </c>
      <c r="B261">
        <v>48.213405999999999</v>
      </c>
      <c r="C261" s="11">
        <v>38387800</v>
      </c>
      <c r="D261" s="15">
        <f t="shared" si="12"/>
        <v>1.9406777495663809E-2</v>
      </c>
      <c r="E261" s="13">
        <f t="shared" si="13"/>
        <v>-6112100</v>
      </c>
      <c r="F261" s="2">
        <v>1</v>
      </c>
      <c r="G261">
        <v>229</v>
      </c>
      <c r="H261">
        <v>-1.4481065591098741</v>
      </c>
      <c r="I261">
        <f t="shared" si="11"/>
        <v>140.06473662706225</v>
      </c>
    </row>
    <row r="262" spans="1:9">
      <c r="A262" s="1">
        <v>42440</v>
      </c>
      <c r="B262">
        <v>49.158211000000001</v>
      </c>
      <c r="C262" s="11">
        <v>32275700</v>
      </c>
      <c r="D262" s="15">
        <f t="shared" si="12"/>
        <v>1.8825103454395121E-3</v>
      </c>
      <c r="E262" s="13">
        <f t="shared" si="13"/>
        <v>-8192100</v>
      </c>
      <c r="F262" s="2">
        <v>1</v>
      </c>
      <c r="G262">
        <v>230</v>
      </c>
      <c r="H262">
        <v>0.19620756575022824</v>
      </c>
      <c r="I262">
        <f t="shared" si="11"/>
        <v>140.09205983419136</v>
      </c>
    </row>
    <row r="263" spans="1:9">
      <c r="A263" s="1">
        <v>42443</v>
      </c>
      <c r="B263">
        <v>49.250838999999999</v>
      </c>
      <c r="C263" s="11">
        <v>24083600</v>
      </c>
      <c r="D263" s="15">
        <f t="shared" si="12"/>
        <v>7.8680794868955101E-3</v>
      </c>
      <c r="E263" s="13">
        <f t="shared" si="13"/>
        <v>-2978800</v>
      </c>
      <c r="F263" s="2">
        <v>1</v>
      </c>
      <c r="G263">
        <v>231</v>
      </c>
      <c r="H263">
        <v>-1.1953761713812128</v>
      </c>
      <c r="I263">
        <f t="shared" si="11"/>
        <v>139.92961657150957</v>
      </c>
    </row>
    <row r="264" spans="1:9">
      <c r="A264" s="1">
        <v>42444</v>
      </c>
      <c r="B264">
        <v>49.639876999999998</v>
      </c>
      <c r="C264" s="11">
        <v>21104800</v>
      </c>
      <c r="D264" s="15">
        <f t="shared" si="12"/>
        <v>1.4082262313828465E-2</v>
      </c>
      <c r="E264" s="13">
        <f t="shared" si="13"/>
        <v>10586900</v>
      </c>
      <c r="F264" s="2">
        <v>1</v>
      </c>
      <c r="G264">
        <v>232</v>
      </c>
      <c r="H264">
        <v>0.42095507524209097</v>
      </c>
      <c r="I264">
        <f t="shared" si="11"/>
        <v>139.98755104776072</v>
      </c>
    </row>
    <row r="265" spans="1:9">
      <c r="A265" s="1">
        <v>42445</v>
      </c>
      <c r="B265">
        <v>50.343864000000004</v>
      </c>
      <c r="C265" s="11">
        <v>31691700</v>
      </c>
      <c r="D265" s="15">
        <f t="shared" si="12"/>
        <v>5.6875291246620665E-3</v>
      </c>
      <c r="E265" s="13">
        <f t="shared" si="13"/>
        <v>-3467800</v>
      </c>
      <c r="F265" s="2">
        <v>1</v>
      </c>
      <c r="G265">
        <v>233</v>
      </c>
      <c r="H265">
        <v>-1.2788950698450208</v>
      </c>
      <c r="I265">
        <f t="shared" si="11"/>
        <v>139.81385607379545</v>
      </c>
    </row>
    <row r="266" spans="1:9">
      <c r="A266" s="1">
        <v>42446</v>
      </c>
      <c r="B266">
        <v>50.631011999999998</v>
      </c>
      <c r="C266" s="11">
        <v>28223900</v>
      </c>
      <c r="D266" s="15">
        <f t="shared" si="12"/>
        <v>-2.1637453642729433E-2</v>
      </c>
      <c r="E266" s="13">
        <f t="shared" si="13"/>
        <v>39401600</v>
      </c>
      <c r="F266" s="2">
        <v>1</v>
      </c>
      <c r="G266">
        <v>234</v>
      </c>
      <c r="H266">
        <v>-0.35749053495237604</v>
      </c>
      <c r="I266">
        <f t="shared" si="11"/>
        <v>139.76574112406675</v>
      </c>
    </row>
    <row r="267" spans="1:9">
      <c r="A267" s="1">
        <v>42447</v>
      </c>
      <c r="B267">
        <v>49.547252999999998</v>
      </c>
      <c r="C267" s="11">
        <v>67625500</v>
      </c>
      <c r="D267" s="15">
        <f t="shared" si="12"/>
        <v>6.8933607022788959E-3</v>
      </c>
      <c r="E267" s="13">
        <f t="shared" si="13"/>
        <v>-43699800</v>
      </c>
      <c r="F267" s="2">
        <v>1</v>
      </c>
      <c r="G267">
        <v>235</v>
      </c>
      <c r="H267">
        <v>1.5586329027428292</v>
      </c>
      <c r="I267">
        <f t="shared" si="11"/>
        <v>139.97861741684002</v>
      </c>
    </row>
    <row r="268" spans="1:9">
      <c r="A268" s="1">
        <v>42450</v>
      </c>
      <c r="B268">
        <v>49.889980000000001</v>
      </c>
      <c r="C268" s="11">
        <v>23925700</v>
      </c>
      <c r="D268" s="15">
        <f t="shared" si="12"/>
        <v>3.8914578928896711E-3</v>
      </c>
      <c r="E268" s="13">
        <f t="shared" si="13"/>
        <v>-801600</v>
      </c>
      <c r="F268" s="2">
        <v>1</v>
      </c>
      <c r="G268">
        <v>236</v>
      </c>
      <c r="H268">
        <v>-0.26924226403934881</v>
      </c>
      <c r="I268">
        <f t="shared" si="11"/>
        <v>139.94247271518498</v>
      </c>
    </row>
    <row r="269" spans="1:9">
      <c r="A269" s="1">
        <v>42451</v>
      </c>
      <c r="B269">
        <v>50.084502999999998</v>
      </c>
      <c r="C269" s="11">
        <v>23124100</v>
      </c>
      <c r="D269" s="15">
        <f t="shared" si="12"/>
        <v>-1.8510666472256489E-3</v>
      </c>
      <c r="E269" s="13">
        <f t="shared" si="13"/>
        <v>-2995100</v>
      </c>
      <c r="F269" s="2">
        <v>1</v>
      </c>
      <c r="G269">
        <v>237</v>
      </c>
      <c r="H269">
        <v>-1.1096290108980611</v>
      </c>
      <c r="I269">
        <f t="shared" si="11"/>
        <v>139.79187642778467</v>
      </c>
    </row>
    <row r="270" spans="1:9">
      <c r="A270" s="1">
        <v>42452</v>
      </c>
      <c r="B270">
        <v>49.991878999999997</v>
      </c>
      <c r="C270" s="11">
        <v>20129000</v>
      </c>
      <c r="D270" s="15">
        <f t="shared" si="12"/>
        <v>4.4370440109774804E-3</v>
      </c>
      <c r="E270" s="13">
        <f t="shared" si="13"/>
        <v>-179000</v>
      </c>
      <c r="F270" s="2">
        <v>1</v>
      </c>
      <c r="G270">
        <v>238</v>
      </c>
      <c r="H270">
        <v>-1.4678107618237846</v>
      </c>
      <c r="I270">
        <f t="shared" si="11"/>
        <v>139.59273867666363</v>
      </c>
    </row>
    <row r="271" spans="1:9">
      <c r="A271" s="1">
        <v>42453</v>
      </c>
      <c r="B271">
        <v>50.214188</v>
      </c>
      <c r="C271" s="11">
        <v>19950000</v>
      </c>
      <c r="D271" s="15">
        <f t="shared" si="12"/>
        <v>-1.2436569164414211E-2</v>
      </c>
      <c r="E271" s="13">
        <f t="shared" si="13"/>
        <v>-2924900</v>
      </c>
      <c r="F271" s="2">
        <v>1</v>
      </c>
      <c r="G271">
        <v>239</v>
      </c>
      <c r="H271">
        <v>1.3990120351081714</v>
      </c>
      <c r="I271">
        <f t="shared" si="11"/>
        <v>139.7836195520851</v>
      </c>
    </row>
    <row r="272" spans="1:9">
      <c r="A272" s="1">
        <v>42457</v>
      </c>
      <c r="B272">
        <v>49.593563000000003</v>
      </c>
      <c r="C272" s="11">
        <v>17025100</v>
      </c>
      <c r="D272" s="15">
        <f t="shared" si="12"/>
        <v>2.1617544546860264E-2</v>
      </c>
      <c r="E272" s="13">
        <f t="shared" si="13"/>
        <v>6899200</v>
      </c>
      <c r="F272" s="2">
        <v>1</v>
      </c>
      <c r="G272">
        <v>240</v>
      </c>
      <c r="H272">
        <v>6.3107563619269058E-3</v>
      </c>
      <c r="I272">
        <f t="shared" si="11"/>
        <v>139.78503337730641</v>
      </c>
    </row>
    <row r="273" spans="1:9">
      <c r="A273" s="1">
        <v>42458</v>
      </c>
      <c r="B273">
        <v>50.677326000000001</v>
      </c>
      <c r="C273" s="11">
        <v>23924300</v>
      </c>
      <c r="D273" s="15">
        <f t="shared" si="12"/>
        <v>6.1954805899919509E-3</v>
      </c>
      <c r="E273" s="13">
        <f t="shared" si="13"/>
        <v>-916000</v>
      </c>
      <c r="F273" s="2">
        <v>1</v>
      </c>
      <c r="G273">
        <v>241</v>
      </c>
      <c r="H273">
        <v>0.10865051081054844</v>
      </c>
      <c r="I273">
        <f t="shared" si="11"/>
        <v>139.80038037095019</v>
      </c>
    </row>
    <row r="274" spans="1:9">
      <c r="A274" s="1">
        <v>42459</v>
      </c>
      <c r="B274">
        <v>50.992271000000002</v>
      </c>
      <c r="C274" s="11">
        <v>23008300</v>
      </c>
      <c r="D274" s="15">
        <f t="shared" si="12"/>
        <v>3.26422095055301E-3</v>
      </c>
      <c r="E274" s="13">
        <f t="shared" si="13"/>
        <v>3352200</v>
      </c>
      <c r="F274" s="2">
        <v>1</v>
      </c>
      <c r="G274">
        <v>242</v>
      </c>
      <c r="H274">
        <v>-1.9131675799144432</v>
      </c>
      <c r="I274">
        <f t="shared" si="11"/>
        <v>139.54069341710408</v>
      </c>
    </row>
    <row r="275" spans="1:9">
      <c r="A275" s="1">
        <v>42460</v>
      </c>
      <c r="B275">
        <v>51.158993000000002</v>
      </c>
      <c r="C275" s="11">
        <v>26360500</v>
      </c>
      <c r="D275" s="15">
        <f t="shared" si="12"/>
        <v>6.1374835744563063E-3</v>
      </c>
      <c r="E275" s="13">
        <f t="shared" si="13"/>
        <v>-1961300</v>
      </c>
      <c r="F275" s="2">
        <v>1</v>
      </c>
      <c r="G275">
        <v>243</v>
      </c>
      <c r="H275">
        <v>-0.48616584535920992</v>
      </c>
      <c r="I275">
        <f t="shared" si="11"/>
        <v>139.47519261976322</v>
      </c>
    </row>
    <row r="276" spans="1:9">
      <c r="A276" s="1">
        <v>42461</v>
      </c>
      <c r="B276">
        <v>51.473945999999998</v>
      </c>
      <c r="C276" s="11">
        <v>24399200</v>
      </c>
      <c r="D276" s="15">
        <f t="shared" si="12"/>
        <v>-2.522531125640872E-3</v>
      </c>
      <c r="E276" s="13">
        <f t="shared" si="13"/>
        <v>-5470400</v>
      </c>
      <c r="F276" s="2">
        <v>1</v>
      </c>
      <c r="G276">
        <v>244</v>
      </c>
      <c r="H276">
        <v>-1.569287633174099</v>
      </c>
      <c r="I276">
        <f t="shared" si="11"/>
        <v>139.26274208404342</v>
      </c>
    </row>
    <row r="277" spans="1:9">
      <c r="A277" s="1">
        <v>42464</v>
      </c>
      <c r="B277">
        <v>51.344265</v>
      </c>
      <c r="C277" s="11">
        <v>18928800</v>
      </c>
      <c r="D277" s="15">
        <f t="shared" si="12"/>
        <v>-1.5819980335477723E-2</v>
      </c>
      <c r="E277" s="13">
        <f t="shared" si="13"/>
        <v>343500</v>
      </c>
      <c r="F277" s="2">
        <v>1</v>
      </c>
      <c r="G277">
        <v>245</v>
      </c>
      <c r="H277">
        <v>-1.5583736967528239</v>
      </c>
      <c r="I277">
        <f t="shared" si="11"/>
        <v>139.05209315784182</v>
      </c>
    </row>
    <row r="278" spans="1:9">
      <c r="A278" s="1">
        <v>42465</v>
      </c>
      <c r="B278">
        <v>50.538390999999997</v>
      </c>
      <c r="C278" s="11">
        <v>19272300</v>
      </c>
      <c r="D278" s="15">
        <f t="shared" si="12"/>
        <v>1.0211388161959581E-2</v>
      </c>
      <c r="E278" s="13">
        <f t="shared" si="13"/>
        <v>1916400</v>
      </c>
      <c r="F278" s="2">
        <v>1</v>
      </c>
      <c r="G278">
        <v>246</v>
      </c>
      <c r="H278">
        <v>0.60233332987991162</v>
      </c>
      <c r="I278">
        <f t="shared" si="11"/>
        <v>139.13423964004093</v>
      </c>
    </row>
    <row r="279" spans="1:9">
      <c r="A279" s="1">
        <v>42466</v>
      </c>
      <c r="B279">
        <v>51.057102</v>
      </c>
      <c r="C279" s="11">
        <v>21188700</v>
      </c>
      <c r="D279" s="15">
        <f t="shared" si="12"/>
        <v>-1.2045894315818513E-2</v>
      </c>
      <c r="E279" s="13">
        <f t="shared" si="13"/>
        <v>-1963600</v>
      </c>
      <c r="F279" s="2">
        <v>1</v>
      </c>
      <c r="G279">
        <v>247</v>
      </c>
      <c r="H279">
        <v>-1.417570274497848</v>
      </c>
      <c r="I279">
        <f t="shared" si="11"/>
        <v>138.94283697193268</v>
      </c>
    </row>
    <row r="280" spans="1:9">
      <c r="A280" s="1">
        <v>42467</v>
      </c>
      <c r="B280">
        <v>50.445762999999999</v>
      </c>
      <c r="C280" s="11">
        <v>19225100</v>
      </c>
      <c r="D280" s="15">
        <f t="shared" si="12"/>
        <v>-7.3484103713979132E-4</v>
      </c>
      <c r="E280" s="13">
        <f t="shared" si="13"/>
        <v>2942100</v>
      </c>
      <c r="F280" s="2">
        <v>1</v>
      </c>
      <c r="G280">
        <v>248</v>
      </c>
      <c r="H280">
        <v>-0.32739421840233263</v>
      </c>
      <c r="I280">
        <f t="shared" si="11"/>
        <v>138.89909299272529</v>
      </c>
    </row>
    <row r="281" spans="1:9">
      <c r="A281" s="1">
        <v>42468</v>
      </c>
      <c r="B281">
        <v>50.408707</v>
      </c>
      <c r="C281" s="11">
        <v>22167200</v>
      </c>
      <c r="D281" s="15">
        <f t="shared" si="12"/>
        <v>-2.0233432091915828E-3</v>
      </c>
      <c r="E281" s="13">
        <f t="shared" si="13"/>
        <v>-753000</v>
      </c>
      <c r="F281" s="2">
        <v>1</v>
      </c>
      <c r="G281">
        <v>249</v>
      </c>
      <c r="H281">
        <v>0.60784486777265556</v>
      </c>
      <c r="I281">
        <f t="shared" si="11"/>
        <v>138.98189510460907</v>
      </c>
    </row>
    <row r="282" spans="1:9">
      <c r="A282" s="1">
        <v>42471</v>
      </c>
      <c r="B282">
        <v>50.306815999999998</v>
      </c>
      <c r="C282" s="11">
        <v>21414200</v>
      </c>
      <c r="D282" s="15">
        <f t="shared" si="12"/>
        <v>6.2408299687991952E-3</v>
      </c>
      <c r="E282" s="13">
        <f t="shared" si="13"/>
        <v>3530100</v>
      </c>
      <c r="F282" s="2">
        <v>1</v>
      </c>
      <c r="G282">
        <v>250</v>
      </c>
      <c r="H282">
        <v>0.24946302801254205</v>
      </c>
      <c r="I282">
        <f t="shared" si="11"/>
        <v>139.0162171000278</v>
      </c>
    </row>
    <row r="283" spans="1:9">
      <c r="A283" s="1">
        <v>42472</v>
      </c>
      <c r="B283">
        <v>50.621754000000003</v>
      </c>
      <c r="C283" s="11">
        <v>24944300</v>
      </c>
      <c r="D283" s="15">
        <f t="shared" si="12"/>
        <v>1.2727287121834725E-2</v>
      </c>
      <c r="E283" s="13">
        <f t="shared" si="13"/>
        <v>-4126300</v>
      </c>
      <c r="F283" s="2">
        <v>1</v>
      </c>
      <c r="G283" s="2"/>
      <c r="I283">
        <f t="shared" si="11"/>
        <v>139.01676874955905</v>
      </c>
    </row>
    <row r="284" spans="1:9">
      <c r="A284" s="1">
        <v>42473</v>
      </c>
      <c r="B284">
        <v>51.270149000000004</v>
      </c>
      <c r="C284" s="11">
        <v>20818000</v>
      </c>
      <c r="D284" s="15">
        <f t="shared" si="12"/>
        <v>1.8071261668581466E-4</v>
      </c>
      <c r="E284" s="13">
        <f t="shared" si="13"/>
        <v>59100</v>
      </c>
      <c r="F284" s="2">
        <v>1</v>
      </c>
      <c r="G284" s="2"/>
      <c r="I284">
        <f t="shared" si="11"/>
        <v>139.01732040127936</v>
      </c>
    </row>
    <row r="285" spans="1:9">
      <c r="A285" s="1">
        <v>42474</v>
      </c>
      <c r="B285">
        <v>51.279415</v>
      </c>
      <c r="C285" s="11">
        <v>20877100</v>
      </c>
      <c r="D285" s="15">
        <f t="shared" si="12"/>
        <v>5.2248226093667329E-3</v>
      </c>
      <c r="E285" s="13">
        <f t="shared" si="13"/>
        <v>7916700</v>
      </c>
      <c r="F285" s="2">
        <v>1</v>
      </c>
      <c r="G285" s="2"/>
      <c r="I285">
        <f t="shared" si="11"/>
        <v>139.01787205518877</v>
      </c>
    </row>
    <row r="286" spans="1:9">
      <c r="A286" s="1">
        <v>42475</v>
      </c>
      <c r="B286">
        <v>51.548042000000002</v>
      </c>
      <c r="C286" s="11">
        <v>28793800</v>
      </c>
      <c r="D286" s="15">
        <f t="shared" si="12"/>
        <v>1.4450326920736856E-2</v>
      </c>
      <c r="E286" s="13">
        <f t="shared" si="13"/>
        <v>-5007800</v>
      </c>
      <c r="F286" s="2">
        <v>1</v>
      </c>
      <c r="G286" s="2"/>
      <c r="I286">
        <f t="shared" si="11"/>
        <v>139.01842371128728</v>
      </c>
    </row>
    <row r="287" spans="1:9">
      <c r="A287" s="1">
        <v>42478</v>
      </c>
      <c r="B287">
        <v>52.298335999999999</v>
      </c>
      <c r="C287" s="11">
        <v>23786000</v>
      </c>
      <c r="D287" s="15">
        <f t="shared" si="12"/>
        <v>-1.2406174907049132E-3</v>
      </c>
      <c r="E287" s="13">
        <f t="shared" si="13"/>
        <v>5810800</v>
      </c>
      <c r="F287" s="2">
        <v>1</v>
      </c>
      <c r="G287" s="2"/>
      <c r="I287">
        <f t="shared" si="11"/>
        <v>139.01897536957489</v>
      </c>
    </row>
    <row r="288" spans="1:9">
      <c r="A288" s="1">
        <v>42479</v>
      </c>
      <c r="B288">
        <v>52.233494</v>
      </c>
      <c r="C288" s="11">
        <v>29596800</v>
      </c>
      <c r="D288" s="15">
        <f t="shared" si="12"/>
        <v>-1.4288430924479692E-2</v>
      </c>
      <c r="E288" s="13">
        <f t="shared" si="13"/>
        <v>6598900</v>
      </c>
      <c r="F288" s="2">
        <v>1</v>
      </c>
      <c r="G288" s="2"/>
      <c r="I288">
        <f t="shared" si="11"/>
        <v>139.01952703005162</v>
      </c>
    </row>
    <row r="289" spans="1:9">
      <c r="A289" s="1">
        <v>42480</v>
      </c>
      <c r="B289">
        <v>51.492466</v>
      </c>
      <c r="C289" s="11">
        <v>36195700</v>
      </c>
      <c r="D289" s="15">
        <f t="shared" si="12"/>
        <v>3.4120509744119841E-3</v>
      </c>
      <c r="E289" s="13">
        <f t="shared" si="13"/>
        <v>2713400</v>
      </c>
      <c r="F289" s="2">
        <v>1</v>
      </c>
      <c r="G289" s="2"/>
      <c r="I289">
        <f t="shared" si="11"/>
        <v>139.02007869271745</v>
      </c>
    </row>
    <row r="290" spans="1:9">
      <c r="A290" s="1">
        <v>42481</v>
      </c>
      <c r="B290">
        <v>51.668461000000001</v>
      </c>
      <c r="C290" s="11">
        <v>38909100</v>
      </c>
      <c r="D290" s="15">
        <f t="shared" si="12"/>
        <v>-7.4411442397984112E-2</v>
      </c>
      <c r="E290" s="13">
        <f t="shared" si="13"/>
        <v>87925000</v>
      </c>
      <c r="F290" s="2">
        <v>1</v>
      </c>
      <c r="G290" s="2"/>
      <c r="I290">
        <f t="shared" ref="I290:I353" si="14">I289*EXP($L$31*$L$33+$L$32*H290*SQRT($L$33))</f>
        <v>139.02063035757243</v>
      </c>
    </row>
    <row r="291" spans="1:9">
      <c r="A291" s="1">
        <v>42482</v>
      </c>
      <c r="B291">
        <v>47.963298999999999</v>
      </c>
      <c r="C291" s="11">
        <v>126834100</v>
      </c>
      <c r="D291" s="15">
        <f t="shared" si="12"/>
        <v>6.3529625949324065E-3</v>
      </c>
      <c r="E291" s="13">
        <f t="shared" si="13"/>
        <v>-93607200</v>
      </c>
      <c r="F291" s="2">
        <v>1</v>
      </c>
      <c r="G291" s="2"/>
      <c r="I291">
        <f t="shared" si="14"/>
        <v>139.02118202461654</v>
      </c>
    </row>
    <row r="292" spans="1:9">
      <c r="A292" s="1">
        <v>42485</v>
      </c>
      <c r="B292">
        <v>48.268977999999997</v>
      </c>
      <c r="C292" s="11">
        <v>33226900</v>
      </c>
      <c r="D292" s="15">
        <f t="shared" si="12"/>
        <v>-1.2940844010853879E-2</v>
      </c>
      <c r="E292" s="13">
        <f t="shared" si="13"/>
        <v>305700</v>
      </c>
      <c r="F292" s="2">
        <v>1</v>
      </c>
      <c r="G292" s="2"/>
      <c r="I292">
        <f t="shared" si="14"/>
        <v>139.0217336938498</v>
      </c>
    </row>
    <row r="293" spans="1:9">
      <c r="A293" s="1">
        <v>42486</v>
      </c>
      <c r="B293">
        <v>47.648361000000001</v>
      </c>
      <c r="C293" s="11">
        <v>33532600</v>
      </c>
      <c r="D293" s="15">
        <f t="shared" si="12"/>
        <v>-9.7676308707387426E-3</v>
      </c>
      <c r="E293" s="13">
        <f t="shared" si="13"/>
        <v>9836700</v>
      </c>
      <c r="F293" s="2">
        <v>1</v>
      </c>
      <c r="G293" s="2"/>
      <c r="I293">
        <f t="shared" si="14"/>
        <v>139.02228536527221</v>
      </c>
    </row>
    <row r="294" spans="1:9">
      <c r="A294" s="1">
        <v>42487</v>
      </c>
      <c r="B294">
        <v>47.185214999999999</v>
      </c>
      <c r="C294" s="11">
        <v>43369300</v>
      </c>
      <c r="D294" s="15">
        <f t="shared" si="12"/>
        <v>-2.0627452752892229E-2</v>
      </c>
      <c r="E294" s="13">
        <f t="shared" si="13"/>
        <v>-234500</v>
      </c>
      <c r="F294" s="2">
        <v>1</v>
      </c>
      <c r="G294" s="2"/>
      <c r="I294">
        <f t="shared" si="14"/>
        <v>139.02283703888378</v>
      </c>
    </row>
    <row r="295" spans="1:9">
      <c r="A295" s="1">
        <v>42488</v>
      </c>
      <c r="B295">
        <v>46.221874</v>
      </c>
      <c r="C295" s="11">
        <v>43134800</v>
      </c>
      <c r="D295" s="15">
        <f t="shared" si="12"/>
        <v>-6.0149789370757181E-4</v>
      </c>
      <c r="E295" s="13">
        <f t="shared" si="13"/>
        <v>5276900</v>
      </c>
      <c r="F295" s="2">
        <v>1</v>
      </c>
      <c r="G295" s="2"/>
      <c r="I295">
        <f t="shared" si="14"/>
        <v>139.02338871468453</v>
      </c>
    </row>
    <row r="296" spans="1:9">
      <c r="A296" s="1">
        <v>42489</v>
      </c>
      <c r="B296">
        <v>46.19408</v>
      </c>
      <c r="C296" s="11">
        <v>48411700</v>
      </c>
      <c r="D296" s="15">
        <f t="shared" si="12"/>
        <v>1.4729745578614725E-2</v>
      </c>
      <c r="E296" s="13">
        <f t="shared" si="13"/>
        <v>-15297200</v>
      </c>
      <c r="F296" s="2">
        <v>1</v>
      </c>
      <c r="G296" s="2"/>
      <c r="I296">
        <f t="shared" si="14"/>
        <v>139.02394039267446</v>
      </c>
    </row>
    <row r="297" spans="1:9">
      <c r="A297" s="1">
        <v>42492</v>
      </c>
      <c r="B297">
        <v>46.879542999999998</v>
      </c>
      <c r="C297" s="11">
        <v>33114500</v>
      </c>
      <c r="D297" s="15">
        <f t="shared" si="12"/>
        <v>-1.6535979370793395E-2</v>
      </c>
      <c r="E297" s="13">
        <f t="shared" si="13"/>
        <v>-6654300</v>
      </c>
      <c r="F297" s="2">
        <v>1</v>
      </c>
      <c r="G297" s="2"/>
      <c r="I297">
        <f t="shared" si="14"/>
        <v>139.02449207285358</v>
      </c>
    </row>
    <row r="298" spans="1:9">
      <c r="A298" s="1">
        <v>42493</v>
      </c>
      <c r="B298">
        <v>46.110717999999999</v>
      </c>
      <c r="C298" s="11">
        <v>26460200</v>
      </c>
      <c r="D298" s="15">
        <f t="shared" si="12"/>
        <v>1.8062337921786256E-3</v>
      </c>
      <c r="E298" s="13">
        <f t="shared" si="13"/>
        <v>-2202600</v>
      </c>
      <c r="F298" s="2">
        <v>1</v>
      </c>
      <c r="G298" s="2"/>
      <c r="I298">
        <f t="shared" si="14"/>
        <v>139.0250437552219</v>
      </c>
    </row>
    <row r="299" spans="1:9">
      <c r="A299" s="1">
        <v>42494</v>
      </c>
      <c r="B299">
        <v>46.19408</v>
      </c>
      <c r="C299" s="11">
        <v>24257600</v>
      </c>
      <c r="D299" s="15">
        <f t="shared" si="12"/>
        <v>1.4027237305049337E-3</v>
      </c>
      <c r="E299" s="13">
        <f t="shared" si="13"/>
        <v>1133100</v>
      </c>
      <c r="F299" s="2">
        <v>1</v>
      </c>
      <c r="G299" s="2"/>
      <c r="I299">
        <f t="shared" si="14"/>
        <v>139.02559543977941</v>
      </c>
    </row>
    <row r="300" spans="1:9">
      <c r="A300" s="1">
        <v>42495</v>
      </c>
      <c r="B300">
        <v>46.258923000000003</v>
      </c>
      <c r="C300" s="11">
        <v>25390700</v>
      </c>
      <c r="D300" s="15">
        <f t="shared" si="12"/>
        <v>8.9704899002581908E-3</v>
      </c>
      <c r="E300" s="13">
        <f t="shared" si="13"/>
        <v>-603400</v>
      </c>
      <c r="F300" s="2">
        <v>1</v>
      </c>
      <c r="G300" s="2"/>
      <c r="I300">
        <f t="shared" si="14"/>
        <v>139.02614712652615</v>
      </c>
    </row>
    <row r="301" spans="1:9">
      <c r="A301" s="1">
        <v>42496</v>
      </c>
      <c r="B301">
        <v>46.675755000000002</v>
      </c>
      <c r="C301" s="11">
        <v>24787300</v>
      </c>
      <c r="D301" s="15">
        <f t="shared" si="12"/>
        <v>-6.3706557187930063E-3</v>
      </c>
      <c r="E301" s="13">
        <f t="shared" si="13"/>
        <v>-6835700</v>
      </c>
      <c r="F301" s="2">
        <v>1</v>
      </c>
      <c r="G301" s="2"/>
      <c r="I301">
        <f t="shared" si="14"/>
        <v>139.02669881546211</v>
      </c>
    </row>
    <row r="302" spans="1:9">
      <c r="A302" s="1">
        <v>42499</v>
      </c>
      <c r="B302">
        <v>46.379345000000001</v>
      </c>
      <c r="C302" s="11">
        <v>17951600</v>
      </c>
      <c r="D302" s="15">
        <f t="shared" si="12"/>
        <v>1.8795652745107989E-2</v>
      </c>
      <c r="E302" s="13">
        <f t="shared" si="13"/>
        <v>4939400</v>
      </c>
      <c r="F302" s="2">
        <v>1</v>
      </c>
      <c r="G302" s="2"/>
      <c r="I302">
        <f t="shared" si="14"/>
        <v>139.02725050658731</v>
      </c>
    </row>
    <row r="303" spans="1:9">
      <c r="A303" s="1">
        <v>42500</v>
      </c>
      <c r="B303">
        <v>47.259318999999998</v>
      </c>
      <c r="C303" s="11">
        <v>22891000</v>
      </c>
      <c r="D303" s="15">
        <f t="shared" si="12"/>
        <v>5.8785934885470124E-4</v>
      </c>
      <c r="E303" s="13">
        <f t="shared" si="13"/>
        <v>1148100</v>
      </c>
      <c r="F303" s="2">
        <v>1</v>
      </c>
      <c r="G303" s="2"/>
      <c r="I303">
        <f t="shared" si="14"/>
        <v>139.02780219990174</v>
      </c>
    </row>
    <row r="304" spans="1:9">
      <c r="A304" s="1">
        <v>42501</v>
      </c>
      <c r="B304">
        <v>47.287109000000001</v>
      </c>
      <c r="C304" s="11">
        <v>24039100</v>
      </c>
      <c r="D304" s="15">
        <f t="shared" si="12"/>
        <v>8.9703678164369041E-3</v>
      </c>
      <c r="E304" s="13">
        <f t="shared" si="13"/>
        <v>63700</v>
      </c>
      <c r="F304" s="2">
        <v>1</v>
      </c>
      <c r="G304" s="2"/>
      <c r="I304">
        <f t="shared" si="14"/>
        <v>139.02835389540542</v>
      </c>
    </row>
    <row r="305" spans="1:9">
      <c r="A305" s="1">
        <v>42502</v>
      </c>
      <c r="B305">
        <v>47.713200000000001</v>
      </c>
      <c r="C305" s="11">
        <v>24102800</v>
      </c>
      <c r="D305" s="15">
        <f t="shared" si="12"/>
        <v>-8.3827693032107343E-3</v>
      </c>
      <c r="E305" s="13">
        <f t="shared" si="13"/>
        <v>-1510500</v>
      </c>
      <c r="F305" s="2">
        <v>1</v>
      </c>
      <c r="G305" s="2"/>
      <c r="I305">
        <f t="shared" si="14"/>
        <v>139.02890559309836</v>
      </c>
    </row>
    <row r="306" spans="1:9">
      <c r="A306" s="1">
        <v>42503</v>
      </c>
      <c r="B306">
        <v>47.314903000000001</v>
      </c>
      <c r="C306" s="11">
        <v>22592300</v>
      </c>
      <c r="D306" s="15">
        <f t="shared" si="12"/>
        <v>1.4576025138070815E-2</v>
      </c>
      <c r="E306" s="13">
        <f t="shared" si="13"/>
        <v>-2560300</v>
      </c>
      <c r="F306" s="2">
        <v>1</v>
      </c>
      <c r="G306" s="2"/>
      <c r="I306">
        <f t="shared" si="14"/>
        <v>139.02945729298057</v>
      </c>
    </row>
    <row r="307" spans="1:9">
      <c r="A307" s="1">
        <v>42506</v>
      </c>
      <c r="B307">
        <v>48.009616999999999</v>
      </c>
      <c r="C307" s="11">
        <v>20032000</v>
      </c>
      <c r="D307" s="15">
        <f t="shared" si="12"/>
        <v>-1.8827943248916488E-2</v>
      </c>
      <c r="E307" s="13">
        <f t="shared" si="13"/>
        <v>7771500</v>
      </c>
      <c r="F307" s="2">
        <v>1</v>
      </c>
      <c r="G307" s="2"/>
      <c r="I307">
        <f t="shared" si="14"/>
        <v>139.03000899505207</v>
      </c>
    </row>
    <row r="308" spans="1:9">
      <c r="A308" s="1">
        <v>42507</v>
      </c>
      <c r="B308">
        <v>47.114151</v>
      </c>
      <c r="C308" s="11">
        <v>27803500</v>
      </c>
      <c r="D308" s="15">
        <f t="shared" si="12"/>
        <v>5.9218568579288301E-3</v>
      </c>
      <c r="E308" s="13">
        <f t="shared" si="13"/>
        <v>-2896000</v>
      </c>
      <c r="F308" s="2">
        <v>1</v>
      </c>
      <c r="G308" s="2"/>
      <c r="I308">
        <f t="shared" si="14"/>
        <v>139.03056069931284</v>
      </c>
    </row>
    <row r="309" spans="1:9">
      <c r="A309" s="1">
        <v>42508</v>
      </c>
      <c r="B309">
        <v>47.393982000000001</v>
      </c>
      <c r="C309" s="11">
        <v>24907500</v>
      </c>
      <c r="D309" s="15">
        <f t="shared" si="12"/>
        <v>-9.6906008041141543E-3</v>
      </c>
      <c r="E309" s="13">
        <f t="shared" si="13"/>
        <v>-1065100</v>
      </c>
      <c r="F309" s="2">
        <v>1</v>
      </c>
      <c r="G309" s="2"/>
      <c r="I309">
        <f t="shared" si="14"/>
        <v>139.03111240576291</v>
      </c>
    </row>
    <row r="310" spans="1:9">
      <c r="A310" s="1">
        <v>42509</v>
      </c>
      <c r="B310">
        <v>46.936923999999998</v>
      </c>
      <c r="C310" s="11">
        <v>23842400</v>
      </c>
      <c r="D310" s="15">
        <f t="shared" si="12"/>
        <v>5.944150603756285E-3</v>
      </c>
      <c r="E310" s="13">
        <f t="shared" si="13"/>
        <v>63400</v>
      </c>
      <c r="F310" s="2">
        <v>1</v>
      </c>
      <c r="G310" s="2"/>
      <c r="I310">
        <f t="shared" si="14"/>
        <v>139.03166411440228</v>
      </c>
    </row>
    <row r="311" spans="1:9">
      <c r="A311" s="1">
        <v>42510</v>
      </c>
      <c r="B311">
        <v>47.216754999999999</v>
      </c>
      <c r="C311" s="11">
        <v>23905800</v>
      </c>
      <c r="D311" s="15">
        <f t="shared" si="12"/>
        <v>-1.1723638771838109E-2</v>
      </c>
      <c r="E311" s="13">
        <f t="shared" si="13"/>
        <v>2212900</v>
      </c>
      <c r="F311" s="2">
        <v>1</v>
      </c>
      <c r="G311" s="2"/>
      <c r="I311">
        <f t="shared" si="14"/>
        <v>139.03221582523096</v>
      </c>
    </row>
    <row r="312" spans="1:9">
      <c r="A312" s="1">
        <v>42513</v>
      </c>
      <c r="B312">
        <v>46.666435</v>
      </c>
      <c r="C312" s="11">
        <v>26118700</v>
      </c>
      <c r="D312" s="15">
        <f t="shared" si="12"/>
        <v>3.0704973644792227E-2</v>
      </c>
      <c r="E312" s="13">
        <f t="shared" si="13"/>
        <v>8639200</v>
      </c>
      <c r="F312" s="2">
        <v>1</v>
      </c>
      <c r="G312" s="2"/>
      <c r="I312">
        <f t="shared" si="14"/>
        <v>139.03276753824898</v>
      </c>
    </row>
    <row r="313" spans="1:9">
      <c r="A313" s="1">
        <v>42514</v>
      </c>
      <c r="B313">
        <v>48.121552000000001</v>
      </c>
      <c r="C313" s="11">
        <v>34757900</v>
      </c>
      <c r="D313" s="15">
        <f t="shared" si="12"/>
        <v>1.0220762009192735E-2</v>
      </c>
      <c r="E313" s="13">
        <f t="shared" si="13"/>
        <v>-10717700</v>
      </c>
      <c r="F313" s="2">
        <v>1</v>
      </c>
      <c r="G313" s="2"/>
      <c r="I313">
        <f t="shared" si="14"/>
        <v>139.03331925345631</v>
      </c>
    </row>
    <row r="314" spans="1:9">
      <c r="A314" s="1">
        <v>42515</v>
      </c>
      <c r="B314">
        <v>48.615912999999999</v>
      </c>
      <c r="C314" s="11">
        <v>24040200</v>
      </c>
      <c r="D314" s="15">
        <f t="shared" si="12"/>
        <v>-4.4227655294624343E-3</v>
      </c>
      <c r="E314" s="13">
        <f t="shared" si="13"/>
        <v>295000</v>
      </c>
      <c r="F314" s="2">
        <v>1</v>
      </c>
      <c r="G314" s="2"/>
      <c r="I314">
        <f t="shared" si="14"/>
        <v>139.03387097085297</v>
      </c>
    </row>
    <row r="315" spans="1:9">
      <c r="A315" s="1">
        <v>42516</v>
      </c>
      <c r="B315">
        <v>48.401370999999997</v>
      </c>
      <c r="C315" s="11">
        <v>24335200</v>
      </c>
      <c r="D315" s="15">
        <f t="shared" si="12"/>
        <v>8.252807055401476E-3</v>
      </c>
      <c r="E315" s="13">
        <f t="shared" si="13"/>
        <v>-6613800</v>
      </c>
      <c r="F315" s="2">
        <v>1</v>
      </c>
      <c r="G315" s="2"/>
      <c r="I315">
        <f t="shared" si="14"/>
        <v>139.03442269043899</v>
      </c>
    </row>
    <row r="316" spans="1:9">
      <c r="A316" s="1">
        <v>42517</v>
      </c>
      <c r="B316">
        <v>48.802470999999997</v>
      </c>
      <c r="C316" s="11">
        <v>17721400</v>
      </c>
      <c r="D316" s="15">
        <f t="shared" si="12"/>
        <v>1.2913330198325404E-2</v>
      </c>
      <c r="E316" s="13">
        <f t="shared" si="13"/>
        <v>19931700</v>
      </c>
      <c r="F316" s="2">
        <v>1</v>
      </c>
      <c r="G316" s="2"/>
      <c r="I316">
        <f t="shared" si="14"/>
        <v>139.03497441221435</v>
      </c>
    </row>
    <row r="317" spans="1:9">
      <c r="A317" s="1">
        <v>42521</v>
      </c>
      <c r="B317">
        <v>49.43676</v>
      </c>
      <c r="C317" s="11">
        <v>37653100</v>
      </c>
      <c r="D317" s="15">
        <f t="shared" si="12"/>
        <v>-2.8345185282298716E-3</v>
      </c>
      <c r="E317" s="13">
        <f t="shared" si="13"/>
        <v>-12328300</v>
      </c>
      <c r="F317" s="2">
        <v>1</v>
      </c>
      <c r="G317" s="2"/>
      <c r="I317">
        <f t="shared" si="14"/>
        <v>139.0355261361791</v>
      </c>
    </row>
    <row r="318" spans="1:9">
      <c r="A318" s="1">
        <v>42522</v>
      </c>
      <c r="B318">
        <v>49.296829000000002</v>
      </c>
      <c r="C318" s="11">
        <v>25324800</v>
      </c>
      <c r="D318" s="15">
        <f t="shared" si="12"/>
        <v>-7.0252318098765962E-3</v>
      </c>
      <c r="E318" s="13">
        <f t="shared" si="13"/>
        <v>-2484000</v>
      </c>
      <c r="F318" s="2">
        <v>1</v>
      </c>
      <c r="G318" s="2"/>
      <c r="I318">
        <f t="shared" si="14"/>
        <v>139.0360778623332</v>
      </c>
    </row>
    <row r="319" spans="1:9">
      <c r="A319" s="1">
        <v>42523</v>
      </c>
      <c r="B319">
        <v>48.951720999999999</v>
      </c>
      <c r="C319" s="11">
        <v>22840800</v>
      </c>
      <c r="D319" s="15">
        <f t="shared" si="12"/>
        <v>-1.3235402424586963E-2</v>
      </c>
      <c r="E319" s="13">
        <f t="shared" si="13"/>
        <v>527500</v>
      </c>
      <c r="F319" s="2">
        <v>1</v>
      </c>
      <c r="G319" s="2"/>
      <c r="I319">
        <f t="shared" si="14"/>
        <v>139.03662959067668</v>
      </c>
    </row>
    <row r="320" spans="1:9">
      <c r="A320" s="1">
        <v>42524</v>
      </c>
      <c r="B320">
        <v>48.308093999999997</v>
      </c>
      <c r="C320" s="11">
        <v>23368300</v>
      </c>
      <c r="D320" s="15">
        <f t="shared" si="12"/>
        <v>6.5438601857471454E-3</v>
      </c>
      <c r="E320" s="13">
        <f t="shared" si="13"/>
        <v>-5125000</v>
      </c>
      <c r="F320" s="2">
        <v>1</v>
      </c>
      <c r="G320" s="2"/>
      <c r="I320">
        <f t="shared" si="14"/>
        <v>139.03718132120957</v>
      </c>
    </row>
    <row r="321" spans="1:9">
      <c r="A321" s="1">
        <v>42527</v>
      </c>
      <c r="B321">
        <v>48.625252000000003</v>
      </c>
      <c r="C321" s="11">
        <v>18243300</v>
      </c>
      <c r="D321" s="15">
        <f t="shared" si="12"/>
        <v>-5.7577199629593007E-4</v>
      </c>
      <c r="E321" s="13">
        <f t="shared" si="13"/>
        <v>2623500</v>
      </c>
      <c r="F321" s="2">
        <v>1</v>
      </c>
      <c r="G321" s="2"/>
      <c r="I321">
        <f t="shared" si="14"/>
        <v>139.03773305393185</v>
      </c>
    </row>
    <row r="322" spans="1:9">
      <c r="A322" s="1">
        <v>42528</v>
      </c>
      <c r="B322">
        <v>48.597262999999998</v>
      </c>
      <c r="C322" s="11">
        <v>20866800</v>
      </c>
      <c r="D322" s="15">
        <f t="shared" si="12"/>
        <v>-1.1525188871450748E-3</v>
      </c>
      <c r="E322" s="13">
        <f t="shared" si="13"/>
        <v>282600</v>
      </c>
      <c r="F322" s="2">
        <v>1</v>
      </c>
      <c r="G322" s="2"/>
      <c r="I322">
        <f t="shared" si="14"/>
        <v>139.03828478884353</v>
      </c>
    </row>
    <row r="323" spans="1:9">
      <c r="A323" s="1">
        <v>42529</v>
      </c>
      <c r="B323">
        <v>48.541285999999999</v>
      </c>
      <c r="C323" s="11">
        <v>21149400</v>
      </c>
      <c r="D323" s="15">
        <f t="shared" ref="D323:D386" si="15">LN(B324/B323)</f>
        <v>-8.1035034452882713E-3</v>
      </c>
      <c r="E323" s="13">
        <f t="shared" ref="E323:E386" si="16">C324-C323</f>
        <v>-843700</v>
      </c>
      <c r="F323" s="2">
        <v>1</v>
      </c>
      <c r="G323" s="2"/>
      <c r="I323">
        <f t="shared" si="14"/>
        <v>139.03883652594462</v>
      </c>
    </row>
    <row r="324" spans="1:9">
      <c r="A324" s="1">
        <v>42530</v>
      </c>
      <c r="B324">
        <v>48.149521</v>
      </c>
      <c r="C324" s="11">
        <v>20305700</v>
      </c>
      <c r="D324" s="15">
        <f t="shared" si="15"/>
        <v>-2.7156737020389175E-3</v>
      </c>
      <c r="E324" s="13">
        <f t="shared" si="16"/>
        <v>5527500</v>
      </c>
      <c r="F324" s="2">
        <v>1</v>
      </c>
      <c r="G324" s="2"/>
      <c r="I324">
        <f t="shared" si="14"/>
        <v>139.03938826523515</v>
      </c>
    </row>
    <row r="325" spans="1:9">
      <c r="A325" s="1">
        <v>42531</v>
      </c>
      <c r="B325">
        <v>48.018940000000001</v>
      </c>
      <c r="C325" s="11">
        <v>25833200</v>
      </c>
      <c r="D325" s="15">
        <f t="shared" si="15"/>
        <v>-2.6374412971467271E-2</v>
      </c>
      <c r="E325" s="13">
        <f t="shared" si="16"/>
        <v>57384600</v>
      </c>
      <c r="F325" s="2">
        <v>1</v>
      </c>
      <c r="G325" s="2"/>
      <c r="I325">
        <f t="shared" si="14"/>
        <v>139.03994000671511</v>
      </c>
    </row>
    <row r="326" spans="1:9">
      <c r="A326" s="1">
        <v>42534</v>
      </c>
      <c r="B326">
        <v>46.769024000000002</v>
      </c>
      <c r="C326" s="11">
        <v>83217800</v>
      </c>
      <c r="D326" s="15">
        <f t="shared" si="15"/>
        <v>-6.2017017456178014E-3</v>
      </c>
      <c r="E326" s="13">
        <f t="shared" si="16"/>
        <v>-40640700</v>
      </c>
      <c r="F326" s="2">
        <v>1</v>
      </c>
      <c r="G326" s="2"/>
      <c r="I326">
        <f t="shared" si="14"/>
        <v>139.04049175038452</v>
      </c>
    </row>
    <row r="327" spans="1:9">
      <c r="A327" s="1">
        <v>42535</v>
      </c>
      <c r="B327">
        <v>46.479874000000002</v>
      </c>
      <c r="C327" s="11">
        <v>42577100</v>
      </c>
      <c r="D327" s="15">
        <f t="shared" si="15"/>
        <v>-2.813535909444778E-3</v>
      </c>
      <c r="E327" s="13">
        <f t="shared" si="16"/>
        <v>-8819500</v>
      </c>
      <c r="F327" s="2">
        <v>1</v>
      </c>
      <c r="G327" s="2"/>
      <c r="I327">
        <f t="shared" si="14"/>
        <v>139.04104349624336</v>
      </c>
    </row>
    <row r="328" spans="1:9">
      <c r="A328" s="1">
        <v>42536</v>
      </c>
      <c r="B328">
        <v>46.349285000000002</v>
      </c>
      <c r="C328" s="11">
        <v>33757600</v>
      </c>
      <c r="D328" s="15">
        <f t="shared" si="15"/>
        <v>1.3989053952315877E-2</v>
      </c>
      <c r="E328" s="13">
        <f t="shared" si="16"/>
        <v>-2569000</v>
      </c>
      <c r="F328" s="2">
        <v>1</v>
      </c>
      <c r="G328" s="2"/>
      <c r="I328">
        <f t="shared" si="14"/>
        <v>139.04159524429167</v>
      </c>
    </row>
    <row r="329" spans="1:9">
      <c r="A329" s="1">
        <v>42537</v>
      </c>
      <c r="B329">
        <v>47.002223999999998</v>
      </c>
      <c r="C329" s="11">
        <v>31188600</v>
      </c>
      <c r="D329" s="15">
        <f t="shared" si="15"/>
        <v>-5.1730919664616862E-3</v>
      </c>
      <c r="E329" s="13">
        <f t="shared" si="16"/>
        <v>14521900</v>
      </c>
      <c r="F329" s="2">
        <v>1</v>
      </c>
      <c r="G329" s="2"/>
      <c r="I329">
        <f t="shared" si="14"/>
        <v>139.04214699452945</v>
      </c>
    </row>
    <row r="330" spans="1:9">
      <c r="A330" s="1">
        <v>42538</v>
      </c>
      <c r="B330">
        <v>46.759704999999997</v>
      </c>
      <c r="C330" s="11">
        <v>45710500</v>
      </c>
      <c r="D330" s="15">
        <f t="shared" si="15"/>
        <v>-1.1975164170631382E-3</v>
      </c>
      <c r="E330" s="13">
        <f t="shared" si="16"/>
        <v>-10102600</v>
      </c>
      <c r="F330" s="2">
        <v>1</v>
      </c>
      <c r="G330" s="2"/>
      <c r="I330">
        <f t="shared" si="14"/>
        <v>139.04269874695672</v>
      </c>
    </row>
    <row r="331" spans="1:9">
      <c r="A331" s="1">
        <v>42541</v>
      </c>
      <c r="B331">
        <v>46.703743000000003</v>
      </c>
      <c r="C331" s="11">
        <v>35607900</v>
      </c>
      <c r="D331" s="15">
        <f t="shared" si="15"/>
        <v>2.2122001107661764E-2</v>
      </c>
      <c r="E331" s="13">
        <f t="shared" si="16"/>
        <v>-1510100</v>
      </c>
      <c r="F331" s="2">
        <v>1</v>
      </c>
      <c r="G331" s="2"/>
      <c r="I331">
        <f t="shared" si="14"/>
        <v>139.04325050157345</v>
      </c>
    </row>
    <row r="332" spans="1:9">
      <c r="A332" s="1">
        <v>42542</v>
      </c>
      <c r="B332">
        <v>47.748435999999998</v>
      </c>
      <c r="C332" s="11">
        <v>34097800</v>
      </c>
      <c r="D332" s="15">
        <f t="shared" si="15"/>
        <v>-3.9144390782076535E-3</v>
      </c>
      <c r="E332" s="13">
        <f t="shared" si="16"/>
        <v>-5281000</v>
      </c>
      <c r="F332" s="2">
        <v>1</v>
      </c>
      <c r="G332" s="2"/>
      <c r="I332">
        <f t="shared" si="14"/>
        <v>139.04380225837969</v>
      </c>
    </row>
    <row r="333" spans="1:9">
      <c r="A333" s="1">
        <v>42543</v>
      </c>
      <c r="B333">
        <v>47.561892999999998</v>
      </c>
      <c r="C333" s="11">
        <v>28816800</v>
      </c>
      <c r="D333" s="15">
        <f t="shared" si="15"/>
        <v>1.7881759660826769E-2</v>
      </c>
      <c r="E333" s="13">
        <f t="shared" si="16"/>
        <v>212000</v>
      </c>
      <c r="F333" s="2">
        <v>1</v>
      </c>
      <c r="G333" s="2"/>
      <c r="I333">
        <f t="shared" si="14"/>
        <v>139.04435401737541</v>
      </c>
    </row>
    <row r="334" spans="1:9">
      <c r="A334" s="1">
        <v>42544</v>
      </c>
      <c r="B334">
        <v>48.420032999999997</v>
      </c>
      <c r="C334" s="11">
        <v>29028800</v>
      </c>
      <c r="D334" s="15">
        <f t="shared" si="15"/>
        <v>-4.0894231349627289E-2</v>
      </c>
      <c r="E334" s="13">
        <f t="shared" si="16"/>
        <v>104474200</v>
      </c>
      <c r="F334" s="2">
        <v>1</v>
      </c>
      <c r="G334" s="2"/>
      <c r="I334">
        <f t="shared" si="14"/>
        <v>139.04490577856066</v>
      </c>
    </row>
    <row r="335" spans="1:9">
      <c r="A335" s="1">
        <v>42545</v>
      </c>
      <c r="B335">
        <v>46.479874000000002</v>
      </c>
      <c r="C335" s="11">
        <v>133503000</v>
      </c>
      <c r="D335" s="15">
        <f t="shared" si="15"/>
        <v>-2.8497790147080718E-2</v>
      </c>
      <c r="E335" s="13">
        <f t="shared" si="16"/>
        <v>-83286700</v>
      </c>
      <c r="F335" s="2">
        <v>1</v>
      </c>
      <c r="G335" s="2"/>
      <c r="I335">
        <f t="shared" si="14"/>
        <v>139.04545754193543</v>
      </c>
    </row>
    <row r="336" spans="1:9">
      <c r="A336" s="1">
        <v>42548</v>
      </c>
      <c r="B336">
        <v>45.173996000000002</v>
      </c>
      <c r="C336" s="11">
        <v>50216300</v>
      </c>
      <c r="D336" s="15">
        <f t="shared" si="15"/>
        <v>2.0640279735181927E-2</v>
      </c>
      <c r="E336" s="13">
        <f t="shared" si="16"/>
        <v>-12075600</v>
      </c>
      <c r="F336" s="2">
        <v>1</v>
      </c>
      <c r="G336" s="2"/>
      <c r="I336">
        <f t="shared" si="14"/>
        <v>139.04600930749973</v>
      </c>
    </row>
    <row r="337" spans="1:9">
      <c r="A337" s="1">
        <v>42549</v>
      </c>
      <c r="B337">
        <v>46.116089000000002</v>
      </c>
      <c r="C337" s="11">
        <v>38140700</v>
      </c>
      <c r="D337" s="15">
        <f t="shared" si="15"/>
        <v>2.2005317033806541E-2</v>
      </c>
      <c r="E337" s="13">
        <f t="shared" si="16"/>
        <v>-6836700</v>
      </c>
      <c r="F337" s="2">
        <v>1</v>
      </c>
      <c r="G337" s="2"/>
      <c r="I337">
        <f t="shared" si="14"/>
        <v>139.04656107525358</v>
      </c>
    </row>
    <row r="338" spans="1:9">
      <c r="A338" s="1">
        <v>42550</v>
      </c>
      <c r="B338">
        <v>47.142136000000001</v>
      </c>
      <c r="C338" s="11">
        <v>31304000</v>
      </c>
      <c r="D338" s="15">
        <f t="shared" si="15"/>
        <v>1.2388355330803137E-2</v>
      </c>
      <c r="E338" s="13">
        <f t="shared" si="16"/>
        <v>-2776200</v>
      </c>
      <c r="F338" s="2">
        <v>1</v>
      </c>
      <c r="G338" s="2"/>
      <c r="I338">
        <f t="shared" si="14"/>
        <v>139.04711284519695</v>
      </c>
    </row>
    <row r="339" spans="1:9">
      <c r="A339" s="1">
        <v>42551</v>
      </c>
      <c r="B339">
        <v>47.729782</v>
      </c>
      <c r="C339" s="11">
        <v>28527800</v>
      </c>
      <c r="D339" s="15">
        <f t="shared" si="15"/>
        <v>-1.9543167880627156E-4</v>
      </c>
      <c r="E339" s="13">
        <f t="shared" si="16"/>
        <v>-7127400</v>
      </c>
      <c r="F339" s="2">
        <v>1</v>
      </c>
      <c r="G339" s="2"/>
      <c r="I339">
        <f t="shared" si="14"/>
        <v>139.0476646173299</v>
      </c>
    </row>
    <row r="340" spans="1:9">
      <c r="A340" s="1">
        <v>42552</v>
      </c>
      <c r="B340">
        <v>47.720455000000001</v>
      </c>
      <c r="C340" s="11">
        <v>21400400</v>
      </c>
      <c r="D340" s="15">
        <f t="shared" si="15"/>
        <v>1.9543167880628753E-4</v>
      </c>
      <c r="E340" s="13">
        <f t="shared" si="16"/>
        <v>3406000</v>
      </c>
      <c r="F340" s="2">
        <v>1</v>
      </c>
      <c r="G340" s="2"/>
      <c r="I340">
        <f t="shared" si="14"/>
        <v>139.0482163916524</v>
      </c>
    </row>
    <row r="341" spans="1:9">
      <c r="A341" s="1">
        <v>42556</v>
      </c>
      <c r="B341">
        <v>47.729782</v>
      </c>
      <c r="C341" s="11">
        <v>24806400</v>
      </c>
      <c r="D341" s="15">
        <f t="shared" si="15"/>
        <v>4.0956427650919499E-3</v>
      </c>
      <c r="E341" s="13">
        <f t="shared" si="16"/>
        <v>3361100</v>
      </c>
      <c r="F341" s="2">
        <v>1</v>
      </c>
      <c r="G341" s="2"/>
      <c r="I341">
        <f t="shared" si="14"/>
        <v>139.04876816816449</v>
      </c>
    </row>
    <row r="342" spans="1:9">
      <c r="A342" s="1">
        <v>42557</v>
      </c>
      <c r="B342">
        <v>47.925666999999997</v>
      </c>
      <c r="C342" s="11">
        <v>28167500</v>
      </c>
      <c r="D342" s="15">
        <f t="shared" si="15"/>
        <v>0</v>
      </c>
      <c r="E342" s="13">
        <f t="shared" si="16"/>
        <v>-8582300</v>
      </c>
      <c r="F342" s="2">
        <v>1</v>
      </c>
      <c r="G342" s="2"/>
      <c r="I342">
        <f t="shared" si="14"/>
        <v>139.04931994686615</v>
      </c>
    </row>
    <row r="343" spans="1:9">
      <c r="A343" s="1">
        <v>42558</v>
      </c>
      <c r="B343">
        <v>47.925666999999997</v>
      </c>
      <c r="C343" s="11">
        <v>19585200</v>
      </c>
      <c r="D343" s="15">
        <f t="shared" si="15"/>
        <v>1.7747289104323494E-2</v>
      </c>
      <c r="E343" s="13">
        <f t="shared" si="16"/>
        <v>8805800</v>
      </c>
      <c r="F343" s="2">
        <v>1</v>
      </c>
      <c r="G343" s="2"/>
      <c r="I343">
        <f t="shared" si="14"/>
        <v>139.04987172775739</v>
      </c>
    </row>
    <row r="344" spans="1:9">
      <c r="A344" s="1">
        <v>42559</v>
      </c>
      <c r="B344">
        <v>48.783810000000003</v>
      </c>
      <c r="C344" s="11">
        <v>28391000</v>
      </c>
      <c r="D344" s="15">
        <f t="shared" si="15"/>
        <v>5.5297803944637236E-3</v>
      </c>
      <c r="E344" s="13">
        <f t="shared" si="16"/>
        <v>-6121800</v>
      </c>
      <c r="F344" s="2">
        <v>1</v>
      </c>
      <c r="G344" s="2"/>
      <c r="I344">
        <f t="shared" si="14"/>
        <v>139.05042351083824</v>
      </c>
    </row>
    <row r="345" spans="1:9">
      <c r="A345" s="1">
        <v>42562</v>
      </c>
      <c r="B345">
        <v>49.054321000000002</v>
      </c>
      <c r="C345" s="11">
        <v>22269200</v>
      </c>
      <c r="D345" s="15">
        <f t="shared" si="15"/>
        <v>1.1720264868072225E-2</v>
      </c>
      <c r="E345" s="13">
        <f t="shared" si="16"/>
        <v>5048400</v>
      </c>
      <c r="F345" s="2">
        <v>1</v>
      </c>
      <c r="G345" s="2"/>
      <c r="I345">
        <f t="shared" si="14"/>
        <v>139.0509752961087</v>
      </c>
    </row>
    <row r="346" spans="1:9">
      <c r="A346" s="1">
        <v>42563</v>
      </c>
      <c r="B346">
        <v>49.632632999999998</v>
      </c>
      <c r="C346" s="11">
        <v>27317600</v>
      </c>
      <c r="D346" s="15">
        <f t="shared" si="15"/>
        <v>5.6220701000599558E-3</v>
      </c>
      <c r="E346" s="13">
        <f t="shared" si="16"/>
        <v>-1960800</v>
      </c>
      <c r="F346" s="2">
        <v>1</v>
      </c>
      <c r="G346" s="2"/>
      <c r="I346">
        <f t="shared" si="14"/>
        <v>139.05152708356877</v>
      </c>
    </row>
    <row r="347" spans="1:9">
      <c r="A347" s="1">
        <v>42564</v>
      </c>
      <c r="B347">
        <v>49.912457000000003</v>
      </c>
      <c r="C347" s="11">
        <v>25356800</v>
      </c>
      <c r="D347" s="15">
        <f t="shared" si="15"/>
        <v>4.2892340467701991E-3</v>
      </c>
      <c r="E347" s="13">
        <f t="shared" si="16"/>
        <v>-811300</v>
      </c>
      <c r="F347" s="2">
        <v>1</v>
      </c>
      <c r="G347" s="2"/>
      <c r="I347">
        <f t="shared" si="14"/>
        <v>139.05207887321845</v>
      </c>
    </row>
    <row r="348" spans="1:9">
      <c r="A348" s="1">
        <v>42565</v>
      </c>
      <c r="B348">
        <v>50.127003000000002</v>
      </c>
      <c r="C348" s="11">
        <v>24545500</v>
      </c>
      <c r="D348" s="15">
        <f t="shared" si="15"/>
        <v>-7.4454661684181028E-4</v>
      </c>
      <c r="E348" s="13">
        <f t="shared" si="16"/>
        <v>7478900</v>
      </c>
      <c r="F348" s="2">
        <v>1</v>
      </c>
      <c r="G348" s="2"/>
      <c r="I348">
        <f t="shared" si="14"/>
        <v>139.05263066505776</v>
      </c>
    </row>
    <row r="349" spans="1:9">
      <c r="A349" s="1">
        <v>42566</v>
      </c>
      <c r="B349">
        <v>50.089694999999999</v>
      </c>
      <c r="C349" s="11">
        <v>32024400</v>
      </c>
      <c r="D349" s="15">
        <f t="shared" si="15"/>
        <v>4.8299515737065526E-3</v>
      </c>
      <c r="E349" s="13">
        <f t="shared" si="16"/>
        <v>-590500</v>
      </c>
      <c r="F349" s="2">
        <v>1</v>
      </c>
      <c r="G349" s="2"/>
      <c r="I349">
        <f t="shared" si="14"/>
        <v>139.05318245908671</v>
      </c>
    </row>
    <row r="350" spans="1:9">
      <c r="A350" s="1">
        <v>42569</v>
      </c>
      <c r="B350">
        <v>50.332211000000001</v>
      </c>
      <c r="C350" s="11">
        <v>31433900</v>
      </c>
      <c r="D350" s="15">
        <f t="shared" si="15"/>
        <v>-1.625444551863587E-2</v>
      </c>
      <c r="E350" s="13">
        <f t="shared" si="16"/>
        <v>21902600</v>
      </c>
      <c r="F350" s="2">
        <v>1</v>
      </c>
      <c r="G350" s="2"/>
      <c r="I350">
        <f t="shared" si="14"/>
        <v>139.05373425530533</v>
      </c>
    </row>
    <row r="351" spans="1:9">
      <c r="A351" s="1">
        <v>42570</v>
      </c>
      <c r="B351">
        <v>49.520702</v>
      </c>
      <c r="C351" s="11">
        <v>53336500</v>
      </c>
      <c r="D351" s="15">
        <f t="shared" si="15"/>
        <v>5.175462325935256E-2</v>
      </c>
      <c r="E351" s="13">
        <f t="shared" si="16"/>
        <v>36556800</v>
      </c>
      <c r="F351" s="2">
        <v>1</v>
      </c>
      <c r="G351" s="2"/>
      <c r="I351">
        <f t="shared" si="14"/>
        <v>139.05428605371361</v>
      </c>
    </row>
    <row r="352" spans="1:9">
      <c r="A352" s="1">
        <v>42571</v>
      </c>
      <c r="B352">
        <v>52.151108000000001</v>
      </c>
      <c r="C352" s="11">
        <v>89893300</v>
      </c>
      <c r="D352" s="15">
        <f t="shared" si="15"/>
        <v>-1.9692977209827857E-3</v>
      </c>
      <c r="E352" s="13">
        <f t="shared" si="16"/>
        <v>-57116600</v>
      </c>
      <c r="F352" s="2">
        <v>1</v>
      </c>
      <c r="G352" s="2"/>
      <c r="I352">
        <f t="shared" si="14"/>
        <v>139.05483785431156</v>
      </c>
    </row>
    <row r="353" spans="1:9">
      <c r="A353" s="1">
        <v>42572</v>
      </c>
      <c r="B353">
        <v>52.048507999999998</v>
      </c>
      <c r="C353" s="11">
        <v>32776700</v>
      </c>
      <c r="D353" s="15">
        <f t="shared" si="15"/>
        <v>1.3704994933452414E-2</v>
      </c>
      <c r="E353" s="13">
        <f t="shared" si="16"/>
        <v>-619500</v>
      </c>
      <c r="F353" s="2">
        <v>1</v>
      </c>
      <c r="G353" s="2"/>
      <c r="I353">
        <f t="shared" si="14"/>
        <v>139.05538965709917</v>
      </c>
    </row>
    <row r="354" spans="1:9">
      <c r="A354" s="1">
        <v>42573</v>
      </c>
      <c r="B354">
        <v>52.766742999999998</v>
      </c>
      <c r="C354" s="11">
        <v>32157200</v>
      </c>
      <c r="D354" s="15">
        <f t="shared" si="15"/>
        <v>2.8240588255450281E-3</v>
      </c>
      <c r="E354" s="13">
        <f t="shared" si="16"/>
        <v>-6546600</v>
      </c>
      <c r="F354" s="2">
        <v>1</v>
      </c>
      <c r="G354" s="2"/>
      <c r="I354">
        <f t="shared" ref="I354:I417" si="17">I353*EXP($L$31*$L$33+$L$32*H354*SQRT($L$33))</f>
        <v>139.05594146207648</v>
      </c>
    </row>
    <row r="355" spans="1:9">
      <c r="A355" s="1">
        <v>42576</v>
      </c>
      <c r="B355">
        <v>52.915970000000002</v>
      </c>
      <c r="C355" s="11">
        <v>25610600</v>
      </c>
      <c r="D355" s="15">
        <f t="shared" si="15"/>
        <v>5.2869867263157747E-4</v>
      </c>
      <c r="E355" s="13">
        <f t="shared" si="16"/>
        <v>2468400</v>
      </c>
      <c r="F355" s="2">
        <v>1</v>
      </c>
      <c r="G355" s="2"/>
      <c r="I355">
        <f t="shared" si="17"/>
        <v>139.05649326924348</v>
      </c>
    </row>
    <row r="356" spans="1:9">
      <c r="A356" s="1">
        <v>42577</v>
      </c>
      <c r="B356">
        <v>52.943953999999998</v>
      </c>
      <c r="C356" s="11">
        <v>28079000</v>
      </c>
      <c r="D356" s="15">
        <f t="shared" si="15"/>
        <v>-1.0092948240735753E-2</v>
      </c>
      <c r="E356" s="13">
        <f t="shared" si="16"/>
        <v>4248500</v>
      </c>
      <c r="F356" s="2">
        <v>1</v>
      </c>
      <c r="G356" s="2"/>
      <c r="I356">
        <f t="shared" si="17"/>
        <v>139.05704507860017</v>
      </c>
    </row>
    <row r="357" spans="1:9">
      <c r="A357" s="1">
        <v>42578</v>
      </c>
      <c r="B357">
        <v>52.412281</v>
      </c>
      <c r="C357" s="11">
        <v>32327500</v>
      </c>
      <c r="D357" s="15">
        <f t="shared" si="15"/>
        <v>3.5592192221810135E-4</v>
      </c>
      <c r="E357" s="13">
        <f t="shared" si="16"/>
        <v>5222900</v>
      </c>
      <c r="F357" s="2">
        <v>1</v>
      </c>
      <c r="G357" s="2"/>
      <c r="I357">
        <f t="shared" si="17"/>
        <v>139.05759689014658</v>
      </c>
    </row>
    <row r="358" spans="1:9">
      <c r="A358" s="1">
        <v>42579</v>
      </c>
      <c r="B358">
        <v>52.430939000000002</v>
      </c>
      <c r="C358" s="11">
        <v>37550400</v>
      </c>
      <c r="D358" s="15">
        <f t="shared" si="15"/>
        <v>8.3266361288818636E-3</v>
      </c>
      <c r="E358" s="13">
        <f t="shared" si="16"/>
        <v>-6991700</v>
      </c>
      <c r="F358" s="2">
        <v>1</v>
      </c>
      <c r="G358" s="2"/>
      <c r="I358">
        <f t="shared" si="17"/>
        <v>139.05814870388272</v>
      </c>
    </row>
    <row r="359" spans="1:9">
      <c r="A359" s="1">
        <v>42580</v>
      </c>
      <c r="B359">
        <v>52.869335</v>
      </c>
      <c r="C359" s="11">
        <v>30558700</v>
      </c>
      <c r="D359" s="15">
        <f t="shared" si="15"/>
        <v>-1.7657754503992279E-3</v>
      </c>
      <c r="E359" s="13">
        <f t="shared" si="16"/>
        <v>-4555300</v>
      </c>
      <c r="F359" s="2">
        <v>1</v>
      </c>
      <c r="G359" s="2"/>
      <c r="I359">
        <f t="shared" si="17"/>
        <v>139.05870051980858</v>
      </c>
    </row>
    <row r="360" spans="1:9">
      <c r="A360" s="1">
        <v>42583</v>
      </c>
      <c r="B360">
        <v>52.776062000000003</v>
      </c>
      <c r="C360" s="11">
        <v>26003400</v>
      </c>
      <c r="D360" s="15">
        <f t="shared" si="15"/>
        <v>0</v>
      </c>
      <c r="E360" s="13">
        <f t="shared" si="16"/>
        <v>9118600</v>
      </c>
      <c r="F360" s="2">
        <v>1</v>
      </c>
      <c r="G360" s="2"/>
      <c r="I360">
        <f t="shared" si="17"/>
        <v>139.05925233792416</v>
      </c>
    </row>
    <row r="361" spans="1:9">
      <c r="A361" s="1">
        <v>42584</v>
      </c>
      <c r="B361">
        <v>52.776062000000003</v>
      </c>
      <c r="C361" s="11">
        <v>35122000</v>
      </c>
      <c r="D361" s="15">
        <f t="shared" si="15"/>
        <v>6.8693444441762881E-3</v>
      </c>
      <c r="E361" s="13">
        <f t="shared" si="16"/>
        <v>-13046400</v>
      </c>
      <c r="F361" s="2">
        <v>1</v>
      </c>
      <c r="G361" s="2"/>
      <c r="I361">
        <f t="shared" si="17"/>
        <v>139.0598041582295</v>
      </c>
    </row>
    <row r="362" spans="1:9">
      <c r="A362" s="1">
        <v>42585</v>
      </c>
      <c r="B362">
        <v>53.139847000000003</v>
      </c>
      <c r="C362" s="11">
        <v>22075600</v>
      </c>
      <c r="D362" s="15">
        <f t="shared" si="15"/>
        <v>7.3451660023315596E-3</v>
      </c>
      <c r="E362" s="13">
        <f t="shared" si="16"/>
        <v>4512100</v>
      </c>
      <c r="F362" s="2">
        <v>1</v>
      </c>
      <c r="G362" s="2"/>
      <c r="I362">
        <f t="shared" si="17"/>
        <v>139.06035598072458</v>
      </c>
    </row>
    <row r="363" spans="1:9">
      <c r="A363" s="1">
        <v>42586</v>
      </c>
      <c r="B363">
        <v>53.531604999999999</v>
      </c>
      <c r="C363" s="11">
        <v>26587700</v>
      </c>
      <c r="D363" s="15">
        <f t="shared" si="15"/>
        <v>9.8829481971962167E-3</v>
      </c>
      <c r="E363" s="13">
        <f t="shared" si="16"/>
        <v>2747500</v>
      </c>
      <c r="F363" s="2">
        <v>1</v>
      </c>
      <c r="G363" s="2"/>
      <c r="I363">
        <f t="shared" si="17"/>
        <v>139.06090780540944</v>
      </c>
    </row>
    <row r="364" spans="1:9">
      <c r="A364" s="1">
        <v>42587</v>
      </c>
      <c r="B364">
        <v>54.063277999999997</v>
      </c>
      <c r="C364" s="11">
        <v>29335200</v>
      </c>
      <c r="D364" s="15">
        <f t="shared" si="15"/>
        <v>1.7239911321753341E-3</v>
      </c>
      <c r="E364" s="13">
        <f t="shared" si="16"/>
        <v>-9861700</v>
      </c>
      <c r="F364" s="2">
        <v>1</v>
      </c>
      <c r="G364" s="2"/>
      <c r="I364">
        <f t="shared" si="17"/>
        <v>139.06145963228408</v>
      </c>
    </row>
    <row r="365" spans="1:9">
      <c r="A365" s="1">
        <v>42590</v>
      </c>
      <c r="B365">
        <v>54.156562999999998</v>
      </c>
      <c r="C365" s="11">
        <v>19473500</v>
      </c>
      <c r="D365" s="15">
        <f t="shared" si="15"/>
        <v>2.4082736882421628E-3</v>
      </c>
      <c r="E365" s="13">
        <f t="shared" si="16"/>
        <v>-2552800</v>
      </c>
      <c r="F365" s="2">
        <v>1</v>
      </c>
      <c r="G365" s="2"/>
      <c r="I365">
        <f t="shared" si="17"/>
        <v>139.0620114613485</v>
      </c>
    </row>
    <row r="366" spans="1:9">
      <c r="A366" s="1">
        <v>42591</v>
      </c>
      <c r="B366">
        <v>54.287143999999998</v>
      </c>
      <c r="C366" s="11">
        <v>16920700</v>
      </c>
      <c r="D366" s="15">
        <f t="shared" si="15"/>
        <v>-3.0973287475699112E-3</v>
      </c>
      <c r="E366" s="13">
        <f t="shared" si="16"/>
        <v>-1163800</v>
      </c>
      <c r="F366" s="2">
        <v>1</v>
      </c>
      <c r="G366" s="2"/>
      <c r="I366">
        <f t="shared" si="17"/>
        <v>139.0625632926027</v>
      </c>
    </row>
    <row r="367" spans="1:9">
      <c r="A367" s="1">
        <v>42592</v>
      </c>
      <c r="B367">
        <v>54.119259</v>
      </c>
      <c r="C367" s="11">
        <v>15756900</v>
      </c>
      <c r="D367" s="15">
        <f t="shared" si="15"/>
        <v>4.8141247452686354E-3</v>
      </c>
      <c r="E367" s="13">
        <f t="shared" si="16"/>
        <v>2405400</v>
      </c>
      <c r="F367" s="2">
        <v>1</v>
      </c>
      <c r="G367" s="2"/>
      <c r="I367">
        <f t="shared" si="17"/>
        <v>139.06311512604671</v>
      </c>
    </row>
    <row r="368" spans="1:9">
      <c r="A368" s="1">
        <v>42593</v>
      </c>
      <c r="B368">
        <v>54.380423999999998</v>
      </c>
      <c r="C368" s="11">
        <v>18162300</v>
      </c>
      <c r="D368" s="15">
        <f t="shared" si="15"/>
        <v>-6.1940124536607908E-3</v>
      </c>
      <c r="E368" s="13">
        <f t="shared" si="16"/>
        <v>3492900</v>
      </c>
      <c r="F368" s="2">
        <v>1</v>
      </c>
      <c r="G368" s="2"/>
      <c r="I368">
        <f t="shared" si="17"/>
        <v>139.06366696168052</v>
      </c>
    </row>
    <row r="369" spans="1:9">
      <c r="A369" s="1">
        <v>42594</v>
      </c>
      <c r="B369">
        <v>54.044632</v>
      </c>
      <c r="C369" s="11">
        <v>21655200</v>
      </c>
      <c r="D369" s="15">
        <f t="shared" si="15"/>
        <v>3.1017281592625717E-3</v>
      </c>
      <c r="E369" s="13">
        <f t="shared" si="16"/>
        <v>-2371300</v>
      </c>
      <c r="F369" s="2">
        <v>1</v>
      </c>
      <c r="G369" s="2"/>
      <c r="I369">
        <f t="shared" si="17"/>
        <v>139.06421879950415</v>
      </c>
    </row>
    <row r="370" spans="1:9">
      <c r="A370" s="1">
        <v>42597</v>
      </c>
      <c r="B370">
        <v>54.212524000000002</v>
      </c>
      <c r="C370" s="11">
        <v>19283900</v>
      </c>
      <c r="D370" s="15">
        <f t="shared" si="15"/>
        <v>-5.555636743185639E-3</v>
      </c>
      <c r="E370" s="13">
        <f t="shared" si="16"/>
        <v>1239600</v>
      </c>
      <c r="F370" s="2">
        <v>1</v>
      </c>
      <c r="G370" s="2"/>
      <c r="I370">
        <f t="shared" si="17"/>
        <v>139.0647706395176</v>
      </c>
    </row>
    <row r="371" spans="1:9">
      <c r="A371" s="1">
        <v>42598</v>
      </c>
      <c r="B371">
        <v>53.912174</v>
      </c>
      <c r="C371" s="11">
        <v>20523500</v>
      </c>
      <c r="D371" s="15">
        <f t="shared" si="15"/>
        <v>2.086940805799332E-3</v>
      </c>
      <c r="E371" s="13">
        <f t="shared" si="16"/>
        <v>-1667100</v>
      </c>
      <c r="F371" s="2">
        <v>1</v>
      </c>
      <c r="G371" s="2"/>
      <c r="I371">
        <f t="shared" si="17"/>
        <v>139.0653224817209</v>
      </c>
    </row>
    <row r="372" spans="1:9">
      <c r="A372" s="1">
        <v>42599</v>
      </c>
      <c r="B372">
        <v>54.024802999999999</v>
      </c>
      <c r="C372" s="11">
        <v>18856400</v>
      </c>
      <c r="D372" s="15">
        <f t="shared" si="15"/>
        <v>6.9484668124726741E-4</v>
      </c>
      <c r="E372" s="13">
        <f t="shared" si="16"/>
        <v>-4642100</v>
      </c>
      <c r="F372" s="2">
        <v>1</v>
      </c>
      <c r="G372" s="2"/>
      <c r="I372">
        <f t="shared" si="17"/>
        <v>139.06587432611403</v>
      </c>
    </row>
    <row r="373" spans="1:9">
      <c r="A373" s="1">
        <v>42600</v>
      </c>
      <c r="B373">
        <v>54.062354999999997</v>
      </c>
      <c r="C373" s="11">
        <v>14214300</v>
      </c>
      <c r="D373" s="15">
        <f t="shared" si="15"/>
        <v>3.4709444407597043E-4</v>
      </c>
      <c r="E373" s="13">
        <f t="shared" si="16"/>
        <v>3056700</v>
      </c>
      <c r="F373" s="2">
        <v>1</v>
      </c>
      <c r="G373" s="2"/>
      <c r="I373">
        <f t="shared" si="17"/>
        <v>139.06642617269699</v>
      </c>
    </row>
    <row r="374" spans="1:9">
      <c r="A374" s="1">
        <v>42601</v>
      </c>
      <c r="B374">
        <v>54.081122999999998</v>
      </c>
      <c r="C374" s="11">
        <v>17271000</v>
      </c>
      <c r="D374" s="15">
        <f t="shared" si="15"/>
        <v>8.6737567202079598E-4</v>
      </c>
      <c r="E374" s="13">
        <f t="shared" si="16"/>
        <v>-2049100</v>
      </c>
      <c r="F374" s="2">
        <v>1</v>
      </c>
      <c r="G374" s="2"/>
      <c r="I374">
        <f t="shared" si="17"/>
        <v>139.06697802146982</v>
      </c>
    </row>
    <row r="375" spans="1:9">
      <c r="A375" s="1">
        <v>42604</v>
      </c>
      <c r="B375">
        <v>54.128051999999997</v>
      </c>
      <c r="C375" s="11">
        <v>15221900</v>
      </c>
      <c r="D375" s="15">
        <f t="shared" si="15"/>
        <v>3.8075661618286456E-3</v>
      </c>
      <c r="E375" s="13">
        <f t="shared" si="16"/>
        <v>3510500</v>
      </c>
      <c r="F375" s="2">
        <v>1</v>
      </c>
      <c r="G375" s="2"/>
      <c r="I375">
        <f t="shared" si="17"/>
        <v>139.06752987243252</v>
      </c>
    </row>
    <row r="376" spans="1:9">
      <c r="A376" s="1">
        <v>42605</v>
      </c>
      <c r="B376">
        <v>54.334541000000002</v>
      </c>
      <c r="C376" s="11">
        <v>18732400</v>
      </c>
      <c r="D376" s="15">
        <f t="shared" si="15"/>
        <v>1.0359493835763183E-3</v>
      </c>
      <c r="E376" s="13">
        <f t="shared" si="16"/>
        <v>-580900</v>
      </c>
      <c r="F376" s="2">
        <v>1</v>
      </c>
      <c r="G376" s="2"/>
      <c r="I376">
        <f t="shared" si="17"/>
        <v>139.0680817255851</v>
      </c>
    </row>
    <row r="377" spans="1:9">
      <c r="A377" s="1">
        <v>42606</v>
      </c>
      <c r="B377">
        <v>54.390858000000001</v>
      </c>
      <c r="C377" s="11">
        <v>18151500</v>
      </c>
      <c r="D377" s="15">
        <f t="shared" si="15"/>
        <v>3.7891302940359474E-3</v>
      </c>
      <c r="E377" s="13">
        <f t="shared" si="16"/>
        <v>401100</v>
      </c>
      <c r="F377" s="2">
        <v>1</v>
      </c>
      <c r="G377" s="2"/>
      <c r="I377">
        <f t="shared" si="17"/>
        <v>139.06863358092755</v>
      </c>
    </row>
    <row r="378" spans="1:9">
      <c r="A378" s="1">
        <v>42607</v>
      </c>
      <c r="B378">
        <v>54.597343000000002</v>
      </c>
      <c r="C378" s="11">
        <v>18552600</v>
      </c>
      <c r="D378" s="15">
        <f t="shared" si="15"/>
        <v>-2.40968474768598E-3</v>
      </c>
      <c r="E378" s="13">
        <f t="shared" si="16"/>
        <v>2418600</v>
      </c>
      <c r="F378" s="2">
        <v>1</v>
      </c>
      <c r="G378" s="2"/>
      <c r="I378">
        <f t="shared" si="17"/>
        <v>139.0691854384599</v>
      </c>
    </row>
    <row r="379" spans="1:9">
      <c r="A379" s="1">
        <v>42608</v>
      </c>
      <c r="B379">
        <v>54.465938999999999</v>
      </c>
      <c r="C379" s="11">
        <v>20971200</v>
      </c>
      <c r="D379" s="15">
        <f t="shared" si="15"/>
        <v>1.2056048721944494E-3</v>
      </c>
      <c r="E379" s="13">
        <f t="shared" si="16"/>
        <v>-4554000</v>
      </c>
      <c r="F379" s="2">
        <v>1</v>
      </c>
      <c r="G379" s="2"/>
      <c r="I379">
        <f t="shared" si="17"/>
        <v>139.06973729818216</v>
      </c>
    </row>
    <row r="380" spans="1:9">
      <c r="A380" s="1">
        <v>42611</v>
      </c>
      <c r="B380">
        <v>54.531643000000003</v>
      </c>
      <c r="C380" s="11">
        <v>16417200</v>
      </c>
      <c r="D380" s="15">
        <f t="shared" si="15"/>
        <v>-3.6209998021206934E-3</v>
      </c>
      <c r="E380" s="13">
        <f t="shared" si="16"/>
        <v>513000</v>
      </c>
      <c r="F380" s="2">
        <v>1</v>
      </c>
      <c r="G380" s="2"/>
      <c r="I380">
        <f t="shared" si="17"/>
        <v>139.07028916009432</v>
      </c>
    </row>
    <row r="381" spans="1:9">
      <c r="A381" s="1">
        <v>42612</v>
      </c>
      <c r="B381">
        <v>54.334541000000002</v>
      </c>
      <c r="C381" s="11">
        <v>16930200</v>
      </c>
      <c r="D381" s="15">
        <f t="shared" si="15"/>
        <v>-7.4555400951986485E-3</v>
      </c>
      <c r="E381" s="13">
        <f t="shared" si="16"/>
        <v>3930100</v>
      </c>
      <c r="F381" s="2">
        <v>1</v>
      </c>
      <c r="G381" s="2"/>
      <c r="I381">
        <f t="shared" si="17"/>
        <v>139.0708410241964</v>
      </c>
    </row>
    <row r="382" spans="1:9">
      <c r="A382" s="1">
        <v>42613</v>
      </c>
      <c r="B382">
        <v>53.930954</v>
      </c>
      <c r="C382" s="11">
        <v>20860300</v>
      </c>
      <c r="D382" s="15">
        <f t="shared" si="15"/>
        <v>2.2598374053360059E-3</v>
      </c>
      <c r="E382" s="13">
        <f t="shared" si="16"/>
        <v>5215100</v>
      </c>
      <c r="F382" s="2">
        <v>1</v>
      </c>
      <c r="G382" s="2"/>
      <c r="I382">
        <f t="shared" si="17"/>
        <v>139.07139289048843</v>
      </c>
    </row>
    <row r="383" spans="1:9">
      <c r="A383" s="1">
        <v>42614</v>
      </c>
      <c r="B383">
        <v>54.052967000000002</v>
      </c>
      <c r="C383" s="11">
        <v>26075400</v>
      </c>
      <c r="D383" s="15">
        <f t="shared" si="15"/>
        <v>1.3881365280338648E-3</v>
      </c>
      <c r="E383" s="13">
        <f t="shared" si="16"/>
        <v>-7174900</v>
      </c>
      <c r="F383" s="2">
        <v>1</v>
      </c>
      <c r="G383" s="2"/>
      <c r="I383">
        <f t="shared" si="17"/>
        <v>139.07194475897037</v>
      </c>
    </row>
    <row r="384" spans="1:9">
      <c r="A384" s="1">
        <v>42615</v>
      </c>
      <c r="B384">
        <v>54.128051999999997</v>
      </c>
      <c r="C384" s="11">
        <v>18900500</v>
      </c>
      <c r="D384" s="15">
        <f t="shared" si="15"/>
        <v>-1.0408338589450485E-3</v>
      </c>
      <c r="E384" s="13">
        <f t="shared" si="16"/>
        <v>-2622100</v>
      </c>
      <c r="F384" s="2">
        <v>1</v>
      </c>
      <c r="G384" s="2"/>
      <c r="I384">
        <f t="shared" si="17"/>
        <v>139.07249662964227</v>
      </c>
    </row>
    <row r="385" spans="1:9">
      <c r="A385" s="1">
        <v>42619</v>
      </c>
      <c r="B385">
        <v>54.071742999999998</v>
      </c>
      <c r="C385" s="11">
        <v>16278400</v>
      </c>
      <c r="D385" s="15">
        <f t="shared" si="15"/>
        <v>8.6737824993545008E-4</v>
      </c>
      <c r="E385" s="13">
        <f t="shared" si="16"/>
        <v>1215000</v>
      </c>
      <c r="F385" s="2">
        <v>1</v>
      </c>
      <c r="G385" s="2"/>
      <c r="I385">
        <f t="shared" si="17"/>
        <v>139.07304850250412</v>
      </c>
    </row>
    <row r="386" spans="1:9">
      <c r="A386" s="1">
        <v>42620</v>
      </c>
      <c r="B386">
        <v>54.118664000000003</v>
      </c>
      <c r="C386" s="11">
        <v>17493400</v>
      </c>
      <c r="D386" s="15">
        <f t="shared" si="15"/>
        <v>-3.9968780161540032E-3</v>
      </c>
      <c r="E386" s="13">
        <f t="shared" si="16"/>
        <v>2652700</v>
      </c>
      <c r="F386" s="2">
        <v>1</v>
      </c>
      <c r="G386" s="2"/>
      <c r="I386">
        <f t="shared" si="17"/>
        <v>139.07360037755595</v>
      </c>
    </row>
    <row r="387" spans="1:9">
      <c r="A387" s="1">
        <v>42621</v>
      </c>
      <c r="B387">
        <v>53.902790000000003</v>
      </c>
      <c r="C387" s="11">
        <v>20146100</v>
      </c>
      <c r="D387" s="15">
        <f t="shared" ref="D387:D450" si="18">LN(B388/B387)</f>
        <v>-2.147203196679838E-2</v>
      </c>
      <c r="E387" s="13">
        <f t="shared" ref="E387:E450" si="19">C388-C387</f>
        <v>14967800</v>
      </c>
      <c r="F387" s="2">
        <v>1</v>
      </c>
      <c r="G387" s="2"/>
      <c r="I387">
        <f t="shared" si="17"/>
        <v>139.07415225479772</v>
      </c>
    </row>
    <row r="388" spans="1:9">
      <c r="A388" s="1">
        <v>42622</v>
      </c>
      <c r="B388">
        <v>52.757725000000001</v>
      </c>
      <c r="C388" s="11">
        <v>35113900</v>
      </c>
      <c r="D388" s="15">
        <f t="shared" si="18"/>
        <v>1.4833411620385931E-2</v>
      </c>
      <c r="E388" s="13">
        <f t="shared" si="19"/>
        <v>-5810900</v>
      </c>
      <c r="F388" s="2">
        <v>1</v>
      </c>
      <c r="G388" s="2"/>
      <c r="I388">
        <f t="shared" si="17"/>
        <v>139.07470413422951</v>
      </c>
    </row>
    <row r="389" spans="1:9">
      <c r="A389" s="1">
        <v>42625</v>
      </c>
      <c r="B389">
        <v>53.546135</v>
      </c>
      <c r="C389" s="11">
        <v>29303000</v>
      </c>
      <c r="D389" s="15">
        <f t="shared" si="18"/>
        <v>-9.1565503840041976E-3</v>
      </c>
      <c r="E389" s="13">
        <f t="shared" si="19"/>
        <v>827200</v>
      </c>
      <c r="F389" s="2">
        <v>1</v>
      </c>
      <c r="G389" s="2"/>
      <c r="I389">
        <f t="shared" si="17"/>
        <v>139.07525601585127</v>
      </c>
    </row>
    <row r="390" spans="1:9">
      <c r="A390" s="1">
        <v>42626</v>
      </c>
      <c r="B390">
        <v>53.058075000000002</v>
      </c>
      <c r="C390" s="11">
        <v>30130200</v>
      </c>
      <c r="D390" s="15">
        <f t="shared" si="18"/>
        <v>-4.787889102740815E-3</v>
      </c>
      <c r="E390" s="13">
        <f t="shared" si="19"/>
        <v>-6067700</v>
      </c>
      <c r="F390" s="2">
        <v>1</v>
      </c>
      <c r="G390" s="2"/>
      <c r="I390">
        <f t="shared" si="17"/>
        <v>139.07580789966303</v>
      </c>
    </row>
    <row r="391" spans="1:9">
      <c r="A391" s="1">
        <v>42627</v>
      </c>
      <c r="B391">
        <v>52.804645999999998</v>
      </c>
      <c r="C391" s="11">
        <v>24062500</v>
      </c>
      <c r="D391" s="15">
        <f t="shared" si="18"/>
        <v>1.6395261667068891E-2</v>
      </c>
      <c r="E391" s="13">
        <f t="shared" si="19"/>
        <v>2784500</v>
      </c>
      <c r="F391" s="2">
        <v>1</v>
      </c>
      <c r="G391" s="2"/>
      <c r="I391">
        <f t="shared" si="17"/>
        <v>139.07635978566481</v>
      </c>
    </row>
    <row r="392" spans="1:9">
      <c r="A392" s="1">
        <v>42628</v>
      </c>
      <c r="B392">
        <v>53.677528000000002</v>
      </c>
      <c r="C392" s="11">
        <v>26847000</v>
      </c>
      <c r="D392" s="15">
        <f t="shared" si="18"/>
        <v>1.0486972001422087E-3</v>
      </c>
      <c r="E392" s="13">
        <f t="shared" si="19"/>
        <v>17760000</v>
      </c>
      <c r="F392" s="2">
        <v>1</v>
      </c>
      <c r="G392" s="2"/>
      <c r="I392">
        <f t="shared" si="17"/>
        <v>139.07691167385659</v>
      </c>
    </row>
    <row r="393" spans="1:9">
      <c r="A393" s="1">
        <v>42629</v>
      </c>
      <c r="B393">
        <v>53.733848999999999</v>
      </c>
      <c r="C393" s="11">
        <v>44607000</v>
      </c>
      <c r="D393" s="15">
        <f t="shared" si="18"/>
        <v>-5.6051357493384765E-3</v>
      </c>
      <c r="E393" s="13">
        <f t="shared" si="19"/>
        <v>-23669900</v>
      </c>
      <c r="F393" s="2">
        <v>1</v>
      </c>
      <c r="G393" s="2"/>
      <c r="I393">
        <f t="shared" si="17"/>
        <v>139.0774635642384</v>
      </c>
    </row>
    <row r="394" spans="1:9">
      <c r="A394" s="1">
        <v>42632</v>
      </c>
      <c r="B394">
        <v>53.433506000000001</v>
      </c>
      <c r="C394" s="11">
        <v>20937100</v>
      </c>
      <c r="D394" s="15">
        <f t="shared" si="18"/>
        <v>-2.1102093810686047E-3</v>
      </c>
      <c r="E394" s="13">
        <f t="shared" si="19"/>
        <v>-3553100</v>
      </c>
      <c r="F394" s="2">
        <v>1</v>
      </c>
      <c r="G394" s="2"/>
      <c r="I394">
        <f t="shared" si="17"/>
        <v>139.07801545681025</v>
      </c>
    </row>
    <row r="395" spans="1:9">
      <c r="A395" s="1">
        <v>42633</v>
      </c>
      <c r="B395">
        <v>53.320869000000002</v>
      </c>
      <c r="C395" s="11">
        <v>17384000</v>
      </c>
      <c r="D395" s="15">
        <f t="shared" si="18"/>
        <v>1.6584103523791315E-2</v>
      </c>
      <c r="E395" s="13">
        <f t="shared" si="19"/>
        <v>16323300</v>
      </c>
      <c r="F395" s="2">
        <v>1</v>
      </c>
      <c r="G395" s="2"/>
      <c r="I395">
        <f t="shared" si="17"/>
        <v>139.07856735157213</v>
      </c>
    </row>
    <row r="396" spans="1:9">
      <c r="A396" s="1">
        <v>42634</v>
      </c>
      <c r="B396">
        <v>54.212521000000002</v>
      </c>
      <c r="C396" s="11">
        <v>33707300</v>
      </c>
      <c r="D396" s="15">
        <f t="shared" si="18"/>
        <v>1.0384088463847056E-3</v>
      </c>
      <c r="E396" s="13">
        <f t="shared" si="19"/>
        <v>-13885100</v>
      </c>
      <c r="F396" s="2">
        <v>1</v>
      </c>
      <c r="G396" s="2"/>
      <c r="I396">
        <f t="shared" si="17"/>
        <v>139.07911924852405</v>
      </c>
    </row>
    <row r="397" spans="1:9">
      <c r="A397" s="1">
        <v>42635</v>
      </c>
      <c r="B397">
        <v>54.268844999999999</v>
      </c>
      <c r="C397" s="11">
        <v>19822200</v>
      </c>
      <c r="D397" s="15">
        <f t="shared" si="18"/>
        <v>-6.7680662738225624E-3</v>
      </c>
      <c r="E397" s="13">
        <f t="shared" si="19"/>
        <v>133100</v>
      </c>
      <c r="F397" s="2">
        <v>1</v>
      </c>
      <c r="G397" s="2"/>
      <c r="I397">
        <f t="shared" si="17"/>
        <v>139.07967114766603</v>
      </c>
    </row>
    <row r="398" spans="1:9">
      <c r="A398" s="1">
        <v>42636</v>
      </c>
      <c r="B398">
        <v>53.902790000000003</v>
      </c>
      <c r="C398" s="11">
        <v>19955300</v>
      </c>
      <c r="D398" s="15">
        <f t="shared" si="18"/>
        <v>-9.2712359859912375E-3</v>
      </c>
      <c r="E398" s="13">
        <f t="shared" si="19"/>
        <v>1733400</v>
      </c>
      <c r="F398" s="2">
        <v>1</v>
      </c>
      <c r="G398" s="2"/>
      <c r="I398">
        <f t="shared" si="17"/>
        <v>139.08022304899808</v>
      </c>
    </row>
    <row r="399" spans="1:9">
      <c r="A399" s="1">
        <v>42639</v>
      </c>
      <c r="B399">
        <v>53.405354000000003</v>
      </c>
      <c r="C399" s="11">
        <v>21688700</v>
      </c>
      <c r="D399" s="15">
        <f t="shared" si="18"/>
        <v>1.8285085156559942E-2</v>
      </c>
      <c r="E399" s="13">
        <f t="shared" si="19"/>
        <v>6376400</v>
      </c>
      <c r="F399" s="2">
        <v>1</v>
      </c>
      <c r="G399" s="2"/>
      <c r="I399">
        <f t="shared" si="17"/>
        <v>139.08077495252022</v>
      </c>
    </row>
    <row r="400" spans="1:9">
      <c r="A400" s="1">
        <v>42640</v>
      </c>
      <c r="B400">
        <v>54.390858000000001</v>
      </c>
      <c r="C400" s="11">
        <v>28065100</v>
      </c>
      <c r="D400" s="15">
        <f t="shared" si="18"/>
        <v>1.3794455463499158E-3</v>
      </c>
      <c r="E400" s="13">
        <f t="shared" si="19"/>
        <v>-7528700</v>
      </c>
      <c r="F400" s="2">
        <v>1</v>
      </c>
      <c r="G400" s="2"/>
      <c r="I400">
        <f t="shared" si="17"/>
        <v>139.08132685823242</v>
      </c>
    </row>
    <row r="401" spans="1:9">
      <c r="A401" s="1">
        <v>42641</v>
      </c>
      <c r="B401">
        <v>54.465938999999999</v>
      </c>
      <c r="C401" s="11">
        <v>20536400</v>
      </c>
      <c r="D401" s="15">
        <f t="shared" si="18"/>
        <v>-1.0915648986803698E-2</v>
      </c>
      <c r="E401" s="13">
        <f t="shared" si="19"/>
        <v>4927100</v>
      </c>
      <c r="F401" s="2">
        <v>1</v>
      </c>
      <c r="G401" s="2"/>
      <c r="I401">
        <f t="shared" si="17"/>
        <v>139.08187876613474</v>
      </c>
    </row>
    <row r="402" spans="1:9">
      <c r="A402" s="1">
        <v>42642</v>
      </c>
      <c r="B402">
        <v>53.874640999999997</v>
      </c>
      <c r="C402" s="11">
        <v>25463500</v>
      </c>
      <c r="D402" s="15">
        <f t="shared" si="18"/>
        <v>3.4782177789520227E-3</v>
      </c>
      <c r="E402" s="13">
        <f t="shared" si="19"/>
        <v>4447300</v>
      </c>
      <c r="F402" s="2">
        <v>1</v>
      </c>
      <c r="G402" s="2"/>
      <c r="I402">
        <f t="shared" si="17"/>
        <v>139.08243067622715</v>
      </c>
    </row>
    <row r="403" spans="1:9">
      <c r="A403" s="1">
        <v>42643</v>
      </c>
      <c r="B403">
        <v>54.062354999999997</v>
      </c>
      <c r="C403" s="11">
        <v>29910800</v>
      </c>
      <c r="D403" s="15">
        <f t="shared" si="18"/>
        <v>-3.129895618244664E-3</v>
      </c>
      <c r="E403" s="13">
        <f t="shared" si="19"/>
        <v>-10721300</v>
      </c>
      <c r="F403" s="2">
        <v>1</v>
      </c>
      <c r="G403" s="2"/>
      <c r="I403">
        <f t="shared" si="17"/>
        <v>139.08298258850968</v>
      </c>
    </row>
    <row r="404" spans="1:9">
      <c r="A404" s="1">
        <v>42646</v>
      </c>
      <c r="B404">
        <v>53.893410000000003</v>
      </c>
      <c r="C404" s="11">
        <v>19189500</v>
      </c>
      <c r="D404" s="15">
        <f t="shared" si="18"/>
        <v>-3.1397412438898069E-3</v>
      </c>
      <c r="E404" s="13">
        <f t="shared" si="19"/>
        <v>896400</v>
      </c>
      <c r="F404" s="2">
        <v>1</v>
      </c>
      <c r="G404" s="2"/>
      <c r="I404">
        <f t="shared" si="17"/>
        <v>139.08353450298233</v>
      </c>
    </row>
    <row r="405" spans="1:9">
      <c r="A405" s="1">
        <v>42647</v>
      </c>
      <c r="B405">
        <v>53.724463999999998</v>
      </c>
      <c r="C405" s="11">
        <v>20085900</v>
      </c>
      <c r="D405" s="15">
        <f t="shared" si="18"/>
        <v>6.9638531921274319E-3</v>
      </c>
      <c r="E405" s="13">
        <f t="shared" si="19"/>
        <v>-3359500</v>
      </c>
      <c r="F405" s="2">
        <v>1</v>
      </c>
      <c r="G405" s="2"/>
      <c r="I405">
        <f t="shared" si="17"/>
        <v>139.0840864196451</v>
      </c>
    </row>
    <row r="406" spans="1:9">
      <c r="A406" s="1">
        <v>42648</v>
      </c>
      <c r="B406">
        <v>54.099899000000001</v>
      </c>
      <c r="C406" s="11">
        <v>16726400</v>
      </c>
      <c r="D406" s="15">
        <f t="shared" si="18"/>
        <v>1.7333799196320055E-3</v>
      </c>
      <c r="E406" s="13">
        <f t="shared" si="19"/>
        <v>-513800</v>
      </c>
      <c r="F406" s="2">
        <v>1</v>
      </c>
      <c r="G406" s="2"/>
      <c r="I406">
        <f t="shared" si="17"/>
        <v>139.084638338498</v>
      </c>
    </row>
    <row r="407" spans="1:9">
      <c r="A407" s="1">
        <v>42649</v>
      </c>
      <c r="B407">
        <v>54.193756</v>
      </c>
      <c r="C407" s="11">
        <v>16212600</v>
      </c>
      <c r="D407" s="15">
        <f t="shared" si="18"/>
        <v>1.0385654519599226E-3</v>
      </c>
      <c r="E407" s="13">
        <f t="shared" si="19"/>
        <v>3876400</v>
      </c>
      <c r="F407" s="2">
        <v>1</v>
      </c>
      <c r="G407" s="2"/>
      <c r="I407">
        <f t="shared" si="17"/>
        <v>139.08519025954104</v>
      </c>
    </row>
    <row r="408" spans="1:9">
      <c r="A408" s="1">
        <v>42650</v>
      </c>
      <c r="B408">
        <v>54.250069000000003</v>
      </c>
      <c r="C408" s="11">
        <v>20089000</v>
      </c>
      <c r="D408" s="15">
        <f t="shared" si="18"/>
        <v>4.1436743278642539E-3</v>
      </c>
      <c r="E408" s="13">
        <f t="shared" si="19"/>
        <v>-1892500</v>
      </c>
      <c r="F408" s="2">
        <v>1</v>
      </c>
      <c r="G408" s="2"/>
      <c r="I408">
        <f t="shared" si="17"/>
        <v>139.08574218277425</v>
      </c>
    </row>
    <row r="409" spans="1:9">
      <c r="A409" s="1">
        <v>42653</v>
      </c>
      <c r="B409">
        <v>54.47533</v>
      </c>
      <c r="C409" s="11">
        <v>18196500</v>
      </c>
      <c r="D409" s="15">
        <f t="shared" si="18"/>
        <v>-1.475349770460437E-2</v>
      </c>
      <c r="E409" s="13">
        <f t="shared" si="19"/>
        <v>8300900</v>
      </c>
      <c r="F409" s="2">
        <v>1</v>
      </c>
      <c r="G409" s="2"/>
      <c r="I409">
        <f t="shared" si="17"/>
        <v>139.08629410819762</v>
      </c>
    </row>
    <row r="410" spans="1:9">
      <c r="A410" s="1">
        <v>42654</v>
      </c>
      <c r="B410">
        <v>53.677528000000002</v>
      </c>
      <c r="C410" s="11">
        <v>26497400</v>
      </c>
      <c r="D410" s="15">
        <f t="shared" si="18"/>
        <v>-1.3997768802515409E-3</v>
      </c>
      <c r="E410" s="13">
        <f t="shared" si="19"/>
        <v>-4319900</v>
      </c>
      <c r="F410" s="2">
        <v>1</v>
      </c>
      <c r="G410" s="2"/>
      <c r="I410">
        <f t="shared" si="17"/>
        <v>139.08684603581116</v>
      </c>
    </row>
    <row r="411" spans="1:9">
      <c r="A411" s="1">
        <v>42655</v>
      </c>
      <c r="B411">
        <v>53.602443999999998</v>
      </c>
      <c r="C411" s="11">
        <v>22177500</v>
      </c>
      <c r="D411" s="15">
        <f t="shared" si="18"/>
        <v>-3.3322972356284561E-3</v>
      </c>
      <c r="E411" s="13">
        <f t="shared" si="19"/>
        <v>3136200</v>
      </c>
      <c r="F411" s="2">
        <v>1</v>
      </c>
      <c r="G411" s="2"/>
      <c r="I411">
        <f t="shared" si="17"/>
        <v>139.08739796561488</v>
      </c>
    </row>
    <row r="412" spans="1:9">
      <c r="A412" s="1">
        <v>42656</v>
      </c>
      <c r="B412">
        <v>53.424121999999997</v>
      </c>
      <c r="C412" s="11">
        <v>25313700</v>
      </c>
      <c r="D412" s="15">
        <f t="shared" si="18"/>
        <v>8.7458401727908246E-3</v>
      </c>
      <c r="E412" s="13">
        <f t="shared" si="19"/>
        <v>2088800</v>
      </c>
      <c r="F412" s="2">
        <v>1</v>
      </c>
      <c r="G412" s="2"/>
      <c r="I412">
        <f t="shared" si="17"/>
        <v>139.08794989760878</v>
      </c>
    </row>
    <row r="413" spans="1:9">
      <c r="A413" s="1">
        <v>42657</v>
      </c>
      <c r="B413">
        <v>53.893410000000003</v>
      </c>
      <c r="C413" s="11">
        <v>27402500</v>
      </c>
      <c r="D413" s="15">
        <f t="shared" si="18"/>
        <v>-3.4892148161157735E-3</v>
      </c>
      <c r="E413" s="13">
        <f t="shared" si="19"/>
        <v>-3572500</v>
      </c>
      <c r="F413" s="2">
        <v>1</v>
      </c>
      <c r="G413" s="2"/>
      <c r="I413">
        <f t="shared" si="17"/>
        <v>139.08850183179288</v>
      </c>
    </row>
    <row r="414" spans="1:9">
      <c r="A414" s="1">
        <v>42660</v>
      </c>
      <c r="B414">
        <v>53.705691999999999</v>
      </c>
      <c r="C414" s="11">
        <v>23830000</v>
      </c>
      <c r="D414" s="15">
        <f t="shared" si="18"/>
        <v>7.6601249414474928E-3</v>
      </c>
      <c r="E414" s="13">
        <f t="shared" si="19"/>
        <v>-4680500</v>
      </c>
      <c r="F414" s="2">
        <v>1</v>
      </c>
      <c r="G414" s="2"/>
      <c r="I414">
        <f t="shared" si="17"/>
        <v>139.08905376816719</v>
      </c>
    </row>
    <row r="415" spans="1:9">
      <c r="A415" s="1">
        <v>42661</v>
      </c>
      <c r="B415">
        <v>54.118664000000003</v>
      </c>
      <c r="C415" s="11">
        <v>19149500</v>
      </c>
      <c r="D415" s="15">
        <f t="shared" si="18"/>
        <v>-2.2570909921353841E-3</v>
      </c>
      <c r="E415" s="13">
        <f t="shared" si="19"/>
        <v>3728900</v>
      </c>
      <c r="F415" s="2">
        <v>1</v>
      </c>
      <c r="G415" s="2"/>
      <c r="I415">
        <f t="shared" si="17"/>
        <v>139.08960570673173</v>
      </c>
    </row>
    <row r="416" spans="1:9">
      <c r="A416" s="1">
        <v>42662</v>
      </c>
      <c r="B416">
        <v>53.996651</v>
      </c>
      <c r="C416" s="11">
        <v>22878400</v>
      </c>
      <c r="D416" s="15">
        <f t="shared" si="18"/>
        <v>-4.8788879899650016E-3</v>
      </c>
      <c r="E416" s="13">
        <f t="shared" si="19"/>
        <v>26577200</v>
      </c>
      <c r="F416" s="2">
        <v>1</v>
      </c>
      <c r="G416" s="2"/>
      <c r="I416">
        <f t="shared" si="17"/>
        <v>139.09015764748648</v>
      </c>
    </row>
    <row r="417" spans="1:9">
      <c r="A417" s="1">
        <v>42663</v>
      </c>
      <c r="B417">
        <v>53.733848999999999</v>
      </c>
      <c r="C417" s="11">
        <v>49455600</v>
      </c>
      <c r="D417" s="15">
        <f t="shared" si="18"/>
        <v>4.1234103402741959E-2</v>
      </c>
      <c r="E417" s="13">
        <f t="shared" si="19"/>
        <v>30576600</v>
      </c>
      <c r="F417" s="2">
        <v>1</v>
      </c>
      <c r="G417" s="2"/>
      <c r="I417">
        <f t="shared" si="17"/>
        <v>139.09070959043146</v>
      </c>
    </row>
    <row r="418" spans="1:9">
      <c r="A418" s="1">
        <v>42664</v>
      </c>
      <c r="B418">
        <v>55.995831000000003</v>
      </c>
      <c r="C418" s="11">
        <v>80032200</v>
      </c>
      <c r="D418" s="15">
        <f t="shared" si="18"/>
        <v>2.2212093319171761E-2</v>
      </c>
      <c r="E418" s="13">
        <f t="shared" si="19"/>
        <v>-25965200</v>
      </c>
      <c r="F418" s="2">
        <v>1</v>
      </c>
      <c r="G418" s="2"/>
      <c r="I418">
        <f t="shared" ref="I418:I481" si="20">I417*EXP($L$31*$L$33+$L$32*H418*SQRT($L$33))</f>
        <v>139.0912615355667</v>
      </c>
    </row>
    <row r="419" spans="1:9">
      <c r="A419" s="1">
        <v>42667</v>
      </c>
      <c r="B419">
        <v>57.253532</v>
      </c>
      <c r="C419" s="11">
        <v>54067000</v>
      </c>
      <c r="D419" s="15">
        <f t="shared" si="18"/>
        <v>-1.6391598538948899E-4</v>
      </c>
      <c r="E419" s="13">
        <f t="shared" si="19"/>
        <v>-18929800</v>
      </c>
      <c r="F419" s="2">
        <v>1</v>
      </c>
      <c r="G419" s="2"/>
      <c r="I419">
        <f t="shared" si="20"/>
        <v>139.09181348289218</v>
      </c>
    </row>
    <row r="420" spans="1:9">
      <c r="A420" s="1">
        <v>42668</v>
      </c>
      <c r="B420">
        <v>57.244148000000003</v>
      </c>
      <c r="C420" s="11">
        <v>35137200</v>
      </c>
      <c r="D420" s="15">
        <f t="shared" si="18"/>
        <v>-5.9202419412056869E-3</v>
      </c>
      <c r="E420" s="13">
        <f t="shared" si="19"/>
        <v>-5225600</v>
      </c>
      <c r="F420" s="2">
        <v>1</v>
      </c>
      <c r="G420" s="2"/>
      <c r="I420">
        <f t="shared" si="20"/>
        <v>139.09236543240792</v>
      </c>
    </row>
    <row r="421" spans="1:9">
      <c r="A421" s="1">
        <v>42669</v>
      </c>
      <c r="B421">
        <v>56.90625</v>
      </c>
      <c r="C421" s="11">
        <v>29911600</v>
      </c>
      <c r="D421" s="15">
        <f t="shared" si="18"/>
        <v>-8.7798958598569749E-3</v>
      </c>
      <c r="E421" s="13">
        <f t="shared" si="19"/>
        <v>-1431700</v>
      </c>
      <c r="F421" s="2">
        <v>1</v>
      </c>
      <c r="G421" s="2"/>
      <c r="I421">
        <f t="shared" si="20"/>
        <v>139.09291738411392</v>
      </c>
    </row>
    <row r="422" spans="1:9">
      <c r="A422" s="1">
        <v>42670</v>
      </c>
      <c r="B422">
        <v>56.408805999999998</v>
      </c>
      <c r="C422" s="11">
        <v>28479900</v>
      </c>
      <c r="D422" s="15">
        <f t="shared" si="18"/>
        <v>-3.8342972020306947E-3</v>
      </c>
      <c r="E422" s="13">
        <f t="shared" si="19"/>
        <v>5094800</v>
      </c>
      <c r="F422" s="2">
        <v>1</v>
      </c>
      <c r="G422" s="2"/>
      <c r="I422">
        <f t="shared" si="20"/>
        <v>139.09346933801021</v>
      </c>
    </row>
    <row r="423" spans="1:9">
      <c r="A423" s="1">
        <v>42671</v>
      </c>
      <c r="B423">
        <v>56.192931999999999</v>
      </c>
      <c r="C423" s="11">
        <v>33574700</v>
      </c>
      <c r="D423" s="15">
        <f t="shared" si="18"/>
        <v>8.3479208286350241E-4</v>
      </c>
      <c r="E423" s="13">
        <f t="shared" si="19"/>
        <v>-7140000</v>
      </c>
      <c r="F423" s="2">
        <v>1</v>
      </c>
      <c r="G423" s="2"/>
      <c r="I423">
        <f t="shared" si="20"/>
        <v>139.09402129409676</v>
      </c>
    </row>
    <row r="424" spans="1:9">
      <c r="A424" s="1">
        <v>42674</v>
      </c>
      <c r="B424">
        <v>56.239860999999998</v>
      </c>
      <c r="C424" s="11">
        <v>26434700</v>
      </c>
      <c r="D424" s="15">
        <f t="shared" si="18"/>
        <v>-2.0046088530261811E-3</v>
      </c>
      <c r="E424" s="13">
        <f t="shared" si="19"/>
        <v>-1901700</v>
      </c>
      <c r="F424" s="2">
        <v>1</v>
      </c>
      <c r="G424" s="2"/>
      <c r="I424">
        <f t="shared" si="20"/>
        <v>139.09457325237364</v>
      </c>
    </row>
    <row r="425" spans="1:9">
      <c r="A425" s="1">
        <v>42675</v>
      </c>
      <c r="B425">
        <v>56.127234999999999</v>
      </c>
      <c r="C425" s="11">
        <v>24533000</v>
      </c>
      <c r="D425" s="15">
        <f t="shared" si="18"/>
        <v>-6.2065557824073567E-3</v>
      </c>
      <c r="E425" s="13">
        <f t="shared" si="19"/>
        <v>-2386000</v>
      </c>
      <c r="F425" s="2">
        <v>1</v>
      </c>
      <c r="G425" s="2"/>
      <c r="I425">
        <f t="shared" si="20"/>
        <v>139.0951252128408</v>
      </c>
    </row>
    <row r="426" spans="1:9">
      <c r="A426" s="1">
        <v>42676</v>
      </c>
      <c r="B426">
        <v>55.779957000000003</v>
      </c>
      <c r="C426" s="11">
        <v>22147000</v>
      </c>
      <c r="D426" s="15">
        <f t="shared" si="18"/>
        <v>-3.7086642123059627E-3</v>
      </c>
      <c r="E426" s="13">
        <f t="shared" si="19"/>
        <v>-546600</v>
      </c>
      <c r="F426" s="2">
        <v>1</v>
      </c>
      <c r="G426" s="2"/>
      <c r="I426">
        <f t="shared" si="20"/>
        <v>139.09567717549828</v>
      </c>
    </row>
    <row r="427" spans="1:9">
      <c r="A427" s="1">
        <v>42677</v>
      </c>
      <c r="B427">
        <v>55.573470999999998</v>
      </c>
      <c r="C427" s="11">
        <v>21600400</v>
      </c>
      <c r="D427" s="15">
        <f t="shared" si="18"/>
        <v>-8.4803898981084726E-3</v>
      </c>
      <c r="E427" s="13">
        <f t="shared" si="19"/>
        <v>7096600</v>
      </c>
      <c r="F427" s="2">
        <v>1</v>
      </c>
      <c r="G427" s="2"/>
      <c r="I427">
        <f t="shared" si="20"/>
        <v>139.09622914034608</v>
      </c>
    </row>
    <row r="428" spans="1:9">
      <c r="A428" s="1">
        <v>42678</v>
      </c>
      <c r="B428">
        <v>55.104179000000002</v>
      </c>
      <c r="C428" s="11">
        <v>28697000</v>
      </c>
      <c r="D428" s="15">
        <f t="shared" si="18"/>
        <v>2.8710121975447467E-2</v>
      </c>
      <c r="E428" s="13">
        <f t="shared" si="19"/>
        <v>2967800</v>
      </c>
      <c r="F428" s="2">
        <v>1</v>
      </c>
      <c r="G428" s="2"/>
      <c r="I428">
        <f t="shared" si="20"/>
        <v>139.0967811073842</v>
      </c>
    </row>
    <row r="429" spans="1:9">
      <c r="A429" s="1">
        <v>42681</v>
      </c>
      <c r="B429">
        <v>56.709156</v>
      </c>
      <c r="C429" s="11">
        <v>31664800</v>
      </c>
      <c r="D429" s="15">
        <f t="shared" si="18"/>
        <v>8.2717848524831671E-4</v>
      </c>
      <c r="E429" s="13">
        <f t="shared" si="19"/>
        <v>-8729400</v>
      </c>
      <c r="F429" s="2">
        <v>1</v>
      </c>
      <c r="G429" s="2"/>
      <c r="I429">
        <f t="shared" si="20"/>
        <v>139.09733307661267</v>
      </c>
    </row>
    <row r="430" spans="1:9">
      <c r="A430" s="1">
        <v>42682</v>
      </c>
      <c r="B430">
        <v>56.756084000000001</v>
      </c>
      <c r="C430" s="11">
        <v>22935400</v>
      </c>
      <c r="D430" s="15">
        <f t="shared" si="18"/>
        <v>-4.9735957025007051E-3</v>
      </c>
      <c r="E430" s="13">
        <f t="shared" si="19"/>
        <v>26697100</v>
      </c>
      <c r="F430" s="2">
        <v>1</v>
      </c>
      <c r="G430" s="2"/>
      <c r="I430">
        <f t="shared" si="20"/>
        <v>139.09788504803149</v>
      </c>
    </row>
    <row r="431" spans="1:9">
      <c r="A431" s="1">
        <v>42683</v>
      </c>
      <c r="B431">
        <v>56.474502999999999</v>
      </c>
      <c r="C431" s="11">
        <v>49632500</v>
      </c>
      <c r="D431" s="15">
        <f t="shared" si="18"/>
        <v>-2.4733942272061361E-2</v>
      </c>
      <c r="E431" s="13">
        <f t="shared" si="19"/>
        <v>8189900</v>
      </c>
      <c r="F431" s="2">
        <v>1</v>
      </c>
      <c r="G431" s="2"/>
      <c r="I431">
        <f t="shared" si="20"/>
        <v>139.09843702164065</v>
      </c>
    </row>
    <row r="432" spans="1:9">
      <c r="A432" s="1">
        <v>42684</v>
      </c>
      <c r="B432">
        <v>55.094799000000002</v>
      </c>
      <c r="C432" s="11">
        <v>57822400</v>
      </c>
      <c r="D432" s="15">
        <f t="shared" si="18"/>
        <v>5.4365806884573613E-3</v>
      </c>
      <c r="E432" s="13">
        <f t="shared" si="19"/>
        <v>-19054600</v>
      </c>
      <c r="F432" s="2">
        <v>1</v>
      </c>
      <c r="G432" s="2"/>
      <c r="I432">
        <f t="shared" si="20"/>
        <v>139.09898899744016</v>
      </c>
    </row>
    <row r="433" spans="1:9">
      <c r="A433" s="1">
        <v>42685</v>
      </c>
      <c r="B433">
        <v>55.395142</v>
      </c>
      <c r="C433" s="11">
        <v>38767800</v>
      </c>
      <c r="D433" s="15">
        <f t="shared" si="18"/>
        <v>-1.5366653754768322E-2</v>
      </c>
      <c r="E433" s="13">
        <f t="shared" si="19"/>
        <v>2560600</v>
      </c>
      <c r="F433" s="2">
        <v>1</v>
      </c>
      <c r="G433" s="2"/>
      <c r="I433">
        <f t="shared" si="20"/>
        <v>139.09954097543005</v>
      </c>
    </row>
    <row r="434" spans="1:9">
      <c r="A434" s="1">
        <v>42688</v>
      </c>
      <c r="B434">
        <v>54.550410999999997</v>
      </c>
      <c r="C434" s="11">
        <v>41328400</v>
      </c>
      <c r="D434" s="15">
        <f t="shared" si="18"/>
        <v>1.9554809598097734E-2</v>
      </c>
      <c r="E434" s="13">
        <f t="shared" si="19"/>
        <v>-5424300</v>
      </c>
      <c r="F434" s="2">
        <v>1</v>
      </c>
      <c r="G434" s="2"/>
      <c r="I434">
        <f t="shared" si="20"/>
        <v>139.10009295561031</v>
      </c>
    </row>
    <row r="435" spans="1:9">
      <c r="A435" s="1">
        <v>42689</v>
      </c>
      <c r="B435">
        <v>55.627631999999998</v>
      </c>
      <c r="C435" s="11">
        <v>35904100</v>
      </c>
      <c r="D435" s="15">
        <f t="shared" si="18"/>
        <v>1.3162558527800176E-2</v>
      </c>
      <c r="E435" s="13">
        <f t="shared" si="19"/>
        <v>-8571600</v>
      </c>
      <c r="F435" s="2">
        <v>1</v>
      </c>
      <c r="G435" s="2"/>
      <c r="I435">
        <f t="shared" si="20"/>
        <v>139.10064493798097</v>
      </c>
    </row>
    <row r="436" spans="1:9">
      <c r="A436" s="1">
        <v>42690</v>
      </c>
      <c r="B436">
        <v>56.364674000000001</v>
      </c>
      <c r="C436" s="11">
        <v>27332500</v>
      </c>
      <c r="D436" s="15">
        <f t="shared" si="18"/>
        <v>1.6460452249956337E-2</v>
      </c>
      <c r="E436" s="13">
        <f t="shared" si="19"/>
        <v>4800200</v>
      </c>
      <c r="F436" s="2">
        <v>1</v>
      </c>
      <c r="G436" s="2"/>
      <c r="I436">
        <f t="shared" si="20"/>
        <v>139.10119692254204</v>
      </c>
    </row>
    <row r="437" spans="1:9">
      <c r="A437" s="1">
        <v>42691</v>
      </c>
      <c r="B437">
        <v>57.300139999999999</v>
      </c>
      <c r="C437" s="11">
        <v>32132700</v>
      </c>
      <c r="D437" s="15">
        <f t="shared" si="18"/>
        <v>-4.7937461916815836E-3</v>
      </c>
      <c r="E437" s="13">
        <f t="shared" si="19"/>
        <v>-4446400</v>
      </c>
      <c r="F437" s="2">
        <v>1</v>
      </c>
      <c r="G437" s="2"/>
      <c r="I437">
        <f t="shared" si="20"/>
        <v>139.10174890929352</v>
      </c>
    </row>
    <row r="438" spans="1:9">
      <c r="A438" s="1">
        <v>42692</v>
      </c>
      <c r="B438">
        <v>57.026114999999997</v>
      </c>
      <c r="C438" s="11">
        <v>27686300</v>
      </c>
      <c r="D438" s="15">
        <f t="shared" si="18"/>
        <v>8.4151303087385797E-3</v>
      </c>
      <c r="E438" s="13">
        <f t="shared" si="19"/>
        <v>-8033700</v>
      </c>
      <c r="F438" s="2">
        <v>1</v>
      </c>
      <c r="G438" s="2"/>
      <c r="I438">
        <f t="shared" si="20"/>
        <v>139.1023008982354</v>
      </c>
    </row>
    <row r="439" spans="1:9">
      <c r="A439" s="1">
        <v>42695</v>
      </c>
      <c r="B439">
        <v>57.508021999999997</v>
      </c>
      <c r="C439" s="11">
        <v>19652600</v>
      </c>
      <c r="D439" s="15">
        <f t="shared" si="18"/>
        <v>4.2628962382468055E-3</v>
      </c>
      <c r="E439" s="13">
        <f t="shared" si="19"/>
        <v>3554100</v>
      </c>
      <c r="F439" s="2">
        <v>1</v>
      </c>
      <c r="G439" s="2"/>
      <c r="I439">
        <f t="shared" si="20"/>
        <v>139.10285288936771</v>
      </c>
    </row>
    <row r="440" spans="1:9">
      <c r="A440" s="1">
        <v>42696</v>
      </c>
      <c r="B440">
        <v>57.753695999999998</v>
      </c>
      <c r="C440" s="11">
        <v>23206700</v>
      </c>
      <c r="D440" s="15">
        <f t="shared" si="18"/>
        <v>-1.1849819387498198E-2</v>
      </c>
      <c r="E440" s="13">
        <f t="shared" si="19"/>
        <v>-1357800</v>
      </c>
      <c r="F440" s="2">
        <v>1</v>
      </c>
      <c r="G440" s="2"/>
      <c r="I440">
        <f t="shared" si="20"/>
        <v>139.10340488269046</v>
      </c>
    </row>
    <row r="441" spans="1:9">
      <c r="A441" s="1">
        <v>42697</v>
      </c>
      <c r="B441">
        <v>57.073363999999998</v>
      </c>
      <c r="C441" s="11">
        <v>21848900</v>
      </c>
      <c r="D441" s="15">
        <f t="shared" si="18"/>
        <v>2.1499521296984526E-3</v>
      </c>
      <c r="E441" s="13">
        <f t="shared" si="19"/>
        <v>-13439300</v>
      </c>
      <c r="F441" s="2">
        <v>1</v>
      </c>
      <c r="G441" s="2"/>
      <c r="I441">
        <f t="shared" si="20"/>
        <v>139.10395687820363</v>
      </c>
    </row>
    <row r="442" spans="1:9">
      <c r="A442" s="1">
        <v>42699</v>
      </c>
      <c r="B442">
        <v>57.196201000000002</v>
      </c>
      <c r="C442" s="11">
        <v>8409600</v>
      </c>
      <c r="D442" s="15">
        <f t="shared" si="18"/>
        <v>1.3207536595512359E-3</v>
      </c>
      <c r="E442" s="13">
        <f t="shared" si="19"/>
        <v>12323000</v>
      </c>
      <c r="F442" s="2">
        <v>1</v>
      </c>
      <c r="G442" s="2"/>
      <c r="I442">
        <f t="shared" si="20"/>
        <v>139.10450887590727</v>
      </c>
    </row>
    <row r="443" spans="1:9">
      <c r="A443" s="1">
        <v>42702</v>
      </c>
      <c r="B443">
        <v>57.271793000000002</v>
      </c>
      <c r="C443" s="11">
        <v>20732600</v>
      </c>
      <c r="D443" s="15">
        <f t="shared" si="18"/>
        <v>7.8883059611460603E-3</v>
      </c>
      <c r="E443" s="13">
        <f t="shared" si="19"/>
        <v>1634100</v>
      </c>
      <c r="F443" s="2">
        <v>1</v>
      </c>
      <c r="G443" s="2"/>
      <c r="I443">
        <f t="shared" si="20"/>
        <v>139.10506087580137</v>
      </c>
    </row>
    <row r="444" spans="1:9">
      <c r="A444" s="1">
        <v>42703</v>
      </c>
      <c r="B444">
        <v>57.725357000000002</v>
      </c>
      <c r="C444" s="11">
        <v>22366700</v>
      </c>
      <c r="D444" s="15">
        <f t="shared" si="18"/>
        <v>-1.3679648770969496E-2</v>
      </c>
      <c r="E444" s="13">
        <f t="shared" si="19"/>
        <v>12288700</v>
      </c>
      <c r="F444" s="2">
        <v>1</v>
      </c>
      <c r="G444" s="2"/>
      <c r="I444">
        <f t="shared" si="20"/>
        <v>139.10561287788593</v>
      </c>
    </row>
    <row r="445" spans="1:9">
      <c r="A445" s="1">
        <v>42704</v>
      </c>
      <c r="B445">
        <v>56.941071000000001</v>
      </c>
      <c r="C445" s="11">
        <v>34655400</v>
      </c>
      <c r="D445" s="15">
        <f t="shared" si="18"/>
        <v>-1.7747053059727808E-2</v>
      </c>
      <c r="E445" s="13">
        <f t="shared" si="19"/>
        <v>-113300</v>
      </c>
      <c r="F445" s="2">
        <v>1</v>
      </c>
      <c r="G445" s="2"/>
      <c r="I445">
        <f t="shared" si="20"/>
        <v>139.10616488216095</v>
      </c>
    </row>
    <row r="446" spans="1:9">
      <c r="A446" s="1">
        <v>42705</v>
      </c>
      <c r="B446">
        <v>55.939449000000003</v>
      </c>
      <c r="C446" s="11">
        <v>34542100</v>
      </c>
      <c r="D446" s="15">
        <f t="shared" si="18"/>
        <v>8.4428891859689701E-4</v>
      </c>
      <c r="E446" s="13">
        <f t="shared" si="19"/>
        <v>-9026400</v>
      </c>
      <c r="F446" s="2">
        <v>1</v>
      </c>
      <c r="G446" s="2"/>
      <c r="I446">
        <f t="shared" si="20"/>
        <v>139.10671688862647</v>
      </c>
    </row>
    <row r="447" spans="1:9">
      <c r="A447" s="1">
        <v>42706</v>
      </c>
      <c r="B447">
        <v>55.986697999999997</v>
      </c>
      <c r="C447" s="11">
        <v>25515700</v>
      </c>
      <c r="D447" s="15">
        <f t="shared" si="18"/>
        <v>1.6238769788901021E-2</v>
      </c>
      <c r="E447" s="13">
        <f t="shared" si="19"/>
        <v>-1963000</v>
      </c>
      <c r="F447" s="2">
        <v>1</v>
      </c>
      <c r="G447" s="2"/>
      <c r="I447">
        <f t="shared" si="20"/>
        <v>139.10726889728247</v>
      </c>
    </row>
    <row r="448" spans="1:9">
      <c r="A448" s="1">
        <v>42709</v>
      </c>
      <c r="B448">
        <v>56.903275000000001</v>
      </c>
      <c r="C448" s="11">
        <v>23552700</v>
      </c>
      <c r="D448" s="15">
        <f t="shared" si="18"/>
        <v>-4.4936016222929835E-3</v>
      </c>
      <c r="E448" s="13">
        <f t="shared" si="19"/>
        <v>-3645700</v>
      </c>
      <c r="F448" s="2">
        <v>1</v>
      </c>
      <c r="G448" s="2"/>
      <c r="I448">
        <f t="shared" si="20"/>
        <v>139.10782090812899</v>
      </c>
    </row>
    <row r="449" spans="1:9">
      <c r="A449" s="1">
        <v>42710</v>
      </c>
      <c r="B449">
        <v>56.648147999999999</v>
      </c>
      <c r="C449" s="11">
        <v>19907000</v>
      </c>
      <c r="D449" s="15">
        <f t="shared" si="18"/>
        <v>2.3410200522157924E-2</v>
      </c>
      <c r="E449" s="13">
        <f t="shared" si="19"/>
        <v>10902000</v>
      </c>
      <c r="F449" s="2">
        <v>1</v>
      </c>
      <c r="G449" s="2"/>
      <c r="I449">
        <f t="shared" si="20"/>
        <v>139.10837292116599</v>
      </c>
    </row>
    <row r="450" spans="1:9">
      <c r="A450" s="1">
        <v>42711</v>
      </c>
      <c r="B450">
        <v>57.989936999999998</v>
      </c>
      <c r="C450" s="11">
        <v>30809000</v>
      </c>
      <c r="D450" s="15">
        <f t="shared" si="18"/>
        <v>-5.8834638784353785E-3</v>
      </c>
      <c r="E450" s="13">
        <f t="shared" si="19"/>
        <v>-9588200</v>
      </c>
      <c r="F450" s="2">
        <v>1</v>
      </c>
      <c r="G450" s="2"/>
      <c r="I450">
        <f t="shared" si="20"/>
        <v>139.10892493639355</v>
      </c>
    </row>
    <row r="451" spans="1:9">
      <c r="A451" s="1">
        <v>42712</v>
      </c>
      <c r="B451">
        <v>57.649757000000001</v>
      </c>
      <c r="C451" s="11">
        <v>21220800</v>
      </c>
      <c r="D451" s="15">
        <f t="shared" ref="D451:D514" si="21">LN(B452/B451)</f>
        <v>1.5612831168618254E-2</v>
      </c>
      <c r="E451" s="13">
        <f t="shared" ref="E451:E514" si="22">C452-C451</f>
        <v>6128600</v>
      </c>
      <c r="F451" s="2">
        <v>1</v>
      </c>
      <c r="G451" s="2"/>
      <c r="I451">
        <f t="shared" si="20"/>
        <v>139.10947695381162</v>
      </c>
    </row>
    <row r="452" spans="1:9">
      <c r="A452" s="1">
        <v>42713</v>
      </c>
      <c r="B452">
        <v>58.556896000000002</v>
      </c>
      <c r="C452" s="11">
        <v>27349400</v>
      </c>
      <c r="D452" s="15">
        <f t="shared" si="21"/>
        <v>3.2220239421265058E-3</v>
      </c>
      <c r="E452" s="13">
        <f t="shared" si="22"/>
        <v>-7151300</v>
      </c>
      <c r="F452" s="2">
        <v>1</v>
      </c>
      <c r="G452" s="2"/>
      <c r="I452">
        <f t="shared" si="20"/>
        <v>139.11002897342024</v>
      </c>
    </row>
    <row r="453" spans="1:9">
      <c r="A453" s="1">
        <v>42716</v>
      </c>
      <c r="B453">
        <v>58.745871999999999</v>
      </c>
      <c r="C453" s="11">
        <v>20198100</v>
      </c>
      <c r="D453" s="15">
        <f t="shared" si="21"/>
        <v>1.294466842241331E-2</v>
      </c>
      <c r="E453" s="13">
        <f t="shared" si="22"/>
        <v>15520800</v>
      </c>
      <c r="F453" s="2">
        <v>1</v>
      </c>
      <c r="G453" s="2"/>
      <c r="I453">
        <f t="shared" si="20"/>
        <v>139.11058099521938</v>
      </c>
    </row>
    <row r="454" spans="1:9">
      <c r="A454" s="1">
        <v>42717</v>
      </c>
      <c r="B454">
        <v>59.511260999999998</v>
      </c>
      <c r="C454" s="11">
        <v>35718900</v>
      </c>
      <c r="D454" s="15">
        <f t="shared" si="21"/>
        <v>-4.7748159161737393E-3</v>
      </c>
      <c r="E454" s="13">
        <f t="shared" si="22"/>
        <v>-5366200</v>
      </c>
      <c r="F454" s="2">
        <v>1</v>
      </c>
      <c r="G454" s="2"/>
      <c r="I454">
        <f t="shared" si="20"/>
        <v>139.11113301920909</v>
      </c>
    </row>
    <row r="455" spans="1:9">
      <c r="A455" s="1">
        <v>42718</v>
      </c>
      <c r="B455">
        <v>59.227783000000002</v>
      </c>
      <c r="C455" s="11">
        <v>30352700</v>
      </c>
      <c r="D455" s="15">
        <f t="shared" si="21"/>
        <v>-1.596707743164903E-3</v>
      </c>
      <c r="E455" s="13">
        <f t="shared" si="22"/>
        <v>-2682800</v>
      </c>
      <c r="F455" s="2">
        <v>1</v>
      </c>
      <c r="G455" s="2"/>
      <c r="I455">
        <f t="shared" si="20"/>
        <v>139.11168504538935</v>
      </c>
    </row>
    <row r="456" spans="1:9">
      <c r="A456" s="1">
        <v>42719</v>
      </c>
      <c r="B456">
        <v>59.133288999999998</v>
      </c>
      <c r="C456" s="11">
        <v>27669900</v>
      </c>
      <c r="D456" s="15">
        <f t="shared" si="21"/>
        <v>-4.4843213778294156E-3</v>
      </c>
      <c r="E456" s="13">
        <f t="shared" si="22"/>
        <v>14783200</v>
      </c>
      <c r="F456" s="2">
        <v>1</v>
      </c>
      <c r="G456" s="2"/>
      <c r="I456">
        <f t="shared" si="20"/>
        <v>139.11223707376018</v>
      </c>
    </row>
    <row r="457" spans="1:9">
      <c r="A457" s="1">
        <v>42720</v>
      </c>
      <c r="B457">
        <v>58.86871</v>
      </c>
      <c r="C457" s="11">
        <v>42453100</v>
      </c>
      <c r="D457" s="15">
        <f t="shared" si="21"/>
        <v>2.096640213326981E-2</v>
      </c>
      <c r="E457" s="13">
        <f t="shared" si="22"/>
        <v>-8114900</v>
      </c>
      <c r="F457" s="2">
        <v>1</v>
      </c>
      <c r="G457" s="2"/>
      <c r="I457">
        <f t="shared" si="20"/>
        <v>139.11278910432159</v>
      </c>
    </row>
    <row r="458" spans="1:9">
      <c r="A458" s="1">
        <v>42723</v>
      </c>
      <c r="B458">
        <v>60.116005000000001</v>
      </c>
      <c r="C458" s="11">
        <v>34338200</v>
      </c>
      <c r="D458" s="15">
        <f t="shared" si="21"/>
        <v>-1.258160133481834E-3</v>
      </c>
      <c r="E458" s="13">
        <f t="shared" si="22"/>
        <v>-8309800</v>
      </c>
      <c r="F458" s="2">
        <v>1</v>
      </c>
      <c r="G458" s="2"/>
      <c r="I458">
        <f t="shared" si="20"/>
        <v>139.1133411370736</v>
      </c>
    </row>
    <row r="459" spans="1:9">
      <c r="A459" s="1">
        <v>42724</v>
      </c>
      <c r="B459">
        <v>60.040416999999998</v>
      </c>
      <c r="C459" s="11">
        <v>26028400</v>
      </c>
      <c r="D459" s="15">
        <f t="shared" si="21"/>
        <v>0</v>
      </c>
      <c r="E459" s="13">
        <f t="shared" si="22"/>
        <v>-8932100</v>
      </c>
      <c r="F459" s="2">
        <v>1</v>
      </c>
      <c r="G459" s="2"/>
      <c r="I459">
        <f t="shared" si="20"/>
        <v>139.11389317201622</v>
      </c>
    </row>
    <row r="460" spans="1:9">
      <c r="A460" s="1">
        <v>42725</v>
      </c>
      <c r="B460">
        <v>60.040416999999998</v>
      </c>
      <c r="C460" s="11">
        <v>17096300</v>
      </c>
      <c r="D460" s="15">
        <f t="shared" si="21"/>
        <v>1.5754811991009003E-4</v>
      </c>
      <c r="E460" s="13">
        <f t="shared" si="22"/>
        <v>5080300</v>
      </c>
      <c r="F460" s="2">
        <v>1</v>
      </c>
      <c r="G460" s="2"/>
      <c r="I460">
        <f t="shared" si="20"/>
        <v>139.11444520914944</v>
      </c>
    </row>
    <row r="461" spans="1:9">
      <c r="A461" s="1">
        <v>42726</v>
      </c>
      <c r="B461">
        <v>60.049877000000002</v>
      </c>
      <c r="C461" s="11">
        <v>22176600</v>
      </c>
      <c r="D461" s="15">
        <f t="shared" si="21"/>
        <v>-4.8901153331598751E-3</v>
      </c>
      <c r="E461" s="13">
        <f t="shared" si="22"/>
        <v>-9772800</v>
      </c>
      <c r="F461" s="2">
        <v>1</v>
      </c>
      <c r="G461" s="2"/>
      <c r="I461">
        <f t="shared" si="20"/>
        <v>139.11499724847326</v>
      </c>
    </row>
    <row r="462" spans="1:9">
      <c r="A462" s="1">
        <v>42727</v>
      </c>
      <c r="B462">
        <v>59.756943</v>
      </c>
      <c r="C462" s="11">
        <v>12403800</v>
      </c>
      <c r="D462" s="15">
        <f t="shared" si="21"/>
        <v>6.3222870462476108E-4</v>
      </c>
      <c r="E462" s="13">
        <f t="shared" si="22"/>
        <v>-640600</v>
      </c>
      <c r="F462" s="2">
        <v>1</v>
      </c>
      <c r="G462" s="2"/>
      <c r="I462">
        <f t="shared" si="20"/>
        <v>139.11554928998771</v>
      </c>
    </row>
    <row r="463" spans="1:9">
      <c r="A463" s="1">
        <v>42731</v>
      </c>
      <c r="B463">
        <v>59.794735000000003</v>
      </c>
      <c r="C463" s="11">
        <v>11763200</v>
      </c>
      <c r="D463" s="15">
        <f t="shared" si="21"/>
        <v>-4.5932943851405188E-3</v>
      </c>
      <c r="E463" s="13">
        <f t="shared" si="22"/>
        <v>2890100</v>
      </c>
      <c r="F463" s="2">
        <v>1</v>
      </c>
      <c r="G463" s="2"/>
      <c r="I463">
        <f t="shared" si="20"/>
        <v>139.1161013336928</v>
      </c>
    </row>
    <row r="464" spans="1:9">
      <c r="A464" s="1">
        <v>42732</v>
      </c>
      <c r="B464">
        <v>59.520710000000001</v>
      </c>
      <c r="C464" s="11">
        <v>14653300</v>
      </c>
      <c r="D464" s="15">
        <f t="shared" si="21"/>
        <v>-1.4297175542953779E-3</v>
      </c>
      <c r="E464" s="13">
        <f t="shared" si="22"/>
        <v>-4402700</v>
      </c>
      <c r="F464" s="2">
        <v>1</v>
      </c>
      <c r="G464" s="2"/>
      <c r="I464">
        <f t="shared" si="20"/>
        <v>139.11665337958851</v>
      </c>
    </row>
    <row r="465" spans="1:9">
      <c r="A465" s="1">
        <v>42733</v>
      </c>
      <c r="B465">
        <v>59.435673000000001</v>
      </c>
      <c r="C465" s="11">
        <v>10250600</v>
      </c>
      <c r="D465" s="15">
        <f t="shared" si="21"/>
        <v>-1.2156418519510815E-2</v>
      </c>
      <c r="E465" s="13">
        <f t="shared" si="22"/>
        <v>15329300</v>
      </c>
      <c r="F465" s="2">
        <v>1</v>
      </c>
      <c r="G465" s="2"/>
      <c r="I465">
        <f t="shared" si="20"/>
        <v>139.11720542767489</v>
      </c>
    </row>
    <row r="466" spans="1:9">
      <c r="A466" s="1">
        <v>42734</v>
      </c>
      <c r="B466">
        <v>58.717522000000002</v>
      </c>
      <c r="C466" s="11">
        <v>25579900</v>
      </c>
      <c r="D466" s="15">
        <f t="shared" si="21"/>
        <v>7.0558483456131804E-3</v>
      </c>
      <c r="E466" s="13">
        <f t="shared" si="22"/>
        <v>-4885800</v>
      </c>
      <c r="F466" s="2">
        <v>1</v>
      </c>
      <c r="G466" s="2"/>
      <c r="I466">
        <f t="shared" si="20"/>
        <v>139.11775747795193</v>
      </c>
    </row>
    <row r="467" spans="1:9">
      <c r="A467" s="1">
        <v>42738</v>
      </c>
      <c r="B467">
        <v>59.133288999999998</v>
      </c>
      <c r="C467" s="11">
        <v>20694100</v>
      </c>
      <c r="D467" s="15">
        <f t="shared" si="21"/>
        <v>-4.4843213778294156E-3</v>
      </c>
      <c r="E467" s="13">
        <f t="shared" si="22"/>
        <v>645900</v>
      </c>
      <c r="F467" s="2">
        <v>1</v>
      </c>
      <c r="G467" s="2"/>
      <c r="I467">
        <f t="shared" si="20"/>
        <v>139.11830953041962</v>
      </c>
    </row>
    <row r="468" spans="1:9">
      <c r="A468" s="1">
        <v>42739</v>
      </c>
      <c r="B468">
        <v>58.86871</v>
      </c>
      <c r="C468" s="11">
        <v>21340000</v>
      </c>
      <c r="D468" s="15">
        <f t="shared" si="21"/>
        <v>0</v>
      </c>
      <c r="E468" s="13">
        <f t="shared" si="22"/>
        <v>3536000</v>
      </c>
      <c r="F468" s="2">
        <v>1</v>
      </c>
      <c r="G468" s="2"/>
      <c r="I468">
        <f t="shared" si="20"/>
        <v>139.11886158507801</v>
      </c>
    </row>
    <row r="469" spans="1:9">
      <c r="A469" s="1">
        <v>42740</v>
      </c>
      <c r="B469">
        <v>58.86871</v>
      </c>
      <c r="C469" s="11">
        <v>24876000</v>
      </c>
      <c r="D469" s="15">
        <f t="shared" si="21"/>
        <v>8.630430007330072E-3</v>
      </c>
      <c r="E469" s="13">
        <f t="shared" si="22"/>
        <v>-4953100</v>
      </c>
      <c r="F469" s="2">
        <v>1</v>
      </c>
      <c r="G469" s="2"/>
      <c r="I469">
        <f t="shared" si="20"/>
        <v>139.11941364192708</v>
      </c>
    </row>
    <row r="470" spans="1:9">
      <c r="A470" s="1">
        <v>42741</v>
      </c>
      <c r="B470">
        <v>59.378971</v>
      </c>
      <c r="C470" s="11">
        <v>19922900</v>
      </c>
      <c r="D470" s="15">
        <f t="shared" si="21"/>
        <v>-3.187751047522734E-3</v>
      </c>
      <c r="E470" s="13">
        <f t="shared" si="22"/>
        <v>459800</v>
      </c>
      <c r="F470" s="2">
        <v>1</v>
      </c>
      <c r="G470" s="2"/>
      <c r="I470">
        <f t="shared" si="20"/>
        <v>139.11996570096684</v>
      </c>
    </row>
    <row r="471" spans="1:9">
      <c r="A471" s="1">
        <v>42744</v>
      </c>
      <c r="B471">
        <v>59.189987000000002</v>
      </c>
      <c r="C471" s="11">
        <v>20382700</v>
      </c>
      <c r="D471" s="15">
        <f t="shared" si="21"/>
        <v>-3.1939555533410394E-4</v>
      </c>
      <c r="E471" s="13">
        <f t="shared" si="22"/>
        <v>-1789700</v>
      </c>
      <c r="F471" s="2">
        <v>1</v>
      </c>
      <c r="G471" s="2"/>
      <c r="I471">
        <f t="shared" si="20"/>
        <v>139.1205177621973</v>
      </c>
    </row>
    <row r="472" spans="1:9">
      <c r="A472" s="1">
        <v>42745</v>
      </c>
      <c r="B472">
        <v>59.171084999999998</v>
      </c>
      <c r="C472" s="11">
        <v>18593000</v>
      </c>
      <c r="D472" s="15">
        <f t="shared" si="21"/>
        <v>9.0612582788648123E-3</v>
      </c>
      <c r="E472" s="13">
        <f t="shared" si="22"/>
        <v>2924300</v>
      </c>
      <c r="F472" s="2">
        <v>1</v>
      </c>
      <c r="G472" s="2"/>
      <c r="I472">
        <f t="shared" si="20"/>
        <v>139.12106982561846</v>
      </c>
    </row>
    <row r="473" spans="1:9">
      <c r="A473" s="1">
        <v>42746</v>
      </c>
      <c r="B473">
        <v>59.709685999999998</v>
      </c>
      <c r="C473" s="11">
        <v>21517300</v>
      </c>
      <c r="D473" s="15">
        <f t="shared" si="21"/>
        <v>-9.2209605140577203E-3</v>
      </c>
      <c r="E473" s="13">
        <f t="shared" si="22"/>
        <v>-549100</v>
      </c>
      <c r="F473" s="2">
        <v>1</v>
      </c>
      <c r="G473" s="2"/>
      <c r="I473">
        <f t="shared" si="20"/>
        <v>139.12162189123035</v>
      </c>
    </row>
    <row r="474" spans="1:9">
      <c r="A474" s="1">
        <v>42747</v>
      </c>
      <c r="B474">
        <v>59.161636000000001</v>
      </c>
      <c r="C474" s="11">
        <v>20968200</v>
      </c>
      <c r="D474" s="15">
        <f t="shared" si="21"/>
        <v>1.436537802539763E-3</v>
      </c>
      <c r="E474" s="13">
        <f t="shared" si="22"/>
        <v>-1545900</v>
      </c>
      <c r="F474" s="2">
        <v>1</v>
      </c>
      <c r="G474" s="2"/>
      <c r="I474">
        <f t="shared" si="20"/>
        <v>139.12217395903298</v>
      </c>
    </row>
    <row r="475" spans="1:9">
      <c r="A475" s="1">
        <v>42748</v>
      </c>
      <c r="B475">
        <v>59.246684999999999</v>
      </c>
      <c r="C475" s="11">
        <v>19422300</v>
      </c>
      <c r="D475" s="15">
        <f t="shared" si="21"/>
        <v>-2.7150746887982611E-3</v>
      </c>
      <c r="E475" s="13">
        <f t="shared" si="22"/>
        <v>1241700</v>
      </c>
      <c r="F475" s="2">
        <v>1</v>
      </c>
      <c r="G475" s="2"/>
      <c r="I475">
        <f t="shared" si="20"/>
        <v>139.12272602902632</v>
      </c>
    </row>
    <row r="476" spans="1:9">
      <c r="A476" s="1">
        <v>42752</v>
      </c>
      <c r="B476">
        <v>59.086044000000001</v>
      </c>
      <c r="C476" s="11">
        <v>20664000</v>
      </c>
      <c r="D476" s="15">
        <f t="shared" si="21"/>
        <v>-4.7987308179068324E-4</v>
      </c>
      <c r="E476" s="13">
        <f t="shared" si="22"/>
        <v>-993900</v>
      </c>
      <c r="F476" s="2">
        <v>1</v>
      </c>
      <c r="G476" s="2"/>
      <c r="I476">
        <f t="shared" si="20"/>
        <v>139.12327810121042</v>
      </c>
    </row>
    <row r="477" spans="1:9">
      <c r="A477" s="1">
        <v>42753</v>
      </c>
      <c r="B477">
        <v>59.057696999999997</v>
      </c>
      <c r="C477" s="11">
        <v>19670100</v>
      </c>
      <c r="D477" s="15">
        <f t="shared" si="21"/>
        <v>-3.2051712012308789E-3</v>
      </c>
      <c r="E477" s="13">
        <f t="shared" si="22"/>
        <v>-1218400</v>
      </c>
      <c r="F477" s="2">
        <v>1</v>
      </c>
      <c r="G477" s="2"/>
      <c r="I477">
        <f t="shared" si="20"/>
        <v>139.12383017558528</v>
      </c>
    </row>
    <row r="478" spans="1:9">
      <c r="A478" s="1">
        <v>42754</v>
      </c>
      <c r="B478">
        <v>58.86871</v>
      </c>
      <c r="C478" s="11">
        <v>18451700</v>
      </c>
      <c r="D478" s="15">
        <f t="shared" si="21"/>
        <v>7.0377909669801257E-3</v>
      </c>
      <c r="E478" s="13">
        <f t="shared" si="22"/>
        <v>11761800</v>
      </c>
      <c r="F478" s="2">
        <v>1</v>
      </c>
      <c r="G478" s="2"/>
      <c r="I478">
        <f t="shared" si="20"/>
        <v>139.12438225215089</v>
      </c>
    </row>
    <row r="479" spans="1:9">
      <c r="A479" s="1">
        <v>42755</v>
      </c>
      <c r="B479">
        <v>59.284477000000003</v>
      </c>
      <c r="C479" s="11">
        <v>30213500</v>
      </c>
      <c r="D479" s="15">
        <f t="shared" si="21"/>
        <v>3.5005175298943986E-3</v>
      </c>
      <c r="E479" s="13">
        <f t="shared" si="22"/>
        <v>-7115900</v>
      </c>
      <c r="F479" s="2">
        <v>1</v>
      </c>
      <c r="G479" s="2"/>
      <c r="I479">
        <f t="shared" si="20"/>
        <v>139.12493433090728</v>
      </c>
    </row>
    <row r="480" spans="1:9">
      <c r="A480" s="1">
        <v>42758</v>
      </c>
      <c r="B480">
        <v>59.492367000000002</v>
      </c>
      <c r="C480" s="11">
        <v>23097600</v>
      </c>
      <c r="D480" s="15">
        <f t="shared" si="21"/>
        <v>8.855245939413052E-3</v>
      </c>
      <c r="E480" s="13">
        <f t="shared" si="22"/>
        <v>1575300</v>
      </c>
      <c r="F480" s="2">
        <v>1</v>
      </c>
      <c r="G480" s="2"/>
      <c r="I480">
        <f t="shared" si="20"/>
        <v>139.12548641185444</v>
      </c>
    </row>
    <row r="481" spans="1:9">
      <c r="A481" s="1">
        <v>42759</v>
      </c>
      <c r="B481">
        <v>60.021526000000001</v>
      </c>
      <c r="C481" s="11">
        <v>24672900</v>
      </c>
      <c r="D481" s="15">
        <f t="shared" si="21"/>
        <v>2.5155463948327013E-3</v>
      </c>
      <c r="E481" s="13">
        <f t="shared" si="22"/>
        <v>-1000200</v>
      </c>
      <c r="F481" s="2">
        <v>1</v>
      </c>
      <c r="G481" s="2"/>
      <c r="I481">
        <f t="shared" si="20"/>
        <v>139.1260384949924</v>
      </c>
    </row>
    <row r="482" spans="1:9">
      <c r="A482" s="1">
        <v>42760</v>
      </c>
      <c r="B482">
        <v>60.172702999999998</v>
      </c>
      <c r="C482" s="11">
        <v>23672700</v>
      </c>
      <c r="D482" s="15">
        <f t="shared" si="21"/>
        <v>9.2224404235437662E-3</v>
      </c>
      <c r="E482" s="13">
        <f t="shared" si="22"/>
        <v>19881900</v>
      </c>
      <c r="F482" s="2">
        <v>1</v>
      </c>
      <c r="G482" s="2"/>
      <c r="I482">
        <f t="shared" ref="I482:I545" si="23">I481*EXP($L$31*$L$33+$L$32*H482*SQRT($L$33))</f>
        <v>139.12659058032116</v>
      </c>
    </row>
    <row r="483" spans="1:9">
      <c r="A483" s="1">
        <v>42761</v>
      </c>
      <c r="B483">
        <v>60.730209000000002</v>
      </c>
      <c r="C483" s="11">
        <v>43554600</v>
      </c>
      <c r="D483" s="15">
        <f t="shared" si="21"/>
        <v>2.3222882777023501E-2</v>
      </c>
      <c r="E483" s="13">
        <f t="shared" si="22"/>
        <v>1263400</v>
      </c>
      <c r="F483" s="2">
        <v>1</v>
      </c>
      <c r="G483" s="2"/>
      <c r="I483">
        <f t="shared" si="23"/>
        <v>139.12714266784073</v>
      </c>
    </row>
    <row r="484" spans="1:9">
      <c r="A484" s="1">
        <v>42762</v>
      </c>
      <c r="B484">
        <v>62.157043000000002</v>
      </c>
      <c r="C484" s="11">
        <v>44818000</v>
      </c>
      <c r="D484" s="15">
        <f t="shared" si="21"/>
        <v>-9.9306977116690263E-3</v>
      </c>
      <c r="E484" s="13">
        <f t="shared" si="22"/>
        <v>-13166600</v>
      </c>
      <c r="F484" s="2">
        <v>1</v>
      </c>
      <c r="G484" s="2"/>
      <c r="I484">
        <f t="shared" si="23"/>
        <v>139.1276947575511</v>
      </c>
    </row>
    <row r="485" spans="1:9">
      <c r="A485" s="1">
        <v>42765</v>
      </c>
      <c r="B485">
        <v>61.542834999999997</v>
      </c>
      <c r="C485" s="11">
        <v>31651400</v>
      </c>
      <c r="D485" s="15">
        <f t="shared" si="21"/>
        <v>-7.3970520980604342E-3</v>
      </c>
      <c r="E485" s="13">
        <f t="shared" si="22"/>
        <v>-6380900</v>
      </c>
      <c r="F485" s="2">
        <v>1</v>
      </c>
      <c r="G485" s="2"/>
      <c r="I485">
        <f t="shared" si="23"/>
        <v>139.1282468494523</v>
      </c>
    </row>
    <row r="486" spans="1:9">
      <c r="A486" s="1">
        <v>42766</v>
      </c>
      <c r="B486">
        <v>61.089278999999998</v>
      </c>
      <c r="C486" s="11">
        <v>25270500</v>
      </c>
      <c r="D486" s="15">
        <f t="shared" si="21"/>
        <v>-1.6689004479861578E-2</v>
      </c>
      <c r="E486" s="13">
        <f t="shared" si="22"/>
        <v>14401000</v>
      </c>
      <c r="F486" s="2">
        <v>1</v>
      </c>
      <c r="G486" s="2"/>
      <c r="I486">
        <f t="shared" si="23"/>
        <v>139.12879894354433</v>
      </c>
    </row>
    <row r="487" spans="1:9">
      <c r="A487" s="1">
        <v>42767</v>
      </c>
      <c r="B487">
        <v>60.078220000000002</v>
      </c>
      <c r="C487" s="11">
        <v>39671500</v>
      </c>
      <c r="D487" s="15">
        <f t="shared" si="21"/>
        <v>-6.4696762184890729E-3</v>
      </c>
      <c r="E487" s="13">
        <f t="shared" si="22"/>
        <v>6155500</v>
      </c>
      <c r="F487" s="2">
        <v>1</v>
      </c>
      <c r="G487" s="2"/>
      <c r="I487">
        <f t="shared" si="23"/>
        <v>139.12935103982718</v>
      </c>
    </row>
    <row r="488" spans="1:9">
      <c r="A488" s="1">
        <v>42768</v>
      </c>
      <c r="B488">
        <v>59.690787999999998</v>
      </c>
      <c r="C488" s="11">
        <v>45827000</v>
      </c>
      <c r="D488" s="15">
        <f t="shared" si="21"/>
        <v>8.0411073075126009E-3</v>
      </c>
      <c r="E488" s="13">
        <f t="shared" si="22"/>
        <v>-15525200</v>
      </c>
      <c r="F488" s="2">
        <v>1</v>
      </c>
      <c r="G488" s="2"/>
      <c r="I488">
        <f t="shared" si="23"/>
        <v>139.1299031383009</v>
      </c>
    </row>
    <row r="489" spans="1:9">
      <c r="A489" s="1">
        <v>42769</v>
      </c>
      <c r="B489">
        <v>60.172702999999998</v>
      </c>
      <c r="C489" s="11">
        <v>30301800</v>
      </c>
      <c r="D489" s="15">
        <f t="shared" si="21"/>
        <v>-6.2832270117336238E-4</v>
      </c>
      <c r="E489" s="13">
        <f t="shared" si="22"/>
        <v>-10505400</v>
      </c>
      <c r="F489" s="2">
        <v>1</v>
      </c>
      <c r="G489" s="2"/>
      <c r="I489">
        <f t="shared" si="23"/>
        <v>139.13045523896548</v>
      </c>
    </row>
    <row r="490" spans="1:9">
      <c r="A490" s="1">
        <v>42772</v>
      </c>
      <c r="B490">
        <v>60.134906999999998</v>
      </c>
      <c r="C490" s="11">
        <v>19796400</v>
      </c>
      <c r="D490" s="15">
        <f t="shared" si="21"/>
        <v>-3.3052535749836876E-3</v>
      </c>
      <c r="E490" s="13">
        <f t="shared" si="22"/>
        <v>480800</v>
      </c>
      <c r="F490" s="2">
        <v>1</v>
      </c>
      <c r="G490" s="2"/>
      <c r="I490">
        <f t="shared" si="23"/>
        <v>139.13100734182092</v>
      </c>
    </row>
    <row r="491" spans="1:9">
      <c r="A491" s="1">
        <v>42773</v>
      </c>
      <c r="B491">
        <v>59.936473999999997</v>
      </c>
      <c r="C491" s="11">
        <v>20277200</v>
      </c>
      <c r="D491" s="15">
        <f t="shared" si="21"/>
        <v>-1.4197929252623837E-3</v>
      </c>
      <c r="E491" s="13">
        <f t="shared" si="22"/>
        <v>-2180800</v>
      </c>
      <c r="F491" s="2">
        <v>1</v>
      </c>
      <c r="G491" s="2"/>
      <c r="I491">
        <f t="shared" si="23"/>
        <v>139.13155944686724</v>
      </c>
    </row>
    <row r="492" spans="1:9">
      <c r="A492" s="1">
        <v>42774</v>
      </c>
      <c r="B492">
        <v>59.851436999999997</v>
      </c>
      <c r="C492" s="11">
        <v>18096400</v>
      </c>
      <c r="D492" s="15">
        <f t="shared" si="21"/>
        <v>1.1303008555086095E-2</v>
      </c>
      <c r="E492" s="13">
        <f t="shared" si="22"/>
        <v>4548000</v>
      </c>
      <c r="F492" s="2">
        <v>1</v>
      </c>
      <c r="G492" s="2"/>
      <c r="I492">
        <f t="shared" si="23"/>
        <v>139.13211155410445</v>
      </c>
    </row>
    <row r="493" spans="1:9">
      <c r="A493" s="1">
        <v>42775</v>
      </c>
      <c r="B493">
        <v>60.531776000000001</v>
      </c>
      <c r="C493" s="11">
        <v>22644400</v>
      </c>
      <c r="D493" s="15">
        <f t="shared" si="21"/>
        <v>-9.3697172557742777E-4</v>
      </c>
      <c r="E493" s="13">
        <f t="shared" si="22"/>
        <v>-4473700</v>
      </c>
      <c r="F493" s="2">
        <v>1</v>
      </c>
      <c r="G493" s="2"/>
      <c r="I493">
        <f t="shared" si="23"/>
        <v>139.13266366353255</v>
      </c>
    </row>
    <row r="494" spans="1:9">
      <c r="A494" s="1">
        <v>42776</v>
      </c>
      <c r="B494">
        <v>60.475085999999997</v>
      </c>
      <c r="C494" s="11">
        <v>18170700</v>
      </c>
      <c r="D494" s="15">
        <f t="shared" si="21"/>
        <v>1.1187112251050743E-2</v>
      </c>
      <c r="E494" s="13">
        <f t="shared" si="22"/>
        <v>4749400</v>
      </c>
      <c r="F494" s="2">
        <v>1</v>
      </c>
      <c r="G494" s="2"/>
      <c r="I494">
        <f t="shared" si="23"/>
        <v>139.13321577515157</v>
      </c>
    </row>
    <row r="495" spans="1:9">
      <c r="A495" s="1">
        <v>42779</v>
      </c>
      <c r="B495">
        <v>61.155425999999999</v>
      </c>
      <c r="C495" s="11">
        <v>22920100</v>
      </c>
      <c r="D495" s="15">
        <f t="shared" si="21"/>
        <v>3.7240262217257607E-3</v>
      </c>
      <c r="E495" s="13">
        <f t="shared" si="22"/>
        <v>188300</v>
      </c>
      <c r="F495" s="2">
        <v>1</v>
      </c>
      <c r="G495" s="2"/>
      <c r="I495">
        <f t="shared" si="23"/>
        <v>139.13376788896147</v>
      </c>
    </row>
    <row r="496" spans="1:9">
      <c r="A496" s="1">
        <v>42780</v>
      </c>
      <c r="B496">
        <v>61.383595</v>
      </c>
      <c r="C496" s="11">
        <v>23108400</v>
      </c>
      <c r="D496" s="15">
        <f t="shared" si="21"/>
        <v>-6.1978754107283639E-4</v>
      </c>
      <c r="E496" s="13">
        <f t="shared" si="22"/>
        <v>-6103200</v>
      </c>
      <c r="F496" s="2">
        <v>1</v>
      </c>
      <c r="G496" s="2"/>
      <c r="I496">
        <f t="shared" si="23"/>
        <v>139.13432000496232</v>
      </c>
    </row>
    <row r="497" spans="1:9">
      <c r="A497" s="1">
        <v>42781</v>
      </c>
      <c r="B497">
        <v>61.345562000000001</v>
      </c>
      <c r="C497" s="11">
        <v>17005200</v>
      </c>
      <c r="D497" s="15">
        <f t="shared" si="21"/>
        <v>-1.5516588557045483E-4</v>
      </c>
      <c r="E497" s="13">
        <f t="shared" si="22"/>
        <v>3541100</v>
      </c>
      <c r="F497" s="2">
        <v>1</v>
      </c>
      <c r="G497" s="2"/>
      <c r="I497">
        <f t="shared" si="23"/>
        <v>139.13487212315408</v>
      </c>
    </row>
    <row r="498" spans="1:9">
      <c r="A498" s="1">
        <v>42782</v>
      </c>
      <c r="B498">
        <v>61.336044000000001</v>
      </c>
      <c r="C498" s="11">
        <v>20546300</v>
      </c>
      <c r="D498" s="15">
        <f t="shared" si="21"/>
        <v>1.5489160841066958E-3</v>
      </c>
      <c r="E498" s="13">
        <f t="shared" si="22"/>
        <v>702500</v>
      </c>
      <c r="F498" s="2">
        <v>1</v>
      </c>
      <c r="G498" s="2"/>
      <c r="I498">
        <f t="shared" si="23"/>
        <v>139.13542424353679</v>
      </c>
    </row>
    <row r="499" spans="1:9">
      <c r="A499" s="1">
        <v>42783</v>
      </c>
      <c r="B499">
        <v>61.431122000000002</v>
      </c>
      <c r="C499" s="11">
        <v>21248800</v>
      </c>
      <c r="D499" s="15">
        <f t="shared" si="21"/>
        <v>-2.0137916247740749E-3</v>
      </c>
      <c r="E499" s="13">
        <f t="shared" si="22"/>
        <v>-592900</v>
      </c>
      <c r="F499" s="2">
        <v>1</v>
      </c>
      <c r="G499" s="2"/>
      <c r="I499">
        <f t="shared" si="23"/>
        <v>139.13597636611044</v>
      </c>
    </row>
    <row r="500" spans="1:9">
      <c r="A500" s="1">
        <v>42787</v>
      </c>
      <c r="B500">
        <v>61.307537000000004</v>
      </c>
      <c r="C500" s="11">
        <v>20655900</v>
      </c>
      <c r="D500" s="15">
        <f t="shared" si="21"/>
        <v>-2.0179041984498907E-3</v>
      </c>
      <c r="E500" s="13">
        <f t="shared" si="22"/>
        <v>-1363200</v>
      </c>
      <c r="F500" s="2">
        <v>1</v>
      </c>
      <c r="G500" s="2"/>
      <c r="I500">
        <f t="shared" si="23"/>
        <v>139.13652849087504</v>
      </c>
    </row>
    <row r="501" spans="1:9">
      <c r="A501" s="1">
        <v>42788</v>
      </c>
      <c r="B501">
        <v>61.183948999999998</v>
      </c>
      <c r="C501" s="11">
        <v>19292700</v>
      </c>
      <c r="D501" s="15">
        <f t="shared" si="21"/>
        <v>4.0316958232240801E-3</v>
      </c>
      <c r="E501" s="13">
        <f t="shared" si="22"/>
        <v>980400</v>
      </c>
      <c r="F501" s="2">
        <v>1</v>
      </c>
      <c r="G501" s="2"/>
      <c r="I501">
        <f t="shared" si="23"/>
        <v>139.13708061783061</v>
      </c>
    </row>
    <row r="502" spans="1:9">
      <c r="A502" s="1">
        <v>42789</v>
      </c>
      <c r="B502">
        <v>61.431122000000002</v>
      </c>
      <c r="C502" s="11">
        <v>20273100</v>
      </c>
      <c r="D502" s="15">
        <f t="shared" si="21"/>
        <v>0</v>
      </c>
      <c r="E502" s="13">
        <f t="shared" si="22"/>
        <v>1523700</v>
      </c>
      <c r="F502" s="2">
        <v>1</v>
      </c>
      <c r="G502" s="2"/>
      <c r="I502">
        <f t="shared" si="23"/>
        <v>139.13763274697715</v>
      </c>
    </row>
    <row r="503" spans="1:9">
      <c r="A503" s="1">
        <v>42790</v>
      </c>
      <c r="B503">
        <v>61.431122000000002</v>
      </c>
      <c r="C503" s="11">
        <v>21796800</v>
      </c>
      <c r="D503" s="15">
        <f t="shared" si="21"/>
        <v>-6.0535655531597241E-3</v>
      </c>
      <c r="E503" s="13">
        <f t="shared" si="22"/>
        <v>-5925300</v>
      </c>
      <c r="F503" s="2">
        <v>1</v>
      </c>
      <c r="G503" s="2"/>
      <c r="I503">
        <f t="shared" si="23"/>
        <v>139.13818487831466</v>
      </c>
    </row>
    <row r="504" spans="1:9">
      <c r="A504" s="1">
        <v>42793</v>
      </c>
      <c r="B504">
        <v>61.060367999999997</v>
      </c>
      <c r="C504" s="11">
        <v>15871500</v>
      </c>
      <c r="D504" s="15">
        <f t="shared" si="21"/>
        <v>-3.8999231506218835E-3</v>
      </c>
      <c r="E504" s="13">
        <f t="shared" si="22"/>
        <v>7368300</v>
      </c>
      <c r="F504" s="2">
        <v>1</v>
      </c>
      <c r="G504" s="2"/>
      <c r="I504">
        <f t="shared" si="23"/>
        <v>139.13873701184318</v>
      </c>
    </row>
    <row r="505" spans="1:9">
      <c r="A505" s="1">
        <v>42794</v>
      </c>
      <c r="B505">
        <v>60.822701000000002</v>
      </c>
      <c r="C505" s="11">
        <v>23239800</v>
      </c>
      <c r="D505" s="15">
        <f t="shared" si="21"/>
        <v>1.4893447418472367E-2</v>
      </c>
      <c r="E505" s="13">
        <f t="shared" si="22"/>
        <v>3697700</v>
      </c>
      <c r="F505" s="2">
        <v>1</v>
      </c>
      <c r="G505" s="2"/>
      <c r="I505">
        <f t="shared" si="23"/>
        <v>139.13928914756266</v>
      </c>
    </row>
    <row r="506" spans="1:9">
      <c r="A506" s="1">
        <v>42795</v>
      </c>
      <c r="B506">
        <v>61.735340000000001</v>
      </c>
      <c r="C506" s="11">
        <v>26937500</v>
      </c>
      <c r="D506" s="15">
        <f t="shared" si="21"/>
        <v>-1.4424620580563974E-2</v>
      </c>
      <c r="E506" s="13">
        <f t="shared" si="22"/>
        <v>-2397900</v>
      </c>
      <c r="F506" s="2">
        <v>1</v>
      </c>
      <c r="G506" s="2"/>
      <c r="I506">
        <f t="shared" si="23"/>
        <v>139.13984128547318</v>
      </c>
    </row>
    <row r="507" spans="1:9">
      <c r="A507" s="1">
        <v>42796</v>
      </c>
      <c r="B507">
        <v>60.851222999999997</v>
      </c>
      <c r="C507" s="11">
        <v>24539600</v>
      </c>
      <c r="D507" s="15">
        <f t="shared" si="21"/>
        <v>3.742280864986975E-3</v>
      </c>
      <c r="E507" s="13">
        <f t="shared" si="22"/>
        <v>-6403700</v>
      </c>
      <c r="F507" s="2">
        <v>1</v>
      </c>
      <c r="G507" s="2"/>
      <c r="I507">
        <f t="shared" si="23"/>
        <v>139.1403934255747</v>
      </c>
    </row>
    <row r="508" spans="1:9">
      <c r="A508" s="1">
        <v>42797</v>
      </c>
      <c r="B508">
        <v>61.079371999999999</v>
      </c>
      <c r="C508" s="11">
        <v>18135900</v>
      </c>
      <c r="D508" s="15">
        <f t="shared" si="21"/>
        <v>3.1130051816180966E-4</v>
      </c>
      <c r="E508" s="13">
        <f t="shared" si="22"/>
        <v>614400</v>
      </c>
      <c r="F508" s="2">
        <v>1</v>
      </c>
      <c r="G508" s="2"/>
      <c r="I508">
        <f t="shared" si="23"/>
        <v>139.14094556786725</v>
      </c>
    </row>
    <row r="509" spans="1:9">
      <c r="A509" s="1">
        <v>42800</v>
      </c>
      <c r="B509">
        <v>61.098388999999997</v>
      </c>
      <c r="C509" s="11">
        <v>18750300</v>
      </c>
      <c r="D509" s="15">
        <f t="shared" si="21"/>
        <v>2.020792482206804E-3</v>
      </c>
      <c r="E509" s="13">
        <f t="shared" si="22"/>
        <v>-229300</v>
      </c>
      <c r="F509" s="2">
        <v>1</v>
      </c>
      <c r="G509" s="2"/>
      <c r="I509">
        <f t="shared" si="23"/>
        <v>139.14149771235083</v>
      </c>
    </row>
    <row r="510" spans="1:9">
      <c r="A510" s="1">
        <v>42801</v>
      </c>
      <c r="B510">
        <v>61.221981</v>
      </c>
      <c r="C510" s="11">
        <v>18521000</v>
      </c>
      <c r="D510" s="15">
        <f t="shared" si="21"/>
        <v>9.1196232748189422E-3</v>
      </c>
      <c r="E510" s="13">
        <f t="shared" si="22"/>
        <v>2989900</v>
      </c>
      <c r="F510" s="2">
        <v>1</v>
      </c>
      <c r="G510" s="2"/>
      <c r="I510">
        <f t="shared" si="23"/>
        <v>139.14204985902543</v>
      </c>
    </row>
    <row r="511" spans="1:9">
      <c r="A511" s="1">
        <v>42802</v>
      </c>
      <c r="B511">
        <v>61.782856000000002</v>
      </c>
      <c r="C511" s="11">
        <v>21510900</v>
      </c>
      <c r="D511" s="15">
        <f t="shared" si="21"/>
        <v>-4.0085182797614327E-3</v>
      </c>
      <c r="E511" s="13">
        <f t="shared" si="22"/>
        <v>-1664100</v>
      </c>
      <c r="F511" s="2">
        <v>1</v>
      </c>
      <c r="G511" s="2"/>
      <c r="I511">
        <f t="shared" si="23"/>
        <v>139.1426020078911</v>
      </c>
    </row>
    <row r="512" spans="1:9">
      <c r="A512" s="1">
        <v>42803</v>
      </c>
      <c r="B512">
        <v>61.535693999999999</v>
      </c>
      <c r="C512" s="11">
        <v>19846800</v>
      </c>
      <c r="D512" s="15">
        <f t="shared" si="21"/>
        <v>3.0847773724717903E-3</v>
      </c>
      <c r="E512" s="13">
        <f t="shared" si="22"/>
        <v>-308600</v>
      </c>
      <c r="F512" s="2">
        <v>1</v>
      </c>
      <c r="G512" s="2"/>
      <c r="I512">
        <f t="shared" si="23"/>
        <v>139.14315415894782</v>
      </c>
    </row>
    <row r="513" spans="1:9">
      <c r="A513" s="1">
        <v>42804</v>
      </c>
      <c r="B513">
        <v>61.725811</v>
      </c>
      <c r="C513" s="11">
        <v>19538200</v>
      </c>
      <c r="D513" s="15">
        <f t="shared" si="21"/>
        <v>-3.3938490277727203E-3</v>
      </c>
      <c r="E513" s="13">
        <f t="shared" si="22"/>
        <v>561800</v>
      </c>
      <c r="F513" s="2">
        <v>1</v>
      </c>
      <c r="G513" s="2"/>
      <c r="I513">
        <f t="shared" si="23"/>
        <v>139.1437063121956</v>
      </c>
    </row>
    <row r="514" spans="1:9">
      <c r="A514" s="1">
        <v>42807</v>
      </c>
      <c r="B514">
        <v>61.516677999999999</v>
      </c>
      <c r="C514" s="11">
        <v>20100000</v>
      </c>
      <c r="D514" s="15">
        <f t="shared" si="21"/>
        <v>-4.6468886841219432E-3</v>
      </c>
      <c r="E514" s="13">
        <f t="shared" si="22"/>
        <v>-5819800</v>
      </c>
      <c r="F514" s="2">
        <v>1</v>
      </c>
      <c r="G514" s="2"/>
      <c r="I514">
        <f t="shared" si="23"/>
        <v>139.14425846763447</v>
      </c>
    </row>
    <row r="515" spans="1:9">
      <c r="A515" s="1">
        <v>42808</v>
      </c>
      <c r="B515">
        <v>61.231479999999998</v>
      </c>
      <c r="C515" s="11">
        <v>14280200</v>
      </c>
      <c r="D515" s="15">
        <f t="shared" ref="D515:D578" si="24">LN(B516/B515)</f>
        <v>5.2648877618172978E-3</v>
      </c>
      <c r="E515" s="13">
        <f t="shared" ref="E515:E578" si="25">C516-C515</f>
        <v>10553600</v>
      </c>
      <c r="F515" s="2">
        <v>1</v>
      </c>
      <c r="G515" s="2"/>
      <c r="I515">
        <f t="shared" si="23"/>
        <v>139.14481062526443</v>
      </c>
    </row>
    <row r="516" spans="1:9">
      <c r="A516" s="1">
        <v>42809</v>
      </c>
      <c r="B516">
        <v>61.554707000000001</v>
      </c>
      <c r="C516" s="11">
        <v>24833800</v>
      </c>
      <c r="D516" s="15">
        <f t="shared" si="24"/>
        <v>-1.7003725665953814E-3</v>
      </c>
      <c r="E516" s="13">
        <f t="shared" si="25"/>
        <v>-4159500</v>
      </c>
      <c r="F516" s="2">
        <v>1</v>
      </c>
      <c r="G516" s="2"/>
      <c r="I516">
        <f t="shared" si="23"/>
        <v>139.14536278508547</v>
      </c>
    </row>
    <row r="517" spans="1:9">
      <c r="A517" s="1">
        <v>42810</v>
      </c>
      <c r="B517">
        <v>61.450130000000001</v>
      </c>
      <c r="C517" s="11">
        <v>20674300</v>
      </c>
      <c r="D517" s="15">
        <f t="shared" si="24"/>
        <v>3.551870758037071E-3</v>
      </c>
      <c r="E517" s="13">
        <f t="shared" si="25"/>
        <v>28545400</v>
      </c>
      <c r="F517" s="2">
        <v>1</v>
      </c>
      <c r="G517" s="2"/>
      <c r="I517">
        <f t="shared" si="23"/>
        <v>139.14591494709762</v>
      </c>
    </row>
    <row r="518" spans="1:9">
      <c r="A518" s="1">
        <v>42811</v>
      </c>
      <c r="B518">
        <v>61.668781000000003</v>
      </c>
      <c r="C518" s="11">
        <v>49219700</v>
      </c>
      <c r="D518" s="15">
        <f t="shared" si="24"/>
        <v>9.2435175863562764E-4</v>
      </c>
      <c r="E518" s="13">
        <f t="shared" si="25"/>
        <v>-34621600</v>
      </c>
      <c r="F518" s="2">
        <v>1</v>
      </c>
      <c r="G518" s="2"/>
      <c r="I518">
        <f t="shared" si="23"/>
        <v>139.14646711130089</v>
      </c>
    </row>
    <row r="519" spans="1:9">
      <c r="A519" s="1">
        <v>42814</v>
      </c>
      <c r="B519">
        <v>61.725811</v>
      </c>
      <c r="C519" s="11">
        <v>14598100</v>
      </c>
      <c r="D519" s="15">
        <f t="shared" si="24"/>
        <v>-1.115065430877646E-2</v>
      </c>
      <c r="E519" s="13">
        <f t="shared" si="25"/>
        <v>12042400</v>
      </c>
      <c r="F519" s="2">
        <v>1</v>
      </c>
      <c r="G519" s="2"/>
      <c r="I519">
        <f t="shared" si="23"/>
        <v>139.14701927769528</v>
      </c>
    </row>
    <row r="520" spans="1:9">
      <c r="A520" s="1">
        <v>42815</v>
      </c>
      <c r="B520">
        <v>61.041350999999999</v>
      </c>
      <c r="C520" s="11">
        <v>26640500</v>
      </c>
      <c r="D520" s="15">
        <f t="shared" si="24"/>
        <v>1.2689667895071904E-2</v>
      </c>
      <c r="E520" s="13">
        <f t="shared" si="25"/>
        <v>-5960500</v>
      </c>
      <c r="F520" s="2">
        <v>1</v>
      </c>
      <c r="G520" s="2"/>
      <c r="I520">
        <f t="shared" si="23"/>
        <v>139.14757144628078</v>
      </c>
    </row>
    <row r="521" spans="1:9">
      <c r="A521" s="1">
        <v>42816</v>
      </c>
      <c r="B521">
        <v>61.820881</v>
      </c>
      <c r="C521" s="11">
        <v>20680000</v>
      </c>
      <c r="D521" s="15">
        <f t="shared" si="24"/>
        <v>-2.4633653449310784E-3</v>
      </c>
      <c r="E521" s="13">
        <f t="shared" si="25"/>
        <v>-1410800</v>
      </c>
      <c r="F521" s="2">
        <v>1</v>
      </c>
      <c r="G521" s="2"/>
      <c r="I521">
        <f t="shared" si="23"/>
        <v>139.14812361705742</v>
      </c>
    </row>
    <row r="522" spans="1:9">
      <c r="A522" s="1">
        <v>42817</v>
      </c>
      <c r="B522">
        <v>61.668781000000003</v>
      </c>
      <c r="C522" s="11">
        <v>19269200</v>
      </c>
      <c r="D522" s="15">
        <f t="shared" si="24"/>
        <v>1.6944621980806904E-3</v>
      </c>
      <c r="E522" s="13">
        <f t="shared" si="25"/>
        <v>3347900</v>
      </c>
      <c r="F522" s="2">
        <v>1</v>
      </c>
      <c r="G522" s="2"/>
      <c r="I522">
        <f t="shared" si="23"/>
        <v>139.14867579002521</v>
      </c>
    </row>
    <row r="523" spans="1:9">
      <c r="A523" s="1">
        <v>42818</v>
      </c>
      <c r="B523">
        <v>61.773364999999998</v>
      </c>
      <c r="C523" s="11">
        <v>22617100</v>
      </c>
      <c r="D523" s="15">
        <f t="shared" si="24"/>
        <v>1.8448374119978503E-3</v>
      </c>
      <c r="E523" s="13">
        <f t="shared" si="25"/>
        <v>-4002400</v>
      </c>
      <c r="F523" s="2">
        <v>1</v>
      </c>
      <c r="G523" s="2"/>
      <c r="I523">
        <f t="shared" si="23"/>
        <v>139.14922796518417</v>
      </c>
    </row>
    <row r="524" spans="1:9">
      <c r="A524" s="1">
        <v>42821</v>
      </c>
      <c r="B524">
        <v>61.887431999999997</v>
      </c>
      <c r="C524" s="11">
        <v>18614700</v>
      </c>
      <c r="D524" s="15">
        <f t="shared" si="24"/>
        <v>2.9143707607694374E-3</v>
      </c>
      <c r="E524" s="13">
        <f t="shared" si="25"/>
        <v>1465700</v>
      </c>
      <c r="F524" s="2">
        <v>1</v>
      </c>
      <c r="G524" s="2"/>
      <c r="I524">
        <f t="shared" si="23"/>
        <v>139.14978014253427</v>
      </c>
    </row>
    <row r="525" spans="1:9">
      <c r="A525" s="1">
        <v>42822</v>
      </c>
      <c r="B525">
        <v>62.068058000000001</v>
      </c>
      <c r="C525" s="11">
        <v>20080400</v>
      </c>
      <c r="D525" s="15">
        <f t="shared" si="24"/>
        <v>2.7531158940651006E-3</v>
      </c>
      <c r="E525" s="13">
        <f t="shared" si="25"/>
        <v>-6462000</v>
      </c>
      <c r="F525" s="2">
        <v>1</v>
      </c>
      <c r="G525" s="2"/>
      <c r="I525">
        <f t="shared" si="23"/>
        <v>139.15033232207554</v>
      </c>
    </row>
    <row r="526" spans="1:9">
      <c r="A526" s="1">
        <v>42823</v>
      </c>
      <c r="B526">
        <v>62.239173999999998</v>
      </c>
      <c r="C526" s="11">
        <v>13618400</v>
      </c>
      <c r="D526" s="15">
        <f t="shared" si="24"/>
        <v>3.6590434776777115E-3</v>
      </c>
      <c r="E526" s="13">
        <f t="shared" si="25"/>
        <v>1504400</v>
      </c>
      <c r="F526" s="2">
        <v>1</v>
      </c>
      <c r="G526" s="2"/>
      <c r="I526">
        <f t="shared" si="23"/>
        <v>139.15088450380799</v>
      </c>
    </row>
    <row r="527" spans="1:9">
      <c r="A527" s="1">
        <v>42824</v>
      </c>
      <c r="B527">
        <v>62.467326999999997</v>
      </c>
      <c r="C527" s="11">
        <v>15122800</v>
      </c>
      <c r="D527" s="15">
        <f t="shared" si="24"/>
        <v>2.2802077289912769E-3</v>
      </c>
      <c r="E527" s="13">
        <f t="shared" si="25"/>
        <v>5917500</v>
      </c>
      <c r="F527" s="2">
        <v>1</v>
      </c>
      <c r="G527" s="2"/>
      <c r="I527">
        <f t="shared" si="23"/>
        <v>139.15143668773163</v>
      </c>
    </row>
    <row r="528" spans="1:9">
      <c r="A528" s="1">
        <v>42825</v>
      </c>
      <c r="B528">
        <v>62.609927999999996</v>
      </c>
      <c r="C528" s="11">
        <v>21040300</v>
      </c>
      <c r="D528" s="15">
        <f t="shared" si="24"/>
        <v>-4.7180336787318181E-3</v>
      </c>
      <c r="E528" s="13">
        <f t="shared" si="25"/>
        <v>-639400</v>
      </c>
      <c r="F528" s="2">
        <v>1</v>
      </c>
      <c r="G528" s="2"/>
      <c r="I528">
        <f t="shared" si="23"/>
        <v>139.15198887384648</v>
      </c>
    </row>
    <row r="529" spans="1:9">
      <c r="A529" s="1">
        <v>42828</v>
      </c>
      <c r="B529">
        <v>62.315227999999998</v>
      </c>
      <c r="C529" s="11">
        <v>20400900</v>
      </c>
      <c r="D529" s="15">
        <f t="shared" si="24"/>
        <v>2.7422587773322446E-3</v>
      </c>
      <c r="E529" s="13">
        <f t="shared" si="25"/>
        <v>-7403500</v>
      </c>
      <c r="F529" s="2">
        <v>1</v>
      </c>
      <c r="G529" s="2"/>
      <c r="I529">
        <f t="shared" si="23"/>
        <v>139.15254106215252</v>
      </c>
    </row>
    <row r="530" spans="1:9">
      <c r="A530" s="1">
        <v>42829</v>
      </c>
      <c r="B530">
        <v>62.486347000000002</v>
      </c>
      <c r="C530" s="11">
        <v>12997400</v>
      </c>
      <c r="D530" s="15">
        <f t="shared" si="24"/>
        <v>-2.5897234288631086E-3</v>
      </c>
      <c r="E530" s="13">
        <f t="shared" si="25"/>
        <v>8451200</v>
      </c>
      <c r="F530" s="2">
        <v>1</v>
      </c>
      <c r="G530" s="2"/>
      <c r="I530">
        <f t="shared" si="23"/>
        <v>139.1530932526498</v>
      </c>
    </row>
    <row r="531" spans="1:9">
      <c r="A531" s="1">
        <v>42830</v>
      </c>
      <c r="B531">
        <v>62.324733999999999</v>
      </c>
      <c r="C531" s="11">
        <v>21448600</v>
      </c>
      <c r="D531" s="15">
        <f t="shared" si="24"/>
        <v>2.5897234288631194E-3</v>
      </c>
      <c r="E531" s="13">
        <f t="shared" si="25"/>
        <v>-3345100</v>
      </c>
      <c r="F531" s="2">
        <v>1</v>
      </c>
      <c r="G531" s="2"/>
      <c r="I531">
        <f t="shared" si="23"/>
        <v>139.1536454453383</v>
      </c>
    </row>
    <row r="532" spans="1:9">
      <c r="A532" s="1">
        <v>42831</v>
      </c>
      <c r="B532">
        <v>62.486347000000002</v>
      </c>
      <c r="C532" s="11">
        <v>18103500</v>
      </c>
      <c r="D532" s="15">
        <f t="shared" si="24"/>
        <v>-7.6107974082114446E-4</v>
      </c>
      <c r="E532" s="13">
        <f t="shared" si="25"/>
        <v>-3995000</v>
      </c>
      <c r="F532" s="2">
        <v>1</v>
      </c>
      <c r="G532" s="2"/>
      <c r="I532">
        <f t="shared" si="23"/>
        <v>139.15419764021803</v>
      </c>
    </row>
    <row r="533" spans="1:9">
      <c r="A533" s="1">
        <v>42832</v>
      </c>
      <c r="B533">
        <v>62.438808000000002</v>
      </c>
      <c r="C533" s="11">
        <v>14108500</v>
      </c>
      <c r="D533" s="15">
        <f t="shared" si="24"/>
        <v>-2.2867048085163585E-3</v>
      </c>
      <c r="E533" s="13">
        <f t="shared" si="25"/>
        <v>3844200</v>
      </c>
      <c r="F533" s="2">
        <v>1</v>
      </c>
      <c r="G533" s="2"/>
      <c r="I533">
        <f t="shared" si="23"/>
        <v>139.15474983728899</v>
      </c>
    </row>
    <row r="534" spans="1:9">
      <c r="A534" s="1">
        <v>42835</v>
      </c>
      <c r="B534">
        <v>62.296191999999998</v>
      </c>
      <c r="C534" s="11">
        <v>17952700</v>
      </c>
      <c r="D534" s="15">
        <f t="shared" si="24"/>
        <v>-7.6303428745693965E-4</v>
      </c>
      <c r="E534" s="13">
        <f t="shared" si="25"/>
        <v>838800</v>
      </c>
      <c r="F534" s="2">
        <v>1</v>
      </c>
      <c r="G534" s="2"/>
      <c r="I534">
        <f t="shared" si="23"/>
        <v>139.15530203655121</v>
      </c>
    </row>
    <row r="535" spans="1:9">
      <c r="A535" s="1">
        <v>42836</v>
      </c>
      <c r="B535">
        <v>62.248676000000003</v>
      </c>
      <c r="C535" s="11">
        <v>18791500</v>
      </c>
      <c r="D535" s="15">
        <f t="shared" si="24"/>
        <v>-3.8252677391408746E-3</v>
      </c>
      <c r="E535" s="13">
        <f t="shared" si="25"/>
        <v>-1683000</v>
      </c>
      <c r="F535" s="2">
        <v>1</v>
      </c>
      <c r="G535" s="2"/>
      <c r="I535">
        <f t="shared" si="23"/>
        <v>139.15585423800468</v>
      </c>
    </row>
    <row r="536" spans="1:9">
      <c r="A536" s="1">
        <v>42837</v>
      </c>
      <c r="B536">
        <v>62.011012999999998</v>
      </c>
      <c r="C536" s="11">
        <v>17108500</v>
      </c>
      <c r="D536" s="15">
        <f t="shared" si="24"/>
        <v>-4.3017995836237798E-3</v>
      </c>
      <c r="E536" s="13">
        <f t="shared" si="25"/>
        <v>788000</v>
      </c>
      <c r="F536" s="2">
        <v>1</v>
      </c>
      <c r="G536" s="2"/>
      <c r="I536">
        <f t="shared" si="23"/>
        <v>139.15640644164941</v>
      </c>
    </row>
    <row r="537" spans="1:9">
      <c r="A537" s="1">
        <v>42838</v>
      </c>
      <c r="B537">
        <v>61.744827000000001</v>
      </c>
      <c r="C537" s="11">
        <v>17896500</v>
      </c>
      <c r="D537" s="15">
        <f t="shared" si="24"/>
        <v>8.1270673227645338E-3</v>
      </c>
      <c r="E537" s="13">
        <f t="shared" si="25"/>
        <v>-1207200</v>
      </c>
      <c r="F537" s="2">
        <v>1</v>
      </c>
      <c r="G537" s="2"/>
      <c r="I537">
        <f t="shared" si="23"/>
        <v>139.15695864748542</v>
      </c>
    </row>
    <row r="538" spans="1:9">
      <c r="A538" s="1">
        <v>42842</v>
      </c>
      <c r="B538">
        <v>62.248676000000003</v>
      </c>
      <c r="C538" s="11">
        <v>16689300</v>
      </c>
      <c r="D538" s="15">
        <f t="shared" si="24"/>
        <v>-1.3753038455331771E-3</v>
      </c>
      <c r="E538" s="13">
        <f t="shared" si="25"/>
        <v>-1533700</v>
      </c>
      <c r="F538" s="2">
        <v>1</v>
      </c>
      <c r="G538" s="2"/>
      <c r="I538">
        <f t="shared" si="23"/>
        <v>139.15751085551273</v>
      </c>
    </row>
    <row r="539" spans="1:9">
      <c r="A539" s="1">
        <v>42843</v>
      </c>
      <c r="B539">
        <v>62.163124000000003</v>
      </c>
      <c r="C539" s="11">
        <v>15155600</v>
      </c>
      <c r="D539" s="15">
        <f t="shared" si="24"/>
        <v>-5.3670195483738851E-3</v>
      </c>
      <c r="E539" s="13">
        <f t="shared" si="25"/>
        <v>11837200</v>
      </c>
      <c r="F539" s="2">
        <v>1</v>
      </c>
      <c r="G539" s="2"/>
      <c r="I539">
        <f t="shared" si="23"/>
        <v>139.15806306573131</v>
      </c>
    </row>
    <row r="540" spans="1:9">
      <c r="A540" s="1">
        <v>42844</v>
      </c>
      <c r="B540">
        <v>61.830387000000002</v>
      </c>
      <c r="C540" s="11">
        <v>26992800</v>
      </c>
      <c r="D540" s="15">
        <f t="shared" si="24"/>
        <v>7.0478253908320557E-3</v>
      </c>
      <c r="E540" s="13">
        <f t="shared" si="25"/>
        <v>-4693300</v>
      </c>
      <c r="F540" s="2">
        <v>1</v>
      </c>
      <c r="G540" s="2"/>
      <c r="I540">
        <f t="shared" si="23"/>
        <v>139.15861527814121</v>
      </c>
    </row>
    <row r="541" spans="1:9">
      <c r="A541" s="1">
        <v>42845</v>
      </c>
      <c r="B541">
        <v>62.267696000000001</v>
      </c>
      <c r="C541" s="11">
        <v>22299500</v>
      </c>
      <c r="D541" s="15">
        <f t="shared" si="24"/>
        <v>1.364691918635037E-2</v>
      </c>
      <c r="E541" s="13">
        <f t="shared" si="25"/>
        <v>10223100</v>
      </c>
      <c r="F541" s="2">
        <v>1</v>
      </c>
      <c r="G541" s="2"/>
      <c r="I541">
        <f t="shared" si="23"/>
        <v>139.15916749274243</v>
      </c>
    </row>
    <row r="542" spans="1:9">
      <c r="A542" s="1">
        <v>42846</v>
      </c>
      <c r="B542">
        <v>63.123283000000001</v>
      </c>
      <c r="C542" s="11">
        <v>32522600</v>
      </c>
      <c r="D542" s="15">
        <f t="shared" si="24"/>
        <v>1.6874737671429926E-2</v>
      </c>
      <c r="E542" s="13">
        <f t="shared" si="25"/>
        <v>-2752600</v>
      </c>
      <c r="F542" s="2">
        <v>1</v>
      </c>
      <c r="G542" s="2"/>
      <c r="I542">
        <f t="shared" si="23"/>
        <v>139.15971970953495</v>
      </c>
    </row>
    <row r="543" spans="1:9">
      <c r="A543" s="1">
        <v>42849</v>
      </c>
      <c r="B543">
        <v>64.197509999999994</v>
      </c>
      <c r="C543" s="11">
        <v>29770000</v>
      </c>
      <c r="D543" s="15">
        <f t="shared" si="24"/>
        <v>5.7588900915260411E-3</v>
      </c>
      <c r="E543" s="13">
        <f t="shared" si="25"/>
        <v>472700</v>
      </c>
      <c r="F543" s="2">
        <v>1</v>
      </c>
      <c r="G543" s="2"/>
      <c r="I543">
        <f t="shared" si="23"/>
        <v>139.1602719285188</v>
      </c>
    </row>
    <row r="544" spans="1:9">
      <c r="A544" s="1">
        <v>42850</v>
      </c>
      <c r="B544">
        <v>64.568282999999994</v>
      </c>
      <c r="C544" s="11">
        <v>30242700</v>
      </c>
      <c r="D544" s="15">
        <f t="shared" si="24"/>
        <v>-1.3261581213085385E-3</v>
      </c>
      <c r="E544" s="13">
        <f t="shared" si="25"/>
        <v>-4051900</v>
      </c>
      <c r="F544" s="2">
        <v>1</v>
      </c>
      <c r="G544" s="2"/>
      <c r="I544">
        <f t="shared" si="23"/>
        <v>139.16082414969398</v>
      </c>
    </row>
    <row r="545" spans="1:9">
      <c r="A545" s="1">
        <v>42851</v>
      </c>
      <c r="B545">
        <v>64.482712000000006</v>
      </c>
      <c r="C545" s="11">
        <v>26190800</v>
      </c>
      <c r="D545" s="15">
        <f t="shared" si="24"/>
        <v>6.4657671879984691E-3</v>
      </c>
      <c r="E545" s="13">
        <f t="shared" si="25"/>
        <v>8780200</v>
      </c>
      <c r="F545" s="2">
        <v>1</v>
      </c>
      <c r="G545" s="2"/>
      <c r="I545">
        <f t="shared" si="23"/>
        <v>139.16137637306051</v>
      </c>
    </row>
    <row r="546" spans="1:9">
      <c r="A546" s="1">
        <v>42852</v>
      </c>
      <c r="B546">
        <v>64.900993</v>
      </c>
      <c r="C546" s="11">
        <v>34971000</v>
      </c>
      <c r="D546" s="15">
        <f t="shared" si="24"/>
        <v>2.7793579830991707E-3</v>
      </c>
      <c r="E546" s="13">
        <f t="shared" si="25"/>
        <v>4577800</v>
      </c>
      <c r="F546" s="2">
        <v>1</v>
      </c>
      <c r="G546" s="2"/>
      <c r="I546">
        <f t="shared" ref="I546:I609" si="26">I545*EXP($L$31*$L$33+$L$32*H546*SQRT($L$33))</f>
        <v>139.1619285986184</v>
      </c>
    </row>
    <row r="547" spans="1:9">
      <c r="A547" s="1">
        <v>42853</v>
      </c>
      <c r="B547">
        <v>65.081626999999997</v>
      </c>
      <c r="C547" s="11">
        <v>39548800</v>
      </c>
      <c r="D547" s="15">
        <f t="shared" si="24"/>
        <v>1.378123628824697E-2</v>
      </c>
      <c r="E547" s="13">
        <f t="shared" si="25"/>
        <v>-7594400</v>
      </c>
      <c r="F547" s="2">
        <v>1</v>
      </c>
      <c r="G547" s="2"/>
      <c r="I547">
        <f t="shared" si="26"/>
        <v>139.16248082636764</v>
      </c>
    </row>
    <row r="548" spans="1:9">
      <c r="A548" s="1">
        <v>42856</v>
      </c>
      <c r="B548">
        <v>65.984741</v>
      </c>
      <c r="C548" s="11">
        <v>31954400</v>
      </c>
      <c r="D548" s="15">
        <f t="shared" si="24"/>
        <v>-1.5861084665518377E-3</v>
      </c>
      <c r="E548" s="13">
        <f t="shared" si="25"/>
        <v>-8048300</v>
      </c>
      <c r="F548" s="2">
        <v>1</v>
      </c>
      <c r="G548" s="2"/>
      <c r="I548">
        <f t="shared" si="26"/>
        <v>139.16303305630828</v>
      </c>
    </row>
    <row r="549" spans="1:9">
      <c r="A549" s="1">
        <v>42857</v>
      </c>
      <c r="B549">
        <v>65.880165000000005</v>
      </c>
      <c r="C549" s="11">
        <v>23906100</v>
      </c>
      <c r="D549" s="15">
        <f t="shared" si="24"/>
        <v>-3.1794339326517689E-3</v>
      </c>
      <c r="E549" s="13">
        <f t="shared" si="25"/>
        <v>5021900</v>
      </c>
      <c r="F549" s="2">
        <v>1</v>
      </c>
      <c r="G549" s="2"/>
      <c r="I549">
        <f t="shared" si="26"/>
        <v>139.16358528844029</v>
      </c>
    </row>
    <row r="550" spans="1:9">
      <c r="A550" s="1">
        <v>42858</v>
      </c>
      <c r="B550">
        <v>65.671036000000001</v>
      </c>
      <c r="C550" s="11">
        <v>28928000</v>
      </c>
      <c r="D550" s="15">
        <f t="shared" si="24"/>
        <v>-3.9165213059795421E-3</v>
      </c>
      <c r="E550" s="13">
        <f t="shared" si="25"/>
        <v>-7178600</v>
      </c>
      <c r="F550" s="2">
        <v>1</v>
      </c>
      <c r="G550" s="2"/>
      <c r="I550">
        <f t="shared" si="26"/>
        <v>139.16413752276367</v>
      </c>
    </row>
    <row r="551" spans="1:9">
      <c r="A551" s="1">
        <v>42859</v>
      </c>
      <c r="B551">
        <v>65.414337000000003</v>
      </c>
      <c r="C551" s="11">
        <v>21749400</v>
      </c>
      <c r="D551" s="15">
        <f t="shared" si="24"/>
        <v>2.7576835201142728E-3</v>
      </c>
      <c r="E551" s="13">
        <f t="shared" si="25"/>
        <v>-2620600</v>
      </c>
      <c r="F551" s="2">
        <v>1</v>
      </c>
      <c r="G551" s="2"/>
      <c r="I551">
        <f t="shared" si="26"/>
        <v>139.16468975927845</v>
      </c>
    </row>
    <row r="552" spans="1:9">
      <c r="A552" s="1">
        <v>42860</v>
      </c>
      <c r="B552">
        <v>65.594977999999998</v>
      </c>
      <c r="C552" s="11">
        <v>19128800</v>
      </c>
      <c r="D552" s="15">
        <f t="shared" si="24"/>
        <v>-8.7026223536195736E-4</v>
      </c>
      <c r="E552" s="13">
        <f t="shared" si="25"/>
        <v>-562700</v>
      </c>
      <c r="F552" s="2">
        <v>1</v>
      </c>
      <c r="G552" s="2"/>
      <c r="I552">
        <f t="shared" si="26"/>
        <v>139.16524199798465</v>
      </c>
    </row>
    <row r="553" spans="1:9">
      <c r="A553" s="1">
        <v>42863</v>
      </c>
      <c r="B553">
        <v>65.537918000000005</v>
      </c>
      <c r="C553" s="11">
        <v>18566100</v>
      </c>
      <c r="D553" s="15">
        <f t="shared" si="24"/>
        <v>1.4499099363549479E-3</v>
      </c>
      <c r="E553" s="13">
        <f t="shared" si="25"/>
        <v>4292300</v>
      </c>
      <c r="F553" s="2">
        <v>1</v>
      </c>
      <c r="G553" s="2"/>
      <c r="I553">
        <f t="shared" si="26"/>
        <v>139.16579423888226</v>
      </c>
    </row>
    <row r="554" spans="1:9">
      <c r="A554" s="1">
        <v>42864</v>
      </c>
      <c r="B554">
        <v>65.633010999999996</v>
      </c>
      <c r="C554" s="11">
        <v>22858400</v>
      </c>
      <c r="D554" s="15">
        <f t="shared" si="24"/>
        <v>3.903027315391187E-3</v>
      </c>
      <c r="E554" s="13">
        <f t="shared" si="25"/>
        <v>-4880600</v>
      </c>
      <c r="F554" s="2">
        <v>1</v>
      </c>
      <c r="G554" s="2"/>
      <c r="I554">
        <f t="shared" si="26"/>
        <v>139.16634648197129</v>
      </c>
    </row>
    <row r="555" spans="1:9">
      <c r="A555" s="1">
        <v>42865</v>
      </c>
      <c r="B555">
        <v>65.889679000000001</v>
      </c>
      <c r="C555" s="11">
        <v>17977800</v>
      </c>
      <c r="D555" s="15">
        <f t="shared" si="24"/>
        <v>-1.2339531119562427E-2</v>
      </c>
      <c r="E555" s="13">
        <f t="shared" si="25"/>
        <v>10811600</v>
      </c>
      <c r="F555" s="2">
        <v>1</v>
      </c>
      <c r="G555" s="2"/>
      <c r="I555">
        <f t="shared" si="26"/>
        <v>139.16689872725175</v>
      </c>
    </row>
    <row r="556" spans="1:9">
      <c r="A556" s="1">
        <v>42866</v>
      </c>
      <c r="B556">
        <v>65.081626999999997</v>
      </c>
      <c r="C556" s="11">
        <v>28789400</v>
      </c>
      <c r="D556" s="15">
        <f t="shared" si="24"/>
        <v>-1.1692158233145044E-3</v>
      </c>
      <c r="E556" s="13">
        <f t="shared" si="25"/>
        <v>-10075300</v>
      </c>
      <c r="F556" s="2">
        <v>1</v>
      </c>
      <c r="G556" s="2"/>
      <c r="I556">
        <f t="shared" si="26"/>
        <v>139.16745097472366</v>
      </c>
    </row>
    <row r="557" spans="1:9">
      <c r="A557" s="1">
        <v>42867</v>
      </c>
      <c r="B557">
        <v>65.005577000000002</v>
      </c>
      <c r="C557" s="11">
        <v>18714100</v>
      </c>
      <c r="D557" s="15">
        <f t="shared" si="24"/>
        <v>7.3091623394578025E-4</v>
      </c>
      <c r="E557" s="13">
        <f t="shared" si="25"/>
        <v>12816200</v>
      </c>
      <c r="F557" s="2">
        <v>1</v>
      </c>
      <c r="G557" s="2"/>
      <c r="I557">
        <f t="shared" si="26"/>
        <v>139.16800322438704</v>
      </c>
    </row>
    <row r="558" spans="1:9">
      <c r="A558" s="1">
        <v>42870</v>
      </c>
      <c r="B558">
        <v>65.053107999999995</v>
      </c>
      <c r="C558" s="11">
        <v>31530300</v>
      </c>
      <c r="D558" s="15">
        <f t="shared" si="24"/>
        <v>1.9935207611500846E-2</v>
      </c>
      <c r="E558" s="13">
        <f t="shared" si="25"/>
        <v>3425700</v>
      </c>
      <c r="F558" s="2">
        <v>1</v>
      </c>
      <c r="G558" s="2"/>
      <c r="I558">
        <f t="shared" si="26"/>
        <v>139.16855547624186</v>
      </c>
    </row>
    <row r="559" spans="1:9">
      <c r="A559" s="1">
        <v>42871</v>
      </c>
      <c r="B559">
        <v>66.362967999999995</v>
      </c>
      <c r="C559" s="11">
        <v>34956000</v>
      </c>
      <c r="D559" s="15">
        <f t="shared" si="24"/>
        <v>-2.8199817794360427E-2</v>
      </c>
      <c r="E559" s="13">
        <f t="shared" si="25"/>
        <v>-4407200</v>
      </c>
      <c r="F559" s="2">
        <v>1</v>
      </c>
      <c r="G559" s="2"/>
      <c r="I559">
        <f t="shared" si="26"/>
        <v>139.16910773028815</v>
      </c>
    </row>
    <row r="560" spans="1:9">
      <c r="A560" s="1">
        <v>42872</v>
      </c>
      <c r="B560">
        <v>64.517685</v>
      </c>
      <c r="C560" s="11">
        <v>30548800</v>
      </c>
      <c r="D560" s="15">
        <f t="shared" si="24"/>
        <v>3.4026033717746511E-3</v>
      </c>
      <c r="E560" s="13">
        <f t="shared" si="25"/>
        <v>-5347500</v>
      </c>
      <c r="F560" s="2">
        <v>1</v>
      </c>
      <c r="G560" s="2"/>
      <c r="I560">
        <f t="shared" si="26"/>
        <v>139.16965998652591</v>
      </c>
    </row>
    <row r="561" spans="1:9">
      <c r="A561" s="1">
        <v>42873</v>
      </c>
      <c r="B561">
        <v>64.737587000000005</v>
      </c>
      <c r="C561" s="11">
        <v>25201300</v>
      </c>
      <c r="D561" s="15">
        <f t="shared" si="24"/>
        <v>-2.9526620605626876E-4</v>
      </c>
      <c r="E561" s="13">
        <f t="shared" si="25"/>
        <v>1759800</v>
      </c>
      <c r="F561" s="2">
        <v>1</v>
      </c>
      <c r="G561" s="2"/>
      <c r="I561">
        <f t="shared" si="26"/>
        <v>139.17021224495517</v>
      </c>
    </row>
    <row r="562" spans="1:9">
      <c r="A562" s="1">
        <v>42874</v>
      </c>
      <c r="B562">
        <v>64.718474999999998</v>
      </c>
      <c r="C562" s="11">
        <v>26961100</v>
      </c>
      <c r="D562" s="15">
        <f t="shared" si="24"/>
        <v>1.1164898531311139E-2</v>
      </c>
      <c r="E562" s="13">
        <f t="shared" si="25"/>
        <v>-10723500</v>
      </c>
      <c r="F562" s="2">
        <v>1</v>
      </c>
      <c r="G562" s="2"/>
      <c r="I562">
        <f t="shared" si="26"/>
        <v>139.1707645055759</v>
      </c>
    </row>
    <row r="563" spans="1:9">
      <c r="A563" s="1">
        <v>42877</v>
      </c>
      <c r="B563">
        <v>65.445098999999999</v>
      </c>
      <c r="C563" s="11">
        <v>16237600</v>
      </c>
      <c r="D563" s="15">
        <f t="shared" si="24"/>
        <v>3.3545881332865523E-3</v>
      </c>
      <c r="E563" s="13">
        <f t="shared" si="25"/>
        <v>-811800</v>
      </c>
      <c r="F563" s="2">
        <v>1</v>
      </c>
      <c r="G563" s="2"/>
      <c r="I563">
        <f t="shared" si="26"/>
        <v>139.17131676838815</v>
      </c>
    </row>
    <row r="564" spans="1:9">
      <c r="A564" s="1">
        <v>42878</v>
      </c>
      <c r="B564">
        <v>65.665008999999998</v>
      </c>
      <c r="C564" s="11">
        <v>15425800</v>
      </c>
      <c r="D564" s="15">
        <f t="shared" si="24"/>
        <v>1.309596504494805E-3</v>
      </c>
      <c r="E564" s="13">
        <f t="shared" si="25"/>
        <v>-831900</v>
      </c>
      <c r="F564" s="2">
        <v>1</v>
      </c>
      <c r="G564" s="2"/>
      <c r="I564">
        <f t="shared" si="26"/>
        <v>139.17186903339191</v>
      </c>
    </row>
    <row r="565" spans="1:9">
      <c r="A565" s="1">
        <v>42879</v>
      </c>
      <c r="B565">
        <v>65.751059999999995</v>
      </c>
      <c r="C565" s="11">
        <v>14593900</v>
      </c>
      <c r="D565" s="15">
        <f t="shared" si="24"/>
        <v>1.2284357492404665E-2</v>
      </c>
      <c r="E565" s="13">
        <f t="shared" si="25"/>
        <v>7260200</v>
      </c>
      <c r="F565" s="2">
        <v>1</v>
      </c>
      <c r="G565" s="2"/>
      <c r="I565">
        <f t="shared" si="26"/>
        <v>139.17242130058719</v>
      </c>
    </row>
    <row r="566" spans="1:9">
      <c r="A566" s="1">
        <v>42880</v>
      </c>
      <c r="B566">
        <v>66.563750999999996</v>
      </c>
      <c r="C566" s="11">
        <v>21854100</v>
      </c>
      <c r="D566" s="15">
        <f t="shared" si="24"/>
        <v>4.8714188751061826E-3</v>
      </c>
      <c r="E566" s="13">
        <f t="shared" si="25"/>
        <v>-2026200</v>
      </c>
      <c r="F566" s="2">
        <v>1</v>
      </c>
      <c r="G566" s="2"/>
      <c r="I566">
        <f t="shared" si="26"/>
        <v>139.17297356997398</v>
      </c>
    </row>
    <row r="567" spans="1:9">
      <c r="A567" s="1">
        <v>42881</v>
      </c>
      <c r="B567">
        <v>66.888801999999998</v>
      </c>
      <c r="C567" s="11">
        <v>19827900</v>
      </c>
      <c r="D567" s="15">
        <f t="shared" si="24"/>
        <v>6.4120896244082995E-3</v>
      </c>
      <c r="E567" s="13">
        <f t="shared" si="25"/>
        <v>-2755100</v>
      </c>
      <c r="F567" s="2">
        <v>1</v>
      </c>
      <c r="G567" s="2"/>
      <c r="I567">
        <f t="shared" si="26"/>
        <v>139.1735258415523</v>
      </c>
    </row>
    <row r="568" spans="1:9">
      <c r="A568" s="1">
        <v>42885</v>
      </c>
      <c r="B568">
        <v>67.319076999999993</v>
      </c>
      <c r="C568" s="11">
        <v>17072800</v>
      </c>
      <c r="D568" s="15">
        <f t="shared" si="24"/>
        <v>-8.1287072548552781E-3</v>
      </c>
      <c r="E568" s="13">
        <f t="shared" si="25"/>
        <v>13363600</v>
      </c>
      <c r="F568" s="2">
        <v>1</v>
      </c>
      <c r="G568" s="2"/>
      <c r="I568">
        <f t="shared" si="26"/>
        <v>139.17407811532217</v>
      </c>
    </row>
    <row r="569" spans="1:9">
      <c r="A569" s="1">
        <v>42886</v>
      </c>
      <c r="B569">
        <v>66.774078000000003</v>
      </c>
      <c r="C569" s="11">
        <v>30436400</v>
      </c>
      <c r="D569" s="15">
        <f t="shared" si="24"/>
        <v>3.7159242707276766E-3</v>
      </c>
      <c r="E569" s="13">
        <f t="shared" si="25"/>
        <v>-8832800</v>
      </c>
      <c r="F569" s="2">
        <v>1</v>
      </c>
      <c r="G569" s="2"/>
      <c r="I569">
        <f t="shared" si="26"/>
        <v>139.17463039128361</v>
      </c>
    </row>
    <row r="570" spans="1:9">
      <c r="A570" s="1">
        <v>42887</v>
      </c>
      <c r="B570">
        <v>67.022666999999998</v>
      </c>
      <c r="C570" s="11">
        <v>21603600</v>
      </c>
      <c r="D570" s="15">
        <f t="shared" si="24"/>
        <v>2.3404433186981079E-2</v>
      </c>
      <c r="E570" s="13">
        <f t="shared" si="25"/>
        <v>13166700</v>
      </c>
      <c r="F570" s="2">
        <v>1</v>
      </c>
      <c r="G570" s="2"/>
      <c r="I570">
        <f t="shared" si="26"/>
        <v>139.17518266943662</v>
      </c>
    </row>
    <row r="571" spans="1:9">
      <c r="A571" s="1">
        <v>42888</v>
      </c>
      <c r="B571">
        <v>68.609795000000005</v>
      </c>
      <c r="C571" s="11">
        <v>34770300</v>
      </c>
      <c r="D571" s="15">
        <f t="shared" si="24"/>
        <v>7.2203141385030825E-3</v>
      </c>
      <c r="E571" s="13">
        <f t="shared" si="25"/>
        <v>-1453500</v>
      </c>
      <c r="F571" s="2">
        <v>1</v>
      </c>
      <c r="G571" s="2"/>
      <c r="I571">
        <f t="shared" si="26"/>
        <v>139.1757349497812</v>
      </c>
    </row>
    <row r="572" spans="1:9">
      <c r="A572" s="1">
        <v>42891</v>
      </c>
      <c r="B572">
        <v>69.106971999999999</v>
      </c>
      <c r="C572" s="11">
        <v>33316800</v>
      </c>
      <c r="D572" s="15">
        <f t="shared" si="24"/>
        <v>3.314873830460596E-3</v>
      </c>
      <c r="E572" s="13">
        <f t="shared" si="25"/>
        <v>-1805700</v>
      </c>
      <c r="F572" s="2">
        <v>1</v>
      </c>
      <c r="G572" s="2"/>
      <c r="I572">
        <f t="shared" si="26"/>
        <v>139.17628723231735</v>
      </c>
    </row>
    <row r="573" spans="1:9">
      <c r="A573" s="1">
        <v>42892</v>
      </c>
      <c r="B573">
        <v>69.336433</v>
      </c>
      <c r="C573" s="11">
        <v>31511100</v>
      </c>
      <c r="D573" s="15">
        <f t="shared" si="24"/>
        <v>-1.7941726566914622E-3</v>
      </c>
      <c r="E573" s="13">
        <f t="shared" si="25"/>
        <v>-9209300</v>
      </c>
      <c r="F573" s="2">
        <v>1</v>
      </c>
      <c r="G573" s="2"/>
      <c r="I573">
        <f t="shared" si="26"/>
        <v>139.1768395170451</v>
      </c>
    </row>
    <row r="574" spans="1:9">
      <c r="A574" s="1">
        <v>42893</v>
      </c>
      <c r="B574">
        <v>69.212142999999998</v>
      </c>
      <c r="C574" s="11">
        <v>22301800</v>
      </c>
      <c r="D574" s="15">
        <f t="shared" si="24"/>
        <v>-6.0967438535315431E-3</v>
      </c>
      <c r="E574" s="13">
        <f t="shared" si="25"/>
        <v>2286500</v>
      </c>
      <c r="F574" s="2">
        <v>1</v>
      </c>
      <c r="G574" s="2"/>
      <c r="I574">
        <f t="shared" si="26"/>
        <v>139.17739180396444</v>
      </c>
    </row>
    <row r="575" spans="1:9">
      <c r="A575" s="1">
        <v>42894</v>
      </c>
      <c r="B575">
        <v>68.791458000000006</v>
      </c>
      <c r="C575" s="11">
        <v>24588300</v>
      </c>
      <c r="D575" s="15">
        <f t="shared" si="24"/>
        <v>-2.2915128980887309E-2</v>
      </c>
      <c r="E575" s="13">
        <f t="shared" si="25"/>
        <v>24599100</v>
      </c>
      <c r="F575" s="2">
        <v>1</v>
      </c>
      <c r="G575" s="2"/>
      <c r="I575">
        <f t="shared" si="26"/>
        <v>139.17794409307538</v>
      </c>
    </row>
    <row r="576" spans="1:9">
      <c r="A576" s="1">
        <v>42895</v>
      </c>
      <c r="B576">
        <v>67.233017000000004</v>
      </c>
      <c r="C576" s="11">
        <v>49187400</v>
      </c>
      <c r="D576" s="15">
        <f t="shared" si="24"/>
        <v>-7.7090799341699191E-3</v>
      </c>
      <c r="E576" s="13">
        <f t="shared" si="25"/>
        <v>-1425700</v>
      </c>
      <c r="F576" s="2">
        <v>1</v>
      </c>
      <c r="G576" s="2"/>
      <c r="I576">
        <f t="shared" si="26"/>
        <v>139.17849638437795</v>
      </c>
    </row>
    <row r="577" spans="1:9">
      <c r="A577" s="1">
        <v>42898</v>
      </c>
      <c r="B577">
        <v>66.716705000000005</v>
      </c>
      <c r="C577" s="11">
        <v>47761700</v>
      </c>
      <c r="D577" s="15">
        <f t="shared" si="24"/>
        <v>1.2390827542803885E-2</v>
      </c>
      <c r="E577" s="13">
        <f t="shared" si="25"/>
        <v>-22503100</v>
      </c>
      <c r="F577" s="2">
        <v>1</v>
      </c>
      <c r="G577" s="2"/>
      <c r="I577">
        <f t="shared" si="26"/>
        <v>139.17904867787212</v>
      </c>
    </row>
    <row r="578" spans="1:9">
      <c r="A578" s="1">
        <v>42899</v>
      </c>
      <c r="B578">
        <v>67.548523000000003</v>
      </c>
      <c r="C578" s="11">
        <v>25258600</v>
      </c>
      <c r="D578" s="15">
        <f t="shared" si="24"/>
        <v>-5.3930499777684725E-3</v>
      </c>
      <c r="E578" s="13">
        <f t="shared" si="25"/>
        <v>252100</v>
      </c>
      <c r="F578" s="2">
        <v>1</v>
      </c>
      <c r="G578" s="2"/>
      <c r="I578">
        <f t="shared" si="26"/>
        <v>139.17960097355794</v>
      </c>
    </row>
    <row r="579" spans="1:9">
      <c r="A579" s="1">
        <v>42900</v>
      </c>
      <c r="B579">
        <v>67.185210999999995</v>
      </c>
      <c r="C579" s="11">
        <v>25510700</v>
      </c>
      <c r="D579" s="15">
        <f t="shared" ref="D579:D642" si="27">LN(B580/B579)</f>
        <v>-5.2792361069481982E-3</v>
      </c>
      <c r="E579" s="13">
        <f t="shared" ref="E579:E642" si="28">C580-C579</f>
        <v>558000</v>
      </c>
      <c r="F579" s="2">
        <v>1</v>
      </c>
      <c r="G579" s="2"/>
      <c r="I579">
        <f t="shared" si="26"/>
        <v>139.18015327143539</v>
      </c>
    </row>
    <row r="580" spans="1:9">
      <c r="A580" s="1">
        <v>42901</v>
      </c>
      <c r="B580">
        <v>66.831458999999995</v>
      </c>
      <c r="C580" s="11">
        <v>26068700</v>
      </c>
      <c r="D580" s="15">
        <f t="shared" si="27"/>
        <v>1.4296212179432713E-3</v>
      </c>
      <c r="E580" s="13">
        <f t="shared" si="28"/>
        <v>22276400</v>
      </c>
      <c r="F580" s="2">
        <v>1</v>
      </c>
      <c r="G580" s="2"/>
      <c r="I580">
        <f t="shared" si="26"/>
        <v>139.18070557150449</v>
      </c>
    </row>
    <row r="581" spans="1:9">
      <c r="A581" s="1">
        <v>42902</v>
      </c>
      <c r="B581">
        <v>66.927070999999998</v>
      </c>
      <c r="C581" s="11">
        <v>48345100</v>
      </c>
      <c r="D581" s="15">
        <f t="shared" si="27"/>
        <v>1.2351765892940254E-2</v>
      </c>
      <c r="E581" s="13">
        <f t="shared" si="28"/>
        <v>-24546800</v>
      </c>
      <c r="F581" s="2">
        <v>1</v>
      </c>
      <c r="G581" s="2"/>
      <c r="I581">
        <f t="shared" si="26"/>
        <v>139.18125787376525</v>
      </c>
    </row>
    <row r="582" spans="1:9">
      <c r="A582" s="1">
        <v>42905</v>
      </c>
      <c r="B582">
        <v>67.758865</v>
      </c>
      <c r="C582" s="11">
        <v>23798300</v>
      </c>
      <c r="D582" s="15">
        <f t="shared" si="27"/>
        <v>-1.3638470622301188E-2</v>
      </c>
      <c r="E582" s="13">
        <f t="shared" si="28"/>
        <v>-2286100</v>
      </c>
      <c r="F582" s="2">
        <v>1</v>
      </c>
      <c r="G582" s="2"/>
      <c r="I582">
        <f t="shared" si="26"/>
        <v>139.18181017821769</v>
      </c>
    </row>
    <row r="583" spans="1:9">
      <c r="A583" s="1">
        <v>42906</v>
      </c>
      <c r="B583">
        <v>66.841010999999995</v>
      </c>
      <c r="C583" s="11">
        <v>21512200</v>
      </c>
      <c r="D583" s="15">
        <f t="shared" si="27"/>
        <v>5.1363196183659083E-3</v>
      </c>
      <c r="E583" s="13">
        <f t="shared" si="28"/>
        <v>-1621100</v>
      </c>
      <c r="F583" s="2">
        <v>1</v>
      </c>
      <c r="G583" s="2"/>
      <c r="I583">
        <f t="shared" si="26"/>
        <v>139.18236248486178</v>
      </c>
    </row>
    <row r="584" spans="1:9">
      <c r="A584" s="1">
        <v>42907</v>
      </c>
      <c r="B584">
        <v>67.185210999999995</v>
      </c>
      <c r="C584" s="11">
        <v>19891100</v>
      </c>
      <c r="D584" s="15">
        <f t="shared" si="27"/>
        <v>-1.4240754892722043E-4</v>
      </c>
      <c r="E584" s="13">
        <f t="shared" si="28"/>
        <v>3074600</v>
      </c>
      <c r="F584" s="2">
        <v>1</v>
      </c>
      <c r="G584" s="2"/>
      <c r="I584">
        <f t="shared" si="26"/>
        <v>139.18291479369756</v>
      </c>
    </row>
    <row r="585" spans="1:9">
      <c r="A585" s="1">
        <v>42908</v>
      </c>
      <c r="B585">
        <v>67.175644000000005</v>
      </c>
      <c r="C585" s="11">
        <v>22965700</v>
      </c>
      <c r="D585" s="15">
        <f t="shared" si="27"/>
        <v>1.3430599637776784E-2</v>
      </c>
      <c r="E585" s="13">
        <f t="shared" si="28"/>
        <v>4651600</v>
      </c>
      <c r="F585" s="2">
        <v>1</v>
      </c>
      <c r="G585" s="2"/>
      <c r="I585">
        <f t="shared" si="26"/>
        <v>139.18346710472505</v>
      </c>
    </row>
    <row r="586" spans="1:9">
      <c r="A586" s="1">
        <v>42909</v>
      </c>
      <c r="B586">
        <v>68.083939000000001</v>
      </c>
      <c r="C586" s="11">
        <v>27617300</v>
      </c>
      <c r="D586" s="15">
        <f t="shared" si="27"/>
        <v>-9.5952023661622192E-3</v>
      </c>
      <c r="E586" s="13">
        <f t="shared" si="28"/>
        <v>-8010300</v>
      </c>
      <c r="F586" s="2">
        <v>1</v>
      </c>
      <c r="G586" s="2"/>
      <c r="I586">
        <f t="shared" si="26"/>
        <v>139.18401941794423</v>
      </c>
    </row>
    <row r="587" spans="1:9">
      <c r="A587" s="1">
        <v>42912</v>
      </c>
      <c r="B587">
        <v>67.433784000000003</v>
      </c>
      <c r="C587" s="11">
        <v>19607000</v>
      </c>
      <c r="D587" s="15">
        <f t="shared" si="27"/>
        <v>-1.8892685268761641E-2</v>
      </c>
      <c r="E587" s="13">
        <f t="shared" si="28"/>
        <v>5608100</v>
      </c>
      <c r="F587" s="2">
        <v>1</v>
      </c>
      <c r="G587" s="2"/>
      <c r="I587">
        <f t="shared" si="26"/>
        <v>139.18457173335511</v>
      </c>
    </row>
    <row r="588" spans="1:9">
      <c r="A588" s="1">
        <v>42913</v>
      </c>
      <c r="B588">
        <v>66.171738000000005</v>
      </c>
      <c r="C588" s="11">
        <v>25215100</v>
      </c>
      <c r="D588" s="15">
        <f t="shared" si="27"/>
        <v>8.4887914779397337E-3</v>
      </c>
      <c r="E588" s="13">
        <f t="shared" si="28"/>
        <v>591100</v>
      </c>
      <c r="F588" s="2">
        <v>1</v>
      </c>
      <c r="G588" s="2"/>
      <c r="I588">
        <f t="shared" si="26"/>
        <v>139.18512405095774</v>
      </c>
    </row>
    <row r="589" spans="1:9">
      <c r="A589" s="1">
        <v>42914</v>
      </c>
      <c r="B589">
        <v>66.735847000000007</v>
      </c>
      <c r="C589" s="11">
        <v>25806200</v>
      </c>
      <c r="D589" s="15">
        <f t="shared" si="27"/>
        <v>-1.8946287169094855E-2</v>
      </c>
      <c r="E589" s="13">
        <f t="shared" si="28"/>
        <v>3112500</v>
      </c>
      <c r="F589" s="2">
        <v>1</v>
      </c>
      <c r="G589" s="2"/>
      <c r="I589">
        <f t="shared" si="26"/>
        <v>139.18567637075208</v>
      </c>
    </row>
    <row r="590" spans="1:9">
      <c r="A590" s="1">
        <v>42915</v>
      </c>
      <c r="B590">
        <v>65.483352999999994</v>
      </c>
      <c r="C590" s="11">
        <v>28918700</v>
      </c>
      <c r="D590" s="15">
        <f t="shared" si="27"/>
        <v>6.4036352340090773E-3</v>
      </c>
      <c r="E590" s="13">
        <f t="shared" si="28"/>
        <v>-4757600</v>
      </c>
      <c r="F590" s="2">
        <v>1</v>
      </c>
      <c r="G590" s="2"/>
      <c r="I590">
        <f t="shared" si="26"/>
        <v>139.18622869273815</v>
      </c>
    </row>
    <row r="591" spans="1:9">
      <c r="A591" s="1">
        <v>42916</v>
      </c>
      <c r="B591">
        <v>65.904030000000006</v>
      </c>
      <c r="C591" s="11">
        <v>24161100</v>
      </c>
      <c r="D591" s="15">
        <f t="shared" si="27"/>
        <v>-1.1086947908740097E-2</v>
      </c>
      <c r="E591" s="13">
        <f t="shared" si="28"/>
        <v>-7995600</v>
      </c>
      <c r="F591" s="2">
        <v>1</v>
      </c>
      <c r="G591" s="2"/>
      <c r="I591">
        <f t="shared" si="26"/>
        <v>139.18678101691597</v>
      </c>
    </row>
    <row r="592" spans="1:9">
      <c r="A592" s="1">
        <v>42919</v>
      </c>
      <c r="B592">
        <v>65.177391</v>
      </c>
      <c r="C592" s="11">
        <v>16165500</v>
      </c>
      <c r="D592" s="15">
        <f t="shared" si="27"/>
        <v>1.32606267084719E-2</v>
      </c>
      <c r="E592" s="13">
        <f t="shared" si="28"/>
        <v>5010800</v>
      </c>
      <c r="F592" s="2">
        <v>1</v>
      </c>
      <c r="G592" s="2"/>
      <c r="I592">
        <f t="shared" si="26"/>
        <v>139.18733334328556</v>
      </c>
    </row>
    <row r="593" spans="1:9">
      <c r="A593" s="1">
        <v>42921</v>
      </c>
      <c r="B593">
        <v>66.047439999999995</v>
      </c>
      <c r="C593" s="11">
        <v>21176300</v>
      </c>
      <c r="D593" s="15">
        <f t="shared" si="27"/>
        <v>-7.4100041005069443E-3</v>
      </c>
      <c r="E593" s="13">
        <f t="shared" si="28"/>
        <v>-58700</v>
      </c>
      <c r="F593" s="2">
        <v>1</v>
      </c>
      <c r="G593" s="2"/>
      <c r="I593">
        <f t="shared" si="26"/>
        <v>139.18788567184691</v>
      </c>
    </row>
    <row r="594" spans="1:9">
      <c r="A594" s="1">
        <v>42922</v>
      </c>
      <c r="B594">
        <v>65.559837000000002</v>
      </c>
      <c r="C594" s="11">
        <v>21117600</v>
      </c>
      <c r="D594" s="15">
        <f t="shared" si="27"/>
        <v>1.2895929350948764E-2</v>
      </c>
      <c r="E594" s="13">
        <f t="shared" si="28"/>
        <v>-4239300</v>
      </c>
      <c r="F594" s="2">
        <v>1</v>
      </c>
      <c r="G594" s="2"/>
      <c r="I594">
        <f t="shared" si="26"/>
        <v>139.18843800260004</v>
      </c>
    </row>
    <row r="595" spans="1:9">
      <c r="A595" s="1">
        <v>42923</v>
      </c>
      <c r="B595">
        <v>66.410767000000007</v>
      </c>
      <c r="C595" s="11">
        <v>16878300</v>
      </c>
      <c r="D595" s="15">
        <f t="shared" si="27"/>
        <v>7.4585075278742301E-3</v>
      </c>
      <c r="E595" s="13">
        <f t="shared" si="28"/>
        <v>-1863800</v>
      </c>
      <c r="F595" s="2">
        <v>1</v>
      </c>
      <c r="G595" s="2"/>
      <c r="I595">
        <f t="shared" si="26"/>
        <v>139.18899033554493</v>
      </c>
    </row>
    <row r="596" spans="1:9">
      <c r="A596" s="1">
        <v>42926</v>
      </c>
      <c r="B596">
        <v>66.907944000000001</v>
      </c>
      <c r="C596" s="11">
        <v>15014500</v>
      </c>
      <c r="D596" s="15">
        <f t="shared" si="27"/>
        <v>1.4263357679557205E-4</v>
      </c>
      <c r="E596" s="13">
        <f t="shared" si="28"/>
        <v>2445500</v>
      </c>
      <c r="F596" s="2">
        <v>1</v>
      </c>
      <c r="G596" s="2"/>
      <c r="I596">
        <f t="shared" si="26"/>
        <v>139.18954267068162</v>
      </c>
    </row>
    <row r="597" spans="1:9">
      <c r="A597" s="1">
        <v>42927</v>
      </c>
      <c r="B597">
        <v>66.917488000000006</v>
      </c>
      <c r="C597" s="11">
        <v>17460000</v>
      </c>
      <c r="D597" s="15">
        <f t="shared" si="27"/>
        <v>1.6438290699486855E-2</v>
      </c>
      <c r="E597" s="13">
        <f t="shared" si="28"/>
        <v>290900</v>
      </c>
      <c r="F597" s="2">
        <v>1</v>
      </c>
      <c r="G597" s="2"/>
      <c r="I597">
        <f t="shared" si="26"/>
        <v>139.1900950080101</v>
      </c>
    </row>
    <row r="598" spans="1:9">
      <c r="A598" s="1">
        <v>42928</v>
      </c>
      <c r="B598">
        <v>68.026588000000004</v>
      </c>
      <c r="C598" s="11">
        <v>17750900</v>
      </c>
      <c r="D598" s="15">
        <f t="shared" si="27"/>
        <v>8.6759944654972079E-3</v>
      </c>
      <c r="E598" s="13">
        <f t="shared" si="28"/>
        <v>2518900</v>
      </c>
      <c r="F598" s="2">
        <v>1</v>
      </c>
      <c r="G598" s="2"/>
      <c r="I598">
        <f t="shared" si="26"/>
        <v>139.19064734753039</v>
      </c>
    </row>
    <row r="599" spans="1:9">
      <c r="A599" s="1">
        <v>42929</v>
      </c>
      <c r="B599">
        <v>68.619354000000001</v>
      </c>
      <c r="C599" s="11">
        <v>20269800</v>
      </c>
      <c r="D599" s="15">
        <f t="shared" si="27"/>
        <v>1.397483477809822E-2</v>
      </c>
      <c r="E599" s="13">
        <f t="shared" si="28"/>
        <v>5598300</v>
      </c>
      <c r="F599" s="2">
        <v>1</v>
      </c>
      <c r="G599" s="2"/>
      <c r="I599">
        <f t="shared" si="26"/>
        <v>139.1911996892425</v>
      </c>
    </row>
    <row r="600" spans="1:9">
      <c r="A600" s="1">
        <v>42930</v>
      </c>
      <c r="B600">
        <v>69.585030000000003</v>
      </c>
      <c r="C600" s="11">
        <v>25868100</v>
      </c>
      <c r="D600" s="15">
        <f t="shared" si="27"/>
        <v>7.8011617719977496E-3</v>
      </c>
      <c r="E600" s="13">
        <f t="shared" si="28"/>
        <v>-4064200</v>
      </c>
      <c r="F600" s="2">
        <v>1</v>
      </c>
      <c r="G600" s="2"/>
      <c r="I600">
        <f t="shared" si="26"/>
        <v>139.19175203314643</v>
      </c>
    </row>
    <row r="601" spans="1:9">
      <c r="A601" s="1">
        <v>42933</v>
      </c>
      <c r="B601">
        <v>70.129997000000003</v>
      </c>
      <c r="C601" s="11">
        <v>21803900</v>
      </c>
      <c r="D601" s="15">
        <f t="shared" si="27"/>
        <v>-6.8190936229443335E-4</v>
      </c>
      <c r="E601" s="13">
        <f t="shared" si="28"/>
        <v>4631400</v>
      </c>
      <c r="F601" s="2">
        <v>1</v>
      </c>
      <c r="G601" s="2"/>
      <c r="I601">
        <f t="shared" si="26"/>
        <v>139.19230437924219</v>
      </c>
    </row>
    <row r="602" spans="1:9">
      <c r="A602" s="1">
        <v>42934</v>
      </c>
      <c r="B602">
        <v>70.082190999999995</v>
      </c>
      <c r="C602" s="11">
        <v>26435300</v>
      </c>
      <c r="D602" s="15">
        <f t="shared" si="27"/>
        <v>7.6107939324657212E-3</v>
      </c>
      <c r="E602" s="13">
        <f t="shared" si="28"/>
        <v>-4019100</v>
      </c>
      <c r="F602" s="2">
        <v>1</v>
      </c>
      <c r="G602" s="2"/>
      <c r="I602">
        <f t="shared" si="26"/>
        <v>139.1928567275298</v>
      </c>
    </row>
    <row r="603" spans="1:9">
      <c r="A603" s="1">
        <v>42935</v>
      </c>
      <c r="B603">
        <v>70.617607000000007</v>
      </c>
      <c r="C603" s="11">
        <v>22416200</v>
      </c>
      <c r="D603" s="15">
        <f t="shared" si="27"/>
        <v>4.8622983865369779E-3</v>
      </c>
      <c r="E603" s="13">
        <f t="shared" si="28"/>
        <v>19944800</v>
      </c>
      <c r="F603" s="2">
        <v>1</v>
      </c>
      <c r="G603" s="2"/>
      <c r="I603">
        <f t="shared" si="26"/>
        <v>139.19340907800924</v>
      </c>
    </row>
    <row r="604" spans="1:9">
      <c r="A604" s="1">
        <v>42936</v>
      </c>
      <c r="B604">
        <v>70.961806999999993</v>
      </c>
      <c r="C604" s="11">
        <v>42361000</v>
      </c>
      <c r="D604" s="15">
        <f t="shared" si="27"/>
        <v>-5.8104575728234057E-3</v>
      </c>
      <c r="E604" s="13">
        <f t="shared" si="28"/>
        <v>4356100</v>
      </c>
      <c r="F604" s="2">
        <v>1</v>
      </c>
      <c r="G604" s="2"/>
      <c r="I604">
        <f t="shared" si="26"/>
        <v>139.19396143068056</v>
      </c>
    </row>
    <row r="605" spans="1:9">
      <c r="A605" s="1">
        <v>42937</v>
      </c>
      <c r="B605">
        <v>70.550681999999995</v>
      </c>
      <c r="C605" s="11">
        <v>46717100</v>
      </c>
      <c r="D605" s="15">
        <f t="shared" si="27"/>
        <v>-2.5781503978157031E-3</v>
      </c>
      <c r="E605" s="13">
        <f t="shared" si="28"/>
        <v>-25322300</v>
      </c>
      <c r="F605" s="2">
        <v>1</v>
      </c>
      <c r="G605" s="2"/>
      <c r="I605">
        <f t="shared" si="26"/>
        <v>139.19451378554373</v>
      </c>
    </row>
    <row r="606" spans="1:9">
      <c r="A606" s="1">
        <v>42940</v>
      </c>
      <c r="B606">
        <v>70.369026000000005</v>
      </c>
      <c r="C606" s="11">
        <v>21394800</v>
      </c>
      <c r="D606" s="15">
        <f t="shared" si="27"/>
        <v>7.9844920834341616E-3</v>
      </c>
      <c r="E606" s="13">
        <f t="shared" si="28"/>
        <v>623900</v>
      </c>
      <c r="F606" s="2">
        <v>1</v>
      </c>
      <c r="G606" s="2"/>
      <c r="I606">
        <f t="shared" si="26"/>
        <v>139.19506614259879</v>
      </c>
    </row>
    <row r="607" spans="1:9">
      <c r="A607" s="1">
        <v>42941</v>
      </c>
      <c r="B607">
        <v>70.933136000000005</v>
      </c>
      <c r="C607" s="11">
        <v>22018700</v>
      </c>
      <c r="D607" s="15">
        <f t="shared" si="27"/>
        <v>-1.8890957996488824E-3</v>
      </c>
      <c r="E607" s="13">
        <f t="shared" si="28"/>
        <v>-5766500</v>
      </c>
      <c r="F607" s="2">
        <v>1</v>
      </c>
      <c r="G607" s="2"/>
      <c r="I607">
        <f t="shared" si="26"/>
        <v>139.19561850184573</v>
      </c>
    </row>
    <row r="608" spans="1:9">
      <c r="A608" s="1">
        <v>42942</v>
      </c>
      <c r="B608">
        <v>70.799262999999996</v>
      </c>
      <c r="C608" s="11">
        <v>16252200</v>
      </c>
      <c r="D608" s="15">
        <f t="shared" si="27"/>
        <v>-1.2091607151406758E-2</v>
      </c>
      <c r="E608" s="13">
        <f t="shared" si="28"/>
        <v>20592000</v>
      </c>
      <c r="F608" s="2">
        <v>1</v>
      </c>
      <c r="G608" s="2"/>
      <c r="I608">
        <f t="shared" si="26"/>
        <v>139.19617086328455</v>
      </c>
    </row>
    <row r="609" spans="1:9">
      <c r="A609" s="1">
        <v>42943</v>
      </c>
      <c r="B609">
        <v>69.948340999999999</v>
      </c>
      <c r="C609" s="11">
        <v>36844200</v>
      </c>
      <c r="D609" s="15">
        <f t="shared" si="27"/>
        <v>-1.6417861857979824E-3</v>
      </c>
      <c r="E609" s="13">
        <f t="shared" si="28"/>
        <v>-18537500</v>
      </c>
      <c r="F609" s="2">
        <v>1</v>
      </c>
      <c r="G609" s="2"/>
      <c r="I609">
        <f t="shared" si="26"/>
        <v>139.19672322691528</v>
      </c>
    </row>
    <row r="610" spans="1:9">
      <c r="A610" s="1">
        <v>42944</v>
      </c>
      <c r="B610">
        <v>69.833595000000003</v>
      </c>
      <c r="C610" s="11">
        <v>18306700</v>
      </c>
      <c r="D610" s="15">
        <f t="shared" si="27"/>
        <v>-4.6657188512514132E-3</v>
      </c>
      <c r="E610" s="13">
        <f t="shared" si="28"/>
        <v>5293400</v>
      </c>
      <c r="F610" s="2">
        <v>1</v>
      </c>
      <c r="G610" s="2"/>
      <c r="I610">
        <f t="shared" ref="I610:I673" si="29">I609*EXP($L$31*$L$33+$L$32*H610*SQRT($L$33))</f>
        <v>139.19727559273792</v>
      </c>
    </row>
    <row r="611" spans="1:9">
      <c r="A611" s="1">
        <v>42947</v>
      </c>
      <c r="B611">
        <v>69.508529999999993</v>
      </c>
      <c r="C611" s="11">
        <v>23600100</v>
      </c>
      <c r="D611" s="15">
        <f t="shared" si="27"/>
        <v>-1.6517507592447985E-3</v>
      </c>
      <c r="E611" s="13">
        <f t="shared" si="28"/>
        <v>-1467800</v>
      </c>
      <c r="F611" s="2">
        <v>1</v>
      </c>
      <c r="G611" s="2"/>
      <c r="I611">
        <f t="shared" si="29"/>
        <v>139.19782796075248</v>
      </c>
    </row>
    <row r="612" spans="1:9">
      <c r="A612" s="1">
        <v>42948</v>
      </c>
      <c r="B612">
        <v>69.393814000000006</v>
      </c>
      <c r="C612" s="11">
        <v>22132300</v>
      </c>
      <c r="D612" s="15">
        <f t="shared" si="27"/>
        <v>-4.4188159586316085E-3</v>
      </c>
      <c r="E612" s="13">
        <f t="shared" si="28"/>
        <v>4366900</v>
      </c>
      <c r="F612" s="2">
        <v>1</v>
      </c>
      <c r="G612" s="2"/>
      <c r="I612">
        <f t="shared" si="29"/>
        <v>139.19838033095897</v>
      </c>
    </row>
    <row r="613" spans="1:9">
      <c r="A613" s="1">
        <v>42949</v>
      </c>
      <c r="B613">
        <v>69.087851999999998</v>
      </c>
      <c r="C613" s="11">
        <v>26499200</v>
      </c>
      <c r="D613" s="15">
        <f t="shared" si="27"/>
        <v>-1.5234390431541154E-3</v>
      </c>
      <c r="E613" s="13">
        <f t="shared" si="28"/>
        <v>-8284800</v>
      </c>
      <c r="F613" s="2">
        <v>1</v>
      </c>
      <c r="G613" s="2"/>
      <c r="I613">
        <f t="shared" si="29"/>
        <v>139.1989327033574</v>
      </c>
    </row>
    <row r="614" spans="1:9">
      <c r="A614" s="1">
        <v>42950</v>
      </c>
      <c r="B614">
        <v>68.982680999999999</v>
      </c>
      <c r="C614" s="11">
        <v>18214400</v>
      </c>
      <c r="D614" s="15">
        <f t="shared" si="27"/>
        <v>7.3190088938762778E-3</v>
      </c>
      <c r="E614" s="13">
        <f t="shared" si="28"/>
        <v>4364600</v>
      </c>
      <c r="F614" s="2">
        <v>1</v>
      </c>
      <c r="G614" s="2"/>
      <c r="I614">
        <f t="shared" si="29"/>
        <v>139.19948507794777</v>
      </c>
    </row>
    <row r="615" spans="1:9">
      <c r="A615" s="1">
        <v>42951</v>
      </c>
      <c r="B615">
        <v>69.489418000000001</v>
      </c>
      <c r="C615" s="11">
        <v>22579000</v>
      </c>
      <c r="D615" s="15">
        <f t="shared" si="27"/>
        <v>-3.8599402404802217E-3</v>
      </c>
      <c r="E615" s="13">
        <f t="shared" si="28"/>
        <v>-3873300</v>
      </c>
      <c r="F615" s="2">
        <v>1</v>
      </c>
      <c r="G615" s="2"/>
      <c r="I615">
        <f t="shared" si="29"/>
        <v>139.20003745473011</v>
      </c>
    </row>
    <row r="616" spans="1:9">
      <c r="A616" s="1">
        <v>42954</v>
      </c>
      <c r="B616">
        <v>69.221710000000002</v>
      </c>
      <c r="C616" s="11">
        <v>18705700</v>
      </c>
      <c r="D616" s="15">
        <f t="shared" si="27"/>
        <v>5.3721777378385703E-3</v>
      </c>
      <c r="E616" s="13">
        <f t="shared" si="28"/>
        <v>3338900</v>
      </c>
      <c r="F616" s="2">
        <v>1</v>
      </c>
      <c r="G616" s="2"/>
      <c r="I616">
        <f t="shared" si="29"/>
        <v>139.20058983370438</v>
      </c>
    </row>
    <row r="617" spans="1:9">
      <c r="A617" s="1">
        <v>42955</v>
      </c>
      <c r="B617">
        <v>69.594582000000003</v>
      </c>
      <c r="C617" s="11">
        <v>22044600</v>
      </c>
      <c r="D617" s="15">
        <f t="shared" si="27"/>
        <v>-4.4058238498586415E-3</v>
      </c>
      <c r="E617" s="13">
        <f t="shared" si="28"/>
        <v>168800</v>
      </c>
      <c r="F617" s="2">
        <v>1</v>
      </c>
      <c r="G617" s="2"/>
      <c r="I617">
        <f t="shared" si="29"/>
        <v>139.20114221487066</v>
      </c>
    </row>
    <row r="618" spans="1:9">
      <c r="A618" s="1">
        <v>42956</v>
      </c>
      <c r="B618">
        <v>69.288634999999999</v>
      </c>
      <c r="C618" s="11">
        <v>22213400</v>
      </c>
      <c r="D618" s="15">
        <f t="shared" si="27"/>
        <v>-1.4734972691603253E-2</v>
      </c>
      <c r="E618" s="13">
        <f t="shared" si="28"/>
        <v>2521100</v>
      </c>
      <c r="F618" s="2">
        <v>1</v>
      </c>
      <c r="G618" s="2"/>
      <c r="I618">
        <f t="shared" si="29"/>
        <v>139.2016945982289</v>
      </c>
    </row>
    <row r="619" spans="1:9">
      <c r="A619" s="1">
        <v>42957</v>
      </c>
      <c r="B619">
        <v>68.275154000000001</v>
      </c>
      <c r="C619" s="11">
        <v>24734500</v>
      </c>
      <c r="D619" s="15">
        <f t="shared" si="27"/>
        <v>1.514879331930615E-2</v>
      </c>
      <c r="E619" s="13">
        <f t="shared" si="28"/>
        <v>-3290800</v>
      </c>
      <c r="F619" s="2">
        <v>1</v>
      </c>
      <c r="G619" s="2"/>
      <c r="I619">
        <f t="shared" si="29"/>
        <v>139.20224698377913</v>
      </c>
    </row>
    <row r="620" spans="1:9">
      <c r="A620" s="1">
        <v>42958</v>
      </c>
      <c r="B620">
        <v>69.317313999999996</v>
      </c>
      <c r="C620" s="11">
        <v>21443700</v>
      </c>
      <c r="D620" s="15">
        <f t="shared" si="27"/>
        <v>1.4922514551373891E-2</v>
      </c>
      <c r="E620" s="13">
        <f t="shared" si="28"/>
        <v>-1347100</v>
      </c>
      <c r="F620" s="2">
        <v>1</v>
      </c>
      <c r="G620" s="2"/>
      <c r="I620">
        <f t="shared" si="29"/>
        <v>139.20279937152137</v>
      </c>
    </row>
    <row r="621" spans="1:9">
      <c r="A621" s="1">
        <v>42961</v>
      </c>
      <c r="B621">
        <v>70.359459000000001</v>
      </c>
      <c r="C621" s="11">
        <v>20096600</v>
      </c>
      <c r="D621" s="15">
        <f t="shared" si="27"/>
        <v>2.7333029241064752E-4</v>
      </c>
      <c r="E621" s="13">
        <f t="shared" si="28"/>
        <v>-915200</v>
      </c>
      <c r="F621" s="2">
        <v>1</v>
      </c>
      <c r="G621" s="2"/>
      <c r="I621">
        <f t="shared" si="29"/>
        <v>139.20335176145559</v>
      </c>
    </row>
    <row r="622" spans="1:9">
      <c r="A622" s="1">
        <v>42962</v>
      </c>
      <c r="B622">
        <v>70.378692999999998</v>
      </c>
      <c r="C622" s="11">
        <v>19181400</v>
      </c>
      <c r="D622" s="15">
        <f t="shared" si="27"/>
        <v>5.8554388606984276E-3</v>
      </c>
      <c r="E622" s="13">
        <f t="shared" si="28"/>
        <v>-1031000</v>
      </c>
      <c r="F622" s="2">
        <v>1</v>
      </c>
      <c r="G622" s="2"/>
      <c r="I622">
        <f t="shared" si="29"/>
        <v>139.20390415358185</v>
      </c>
    </row>
    <row r="623" spans="1:9">
      <c r="A623" s="1">
        <v>42963</v>
      </c>
      <c r="B623">
        <v>70.792000000000002</v>
      </c>
      <c r="C623" s="11">
        <v>18150400</v>
      </c>
      <c r="D623" s="15">
        <f t="shared" si="27"/>
        <v>-1.7117821235523693E-2</v>
      </c>
      <c r="E623" s="13">
        <f t="shared" si="28"/>
        <v>4827100</v>
      </c>
      <c r="F623" s="2">
        <v>1</v>
      </c>
      <c r="G623" s="2"/>
      <c r="I623">
        <f t="shared" si="29"/>
        <v>139.20445654790012</v>
      </c>
    </row>
    <row r="624" spans="1:9">
      <c r="A624" s="1">
        <v>42964</v>
      </c>
      <c r="B624">
        <v>69.590508</v>
      </c>
      <c r="C624" s="11">
        <v>22977500</v>
      </c>
      <c r="D624" s="15">
        <f t="shared" si="27"/>
        <v>1.2423429098293855E-3</v>
      </c>
      <c r="E624" s="13">
        <f t="shared" si="28"/>
        <v>-4216000</v>
      </c>
      <c r="F624" s="2">
        <v>1</v>
      </c>
      <c r="G624" s="2"/>
      <c r="I624">
        <f t="shared" si="29"/>
        <v>139.20500894441042</v>
      </c>
    </row>
    <row r="625" spans="1:9">
      <c r="A625" s="1">
        <v>42965</v>
      </c>
      <c r="B625">
        <v>69.677017000000006</v>
      </c>
      <c r="C625" s="11">
        <v>18761500</v>
      </c>
      <c r="D625" s="15">
        <f t="shared" si="27"/>
        <v>-4.7013179257244979E-3</v>
      </c>
      <c r="E625" s="13">
        <f t="shared" si="28"/>
        <v>-1026700</v>
      </c>
      <c r="F625" s="2">
        <v>1</v>
      </c>
      <c r="G625" s="2"/>
      <c r="I625">
        <f t="shared" si="29"/>
        <v>139.20556134311278</v>
      </c>
    </row>
    <row r="626" spans="1:9">
      <c r="A626" s="1">
        <v>42968</v>
      </c>
      <c r="B626">
        <v>69.350211999999999</v>
      </c>
      <c r="C626" s="11">
        <v>17734800</v>
      </c>
      <c r="D626" s="15">
        <f t="shared" si="27"/>
        <v>1.390169688252766E-2</v>
      </c>
      <c r="E626" s="13">
        <f t="shared" si="28"/>
        <v>-3391100</v>
      </c>
      <c r="F626" s="2">
        <v>1</v>
      </c>
      <c r="G626" s="2"/>
      <c r="I626">
        <f t="shared" si="29"/>
        <v>139.20611374400718</v>
      </c>
    </row>
    <row r="627" spans="1:9">
      <c r="A627" s="1">
        <v>42969</v>
      </c>
      <c r="B627">
        <v>70.321029999999993</v>
      </c>
      <c r="C627" s="11">
        <v>14343700</v>
      </c>
      <c r="D627" s="15">
        <f t="shared" si="27"/>
        <v>-6.0324048008673636E-3</v>
      </c>
      <c r="E627" s="13">
        <f t="shared" si="28"/>
        <v>-577200</v>
      </c>
      <c r="F627" s="2">
        <v>1</v>
      </c>
      <c r="G627" s="2"/>
      <c r="I627">
        <f t="shared" si="29"/>
        <v>139.20666614709364</v>
      </c>
    </row>
    <row r="628" spans="1:9">
      <c r="A628" s="1">
        <v>42970</v>
      </c>
      <c r="B628">
        <v>69.898101999999994</v>
      </c>
      <c r="C628" s="11">
        <v>13766500</v>
      </c>
      <c r="D628" s="15">
        <f t="shared" si="27"/>
        <v>-4.1278594700200051E-4</v>
      </c>
      <c r="E628" s="13">
        <f t="shared" si="28"/>
        <v>3331800</v>
      </c>
      <c r="F628" s="2">
        <v>1</v>
      </c>
      <c r="G628" s="2"/>
      <c r="I628">
        <f t="shared" si="29"/>
        <v>139.20721855237215</v>
      </c>
    </row>
    <row r="629" spans="1:9">
      <c r="A629" s="1">
        <v>42971</v>
      </c>
      <c r="B629">
        <v>69.869254999999995</v>
      </c>
      <c r="C629" s="11">
        <v>17098300</v>
      </c>
      <c r="D629" s="15">
        <f t="shared" si="27"/>
        <v>1.7865859039786481E-3</v>
      </c>
      <c r="E629" s="13">
        <f t="shared" si="28"/>
        <v>-4304000</v>
      </c>
      <c r="F629" s="2">
        <v>1</v>
      </c>
      <c r="G629" s="2"/>
      <c r="I629">
        <f t="shared" si="29"/>
        <v>139.20777095984275</v>
      </c>
    </row>
    <row r="630" spans="1:9">
      <c r="A630" s="1">
        <v>42972</v>
      </c>
      <c r="B630">
        <v>69.994193999999993</v>
      </c>
      <c r="C630" s="11">
        <v>12794300</v>
      </c>
      <c r="D630" s="15">
        <f t="shared" si="27"/>
        <v>1.3754480656608559E-4</v>
      </c>
      <c r="E630" s="13">
        <f t="shared" si="28"/>
        <v>1775400</v>
      </c>
      <c r="F630" s="2">
        <v>1</v>
      </c>
      <c r="G630" s="2"/>
      <c r="I630">
        <f t="shared" si="29"/>
        <v>139.20832336950542</v>
      </c>
    </row>
    <row r="631" spans="1:9">
      <c r="A631" s="1">
        <v>42975</v>
      </c>
      <c r="B631">
        <v>70.003822</v>
      </c>
      <c r="C631" s="11">
        <v>14569700</v>
      </c>
      <c r="D631" s="15">
        <f t="shared" si="27"/>
        <v>3.0160963633496119E-3</v>
      </c>
      <c r="E631" s="13">
        <f t="shared" si="28"/>
        <v>-3091300</v>
      </c>
      <c r="F631" s="2">
        <v>1</v>
      </c>
      <c r="G631" s="2"/>
      <c r="I631">
        <f t="shared" si="29"/>
        <v>139.20887578136021</v>
      </c>
    </row>
    <row r="632" spans="1:9">
      <c r="A632" s="1">
        <v>42976</v>
      </c>
      <c r="B632">
        <v>70.215278999999995</v>
      </c>
      <c r="C632" s="11">
        <v>11478400</v>
      </c>
      <c r="D632" s="15">
        <f t="shared" si="27"/>
        <v>1.305603893926781E-2</v>
      </c>
      <c r="E632" s="13">
        <f t="shared" si="28"/>
        <v>5419400</v>
      </c>
      <c r="F632" s="2">
        <v>1</v>
      </c>
      <c r="G632" s="2"/>
      <c r="I632">
        <f t="shared" si="29"/>
        <v>139.20942819540707</v>
      </c>
    </row>
    <row r="633" spans="1:9">
      <c r="A633" s="1">
        <v>42977</v>
      </c>
      <c r="B633">
        <v>71.138023000000004</v>
      </c>
      <c r="C633" s="11">
        <v>16897800</v>
      </c>
      <c r="D633" s="15">
        <f t="shared" si="27"/>
        <v>1.0216724441662155E-2</v>
      </c>
      <c r="E633" s="13">
        <f t="shared" si="28"/>
        <v>10755000</v>
      </c>
      <c r="F633" s="2">
        <v>1</v>
      </c>
      <c r="G633" s="2"/>
      <c r="I633">
        <f t="shared" si="29"/>
        <v>139.20998061164607</v>
      </c>
    </row>
    <row r="634" spans="1:9">
      <c r="A634" s="1">
        <v>42978</v>
      </c>
      <c r="B634">
        <v>71.868545999999995</v>
      </c>
      <c r="C634" s="11">
        <v>27652800</v>
      </c>
      <c r="D634" s="15">
        <f t="shared" si="27"/>
        <v>-1.1162882755511439E-2</v>
      </c>
      <c r="E634" s="13">
        <f t="shared" si="28"/>
        <v>-5916600</v>
      </c>
      <c r="F634" s="2">
        <v>1</v>
      </c>
      <c r="G634" s="2"/>
      <c r="I634">
        <f t="shared" si="29"/>
        <v>139.21053303007719</v>
      </c>
    </row>
    <row r="635" spans="1:9">
      <c r="A635" s="1">
        <v>42979</v>
      </c>
      <c r="B635">
        <v>71.070746999999997</v>
      </c>
      <c r="C635" s="11">
        <v>21736200</v>
      </c>
      <c r="D635" s="15">
        <f t="shared" si="27"/>
        <v>-4.4730349367868528E-3</v>
      </c>
      <c r="E635" s="13">
        <f t="shared" si="28"/>
        <v>-180200</v>
      </c>
      <c r="F635" s="2">
        <v>1</v>
      </c>
      <c r="G635" s="2"/>
      <c r="I635">
        <f t="shared" si="29"/>
        <v>139.21108545070044</v>
      </c>
    </row>
    <row r="636" spans="1:9">
      <c r="A636" s="1">
        <v>42983</v>
      </c>
      <c r="B636">
        <v>70.753555000000006</v>
      </c>
      <c r="C636" s="11">
        <v>21556000</v>
      </c>
      <c r="D636" s="15">
        <f t="shared" si="27"/>
        <v>-2.8569515207526762E-3</v>
      </c>
      <c r="E636" s="13">
        <f t="shared" si="28"/>
        <v>-5020200</v>
      </c>
      <c r="F636" s="2">
        <v>1</v>
      </c>
      <c r="G636" s="2"/>
      <c r="I636">
        <f t="shared" si="29"/>
        <v>139.21163787351583</v>
      </c>
    </row>
    <row r="637" spans="1:9">
      <c r="A637" s="1">
        <v>42984</v>
      </c>
      <c r="B637">
        <v>70.551704000000001</v>
      </c>
      <c r="C637" s="11">
        <v>16535800</v>
      </c>
      <c r="D637" s="15">
        <f t="shared" si="27"/>
        <v>1.2725058725881368E-2</v>
      </c>
      <c r="E637" s="13">
        <f t="shared" si="28"/>
        <v>935400</v>
      </c>
      <c r="F637" s="2">
        <v>1</v>
      </c>
      <c r="G637" s="2"/>
      <c r="I637">
        <f t="shared" si="29"/>
        <v>139.21219029852335</v>
      </c>
    </row>
    <row r="638" spans="1:9">
      <c r="A638" s="1">
        <v>42985</v>
      </c>
      <c r="B638">
        <v>71.455214999999995</v>
      </c>
      <c r="C638" s="11">
        <v>17471200</v>
      </c>
      <c r="D638" s="15">
        <f t="shared" si="27"/>
        <v>-4.8541661595843041E-3</v>
      </c>
      <c r="E638" s="13">
        <f t="shared" si="28"/>
        <v>-2767400</v>
      </c>
      <c r="F638" s="2">
        <v>1</v>
      </c>
      <c r="G638" s="2"/>
      <c r="I638">
        <f t="shared" si="29"/>
        <v>139.21274272572302</v>
      </c>
    </row>
    <row r="639" spans="1:9">
      <c r="A639" s="1">
        <v>42986</v>
      </c>
      <c r="B639">
        <v>71.109200000000001</v>
      </c>
      <c r="C639" s="11">
        <v>14703800</v>
      </c>
      <c r="D639" s="15">
        <f t="shared" si="27"/>
        <v>1.0488098273365439E-2</v>
      </c>
      <c r="E639" s="13">
        <f t="shared" si="28"/>
        <v>3206600</v>
      </c>
      <c r="F639" s="2">
        <v>1</v>
      </c>
      <c r="G639" s="2"/>
      <c r="I639">
        <f t="shared" si="29"/>
        <v>139.21329515511485</v>
      </c>
    </row>
    <row r="640" spans="1:9">
      <c r="A640" s="1">
        <v>42989</v>
      </c>
      <c r="B640">
        <v>71.858924999999999</v>
      </c>
      <c r="C640" s="11">
        <v>17910400</v>
      </c>
      <c r="D640" s="15">
        <f t="shared" si="27"/>
        <v>-1.0705721656052158E-3</v>
      </c>
      <c r="E640" s="13">
        <f t="shared" si="28"/>
        <v>-3515500</v>
      </c>
      <c r="F640" s="2">
        <v>1</v>
      </c>
      <c r="G640" s="2"/>
      <c r="I640">
        <f t="shared" si="29"/>
        <v>139.21384758669885</v>
      </c>
    </row>
    <row r="641" spans="1:9">
      <c r="A641" s="1">
        <v>42990</v>
      </c>
      <c r="B641">
        <v>71.782036000000005</v>
      </c>
      <c r="C641" s="11">
        <v>14394900</v>
      </c>
      <c r="D641" s="15">
        <f t="shared" si="27"/>
        <v>7.0719333027703651E-3</v>
      </c>
      <c r="E641" s="13">
        <f t="shared" si="28"/>
        <v>-1014100</v>
      </c>
      <c r="F641" s="2">
        <v>1</v>
      </c>
      <c r="G641" s="2"/>
      <c r="I641">
        <f t="shared" si="29"/>
        <v>139.21440002047504</v>
      </c>
    </row>
    <row r="642" spans="1:9">
      <c r="A642" s="1">
        <v>42991</v>
      </c>
      <c r="B642">
        <v>72.291472999999996</v>
      </c>
      <c r="C642" s="11">
        <v>13380800</v>
      </c>
      <c r="D642" s="15">
        <f t="shared" si="27"/>
        <v>-5.8674827637765631E-3</v>
      </c>
      <c r="E642" s="13">
        <f t="shared" si="28"/>
        <v>2353100</v>
      </c>
      <c r="F642" s="2">
        <v>1</v>
      </c>
      <c r="G642" s="2"/>
      <c r="I642">
        <f t="shared" si="29"/>
        <v>139.21495245644343</v>
      </c>
    </row>
    <row r="643" spans="1:9">
      <c r="A643" s="1">
        <v>42992</v>
      </c>
      <c r="B643">
        <v>71.868545999999995</v>
      </c>
      <c r="C643" s="11">
        <v>15733900</v>
      </c>
      <c r="D643" s="15">
        <f t="shared" ref="D643:D706" si="30">LN(B644/B643)</f>
        <v>7.1959407096923627E-3</v>
      </c>
      <c r="E643" s="13">
        <f t="shared" ref="E643:E706" si="31">C644-C643</f>
        <v>22844500</v>
      </c>
      <c r="F643" s="2">
        <v>1</v>
      </c>
      <c r="G643" s="2"/>
      <c r="I643">
        <f t="shared" si="29"/>
        <v>139.21550489460401</v>
      </c>
    </row>
    <row r="644" spans="1:9">
      <c r="A644" s="1">
        <v>42993</v>
      </c>
      <c r="B644">
        <v>72.387573000000003</v>
      </c>
      <c r="C644" s="11">
        <v>38578400</v>
      </c>
      <c r="D644" s="15">
        <f t="shared" si="30"/>
        <v>-1.9935569370974344E-3</v>
      </c>
      <c r="E644" s="13">
        <f t="shared" si="31"/>
        <v>-15271400</v>
      </c>
      <c r="F644" s="2">
        <v>1</v>
      </c>
      <c r="G644" s="2"/>
      <c r="I644">
        <f t="shared" si="29"/>
        <v>139.21605733495679</v>
      </c>
    </row>
    <row r="645" spans="1:9">
      <c r="A645" s="1">
        <v>42996</v>
      </c>
      <c r="B645">
        <v>72.243408000000002</v>
      </c>
      <c r="C645" s="11">
        <v>23307000</v>
      </c>
      <c r="D645" s="15">
        <f t="shared" si="30"/>
        <v>3.71856625252398E-3</v>
      </c>
      <c r="E645" s="13">
        <f t="shared" si="31"/>
        <v>-7213700</v>
      </c>
      <c r="F645" s="2">
        <v>1</v>
      </c>
      <c r="G645" s="2"/>
      <c r="I645">
        <f t="shared" si="29"/>
        <v>139.21660977750179</v>
      </c>
    </row>
    <row r="646" spans="1:9">
      <c r="A646" s="1">
        <v>42997</v>
      </c>
      <c r="B646">
        <v>72.512550000000005</v>
      </c>
      <c r="C646" s="11">
        <v>16093300</v>
      </c>
      <c r="D646" s="15">
        <f t="shared" si="30"/>
        <v>-6.649963036464787E-3</v>
      </c>
      <c r="E646" s="13">
        <f t="shared" si="31"/>
        <v>5494600</v>
      </c>
      <c r="F646" s="2">
        <v>1</v>
      </c>
      <c r="G646" s="2"/>
      <c r="I646">
        <f t="shared" si="29"/>
        <v>139.21716222223901</v>
      </c>
    </row>
    <row r="647" spans="1:9">
      <c r="A647" s="1">
        <v>42998</v>
      </c>
      <c r="B647">
        <v>72.031943999999996</v>
      </c>
      <c r="C647" s="11">
        <v>21587900</v>
      </c>
      <c r="D647" s="15">
        <f t="shared" si="30"/>
        <v>-9.789031959026466E-3</v>
      </c>
      <c r="E647" s="13">
        <f t="shared" si="31"/>
        <v>-2401800</v>
      </c>
      <c r="F647" s="2">
        <v>1</v>
      </c>
      <c r="G647" s="2"/>
      <c r="I647">
        <f t="shared" si="29"/>
        <v>139.21771466916846</v>
      </c>
    </row>
    <row r="648" spans="1:9">
      <c r="A648" s="1">
        <v>42999</v>
      </c>
      <c r="B648">
        <v>71.330260999999993</v>
      </c>
      <c r="C648" s="11">
        <v>19186100</v>
      </c>
      <c r="D648" s="15">
        <f t="shared" si="30"/>
        <v>2.6915280501624084E-3</v>
      </c>
      <c r="E648" s="13">
        <f t="shared" si="31"/>
        <v>-5074700</v>
      </c>
      <c r="F648" s="2">
        <v>1</v>
      </c>
      <c r="G648" s="2"/>
      <c r="I648">
        <f t="shared" si="29"/>
        <v>139.21826711829016</v>
      </c>
    </row>
    <row r="649" spans="1:9">
      <c r="A649" s="1">
        <v>43000</v>
      </c>
      <c r="B649">
        <v>71.522507000000004</v>
      </c>
      <c r="C649" s="11">
        <v>14111400</v>
      </c>
      <c r="D649" s="15">
        <f t="shared" si="30"/>
        <v>-1.5575625953720118E-2</v>
      </c>
      <c r="E649" s="13">
        <f t="shared" si="31"/>
        <v>10037800</v>
      </c>
      <c r="F649" s="2">
        <v>1</v>
      </c>
      <c r="G649" s="2"/>
      <c r="I649">
        <f t="shared" si="29"/>
        <v>139.21881956960411</v>
      </c>
    </row>
    <row r="650" spans="1:9">
      <c r="A650" s="1">
        <v>43003</v>
      </c>
      <c r="B650">
        <v>70.41713</v>
      </c>
      <c r="C650" s="11">
        <v>24149200</v>
      </c>
      <c r="D650" s="15">
        <f t="shared" si="30"/>
        <v>0</v>
      </c>
      <c r="E650" s="13">
        <f t="shared" si="31"/>
        <v>-6129600</v>
      </c>
      <c r="F650" s="2">
        <v>1</v>
      </c>
      <c r="G650" s="2"/>
      <c r="I650">
        <f t="shared" si="29"/>
        <v>139.21937202311031</v>
      </c>
    </row>
    <row r="651" spans="1:9">
      <c r="A651" s="1">
        <v>43004</v>
      </c>
      <c r="B651">
        <v>70.41713</v>
      </c>
      <c r="C651" s="11">
        <v>18019600</v>
      </c>
      <c r="D651" s="15">
        <f t="shared" si="30"/>
        <v>8.0212949664849459E-3</v>
      </c>
      <c r="E651" s="13">
        <f t="shared" si="31"/>
        <v>1545500</v>
      </c>
      <c r="F651" s="2">
        <v>1</v>
      </c>
      <c r="G651" s="2"/>
      <c r="I651">
        <f t="shared" si="29"/>
        <v>139.21992447880879</v>
      </c>
    </row>
    <row r="652" spans="1:9">
      <c r="A652" s="1">
        <v>43005</v>
      </c>
      <c r="B652">
        <v>70.984238000000005</v>
      </c>
      <c r="C652" s="11">
        <v>19565100</v>
      </c>
      <c r="D652" s="15">
        <f t="shared" si="30"/>
        <v>2.7091077464507944E-4</v>
      </c>
      <c r="E652" s="13">
        <f t="shared" si="31"/>
        <v>-8681300</v>
      </c>
      <c r="F652" s="2">
        <v>1</v>
      </c>
      <c r="G652" s="2"/>
      <c r="I652">
        <f t="shared" si="29"/>
        <v>139.22047693669953</v>
      </c>
    </row>
    <row r="653" spans="1:9">
      <c r="A653" s="1">
        <v>43006</v>
      </c>
      <c r="B653">
        <v>71.003471000000005</v>
      </c>
      <c r="C653" s="11">
        <v>10883800</v>
      </c>
      <c r="D653" s="15">
        <f t="shared" si="30"/>
        <v>8.3579727726990072E-3</v>
      </c>
      <c r="E653" s="13">
        <f t="shared" si="31"/>
        <v>6195300</v>
      </c>
      <c r="F653" s="2">
        <v>1</v>
      </c>
      <c r="G653" s="2"/>
      <c r="I653">
        <f t="shared" si="29"/>
        <v>139.22102939678257</v>
      </c>
    </row>
    <row r="654" spans="1:9">
      <c r="A654" s="1">
        <v>43007</v>
      </c>
      <c r="B654">
        <v>71.599402999999995</v>
      </c>
      <c r="C654" s="11">
        <v>17079100</v>
      </c>
      <c r="D654" s="15">
        <f t="shared" si="30"/>
        <v>1.609527502289455E-3</v>
      </c>
      <c r="E654" s="13">
        <f t="shared" si="31"/>
        <v>-1774300</v>
      </c>
      <c r="F654" s="2">
        <v>1</v>
      </c>
      <c r="G654" s="2"/>
      <c r="I654">
        <f t="shared" si="29"/>
        <v>139.22158185905789</v>
      </c>
    </row>
    <row r="655" spans="1:9">
      <c r="A655" s="1">
        <v>43010</v>
      </c>
      <c r="B655">
        <v>71.714737</v>
      </c>
      <c r="C655" s="11">
        <v>15304800</v>
      </c>
      <c r="D655" s="15">
        <f t="shared" si="30"/>
        <v>-4.7018855267785976E-3</v>
      </c>
      <c r="E655" s="13">
        <f t="shared" si="31"/>
        <v>-3114400</v>
      </c>
      <c r="F655" s="2">
        <v>1</v>
      </c>
      <c r="G655" s="2"/>
      <c r="I655">
        <f t="shared" si="29"/>
        <v>139.22213432352552</v>
      </c>
    </row>
    <row r="656" spans="1:9">
      <c r="A656" s="1">
        <v>43011</v>
      </c>
      <c r="B656">
        <v>71.378333999999995</v>
      </c>
      <c r="C656" s="11">
        <v>12190400</v>
      </c>
      <c r="D656" s="15">
        <f t="shared" si="30"/>
        <v>5.7736707454368041E-3</v>
      </c>
      <c r="E656" s="13">
        <f t="shared" si="31"/>
        <v>1127300</v>
      </c>
      <c r="F656" s="2">
        <v>1</v>
      </c>
      <c r="G656" s="2"/>
      <c r="I656">
        <f t="shared" si="29"/>
        <v>139.22268679018546</v>
      </c>
    </row>
    <row r="657" spans="1:9">
      <c r="A657" s="1">
        <v>43012</v>
      </c>
      <c r="B657">
        <v>71.791640999999998</v>
      </c>
      <c r="C657" s="11">
        <v>13317700</v>
      </c>
      <c r="D657" s="15">
        <f t="shared" si="30"/>
        <v>1.6992237636949112E-2</v>
      </c>
      <c r="E657" s="13">
        <f t="shared" si="31"/>
        <v>7877600</v>
      </c>
      <c r="F657" s="2">
        <v>1</v>
      </c>
      <c r="G657" s="2"/>
      <c r="I657">
        <f t="shared" si="29"/>
        <v>139.22323925903771</v>
      </c>
    </row>
    <row r="658" spans="1:9">
      <c r="A658" s="1">
        <v>43013</v>
      </c>
      <c r="B658">
        <v>73.021964999999994</v>
      </c>
      <c r="C658" s="11">
        <v>21195300</v>
      </c>
      <c r="D658" s="15">
        <f t="shared" si="30"/>
        <v>3.9496750821699293E-4</v>
      </c>
      <c r="E658" s="13">
        <f t="shared" si="31"/>
        <v>-7235500</v>
      </c>
      <c r="F658" s="2">
        <v>1</v>
      </c>
      <c r="G658" s="2"/>
      <c r="I658">
        <f t="shared" si="29"/>
        <v>139.2237917300823</v>
      </c>
    </row>
    <row r="659" spans="1:9">
      <c r="A659" s="1">
        <v>43014</v>
      </c>
      <c r="B659">
        <v>73.050811999999993</v>
      </c>
      <c r="C659" s="11">
        <v>13959800</v>
      </c>
      <c r="D659" s="15">
        <f t="shared" si="30"/>
        <v>3.808534368775947E-3</v>
      </c>
      <c r="E659" s="13">
        <f t="shared" si="31"/>
        <v>-2573300</v>
      </c>
      <c r="F659" s="2">
        <v>1</v>
      </c>
      <c r="G659" s="2"/>
      <c r="I659">
        <f t="shared" si="29"/>
        <v>139.22434420331922</v>
      </c>
    </row>
    <row r="660" spans="1:9">
      <c r="A660" s="1">
        <v>43017</v>
      </c>
      <c r="B660">
        <v>73.329559000000003</v>
      </c>
      <c r="C660" s="11">
        <v>11386500</v>
      </c>
      <c r="D660" s="15">
        <f t="shared" si="30"/>
        <v>0</v>
      </c>
      <c r="E660" s="13">
        <f t="shared" si="31"/>
        <v>2558000</v>
      </c>
      <c r="F660" s="2">
        <v>1</v>
      </c>
      <c r="G660" s="2"/>
      <c r="I660">
        <f t="shared" si="29"/>
        <v>139.22489667874848</v>
      </c>
    </row>
    <row r="661" spans="1:9">
      <c r="A661" s="1">
        <v>43018</v>
      </c>
      <c r="B661">
        <v>73.329559000000003</v>
      </c>
      <c r="C661" s="11">
        <v>13944500</v>
      </c>
      <c r="D661" s="15">
        <f t="shared" si="30"/>
        <v>1.7024604159661754E-3</v>
      </c>
      <c r="E661" s="13">
        <f t="shared" si="31"/>
        <v>1444400</v>
      </c>
      <c r="F661" s="2">
        <v>1</v>
      </c>
      <c r="G661" s="2"/>
      <c r="I661">
        <f t="shared" si="29"/>
        <v>139.2254491563701</v>
      </c>
    </row>
    <row r="662" spans="1:9">
      <c r="A662" s="1">
        <v>43019</v>
      </c>
      <c r="B662">
        <v>73.454505999999995</v>
      </c>
      <c r="C662" s="11">
        <v>15388900</v>
      </c>
      <c r="D662" s="15">
        <f t="shared" si="30"/>
        <v>9.1181090710511295E-3</v>
      </c>
      <c r="E662" s="13">
        <f t="shared" si="31"/>
        <v>1487600</v>
      </c>
      <c r="F662" s="2">
        <v>1</v>
      </c>
      <c r="G662" s="2"/>
      <c r="I662">
        <f t="shared" si="29"/>
        <v>139.22600163618409</v>
      </c>
    </row>
    <row r="663" spans="1:9">
      <c r="A663" s="1">
        <v>43020</v>
      </c>
      <c r="B663">
        <v>74.127335000000002</v>
      </c>
      <c r="C663" s="11">
        <v>16876500</v>
      </c>
      <c r="D663" s="15">
        <f t="shared" si="30"/>
        <v>4.786271818737085E-3</v>
      </c>
      <c r="E663" s="13">
        <f t="shared" si="31"/>
        <v>-1540800</v>
      </c>
      <c r="F663" s="2">
        <v>1</v>
      </c>
      <c r="G663" s="2"/>
      <c r="I663">
        <f t="shared" si="29"/>
        <v>139.22655411819045</v>
      </c>
    </row>
    <row r="664" spans="1:9">
      <c r="A664" s="1">
        <v>43021</v>
      </c>
      <c r="B664">
        <v>74.482979</v>
      </c>
      <c r="C664" s="11">
        <v>15335700</v>
      </c>
      <c r="D664" s="15">
        <f t="shared" si="30"/>
        <v>2.0627857175702295E-3</v>
      </c>
      <c r="E664" s="13">
        <f t="shared" si="31"/>
        <v>-2955600</v>
      </c>
      <c r="F664" s="2">
        <v>1</v>
      </c>
      <c r="G664" s="2"/>
      <c r="I664">
        <f t="shared" si="29"/>
        <v>139.2271066023892</v>
      </c>
    </row>
    <row r="665" spans="1:9">
      <c r="A665" s="1">
        <v>43024</v>
      </c>
      <c r="B665">
        <v>74.636780000000002</v>
      </c>
      <c r="C665" s="11">
        <v>12380100</v>
      </c>
      <c r="D665" s="15">
        <f t="shared" si="30"/>
        <v>-7.7298742457087395E-4</v>
      </c>
      <c r="E665" s="13">
        <f t="shared" si="31"/>
        <v>4443900</v>
      </c>
      <c r="F665" s="2">
        <v>1</v>
      </c>
      <c r="G665" s="2"/>
      <c r="I665">
        <f t="shared" si="29"/>
        <v>139.22765908878031</v>
      </c>
    </row>
    <row r="666" spans="1:9">
      <c r="A666" s="1">
        <v>43025</v>
      </c>
      <c r="B666">
        <v>74.579109000000003</v>
      </c>
      <c r="C666" s="11">
        <v>16824000</v>
      </c>
      <c r="D666" s="15">
        <f t="shared" si="30"/>
        <v>2.5766631325527034E-4</v>
      </c>
      <c r="E666" s="13">
        <f t="shared" si="31"/>
        <v>-3523300</v>
      </c>
      <c r="F666" s="2">
        <v>1</v>
      </c>
      <c r="G666" s="2"/>
      <c r="I666">
        <f t="shared" si="29"/>
        <v>139.22821157736385</v>
      </c>
    </row>
    <row r="667" spans="1:9">
      <c r="A667" s="1">
        <v>43026</v>
      </c>
      <c r="B667">
        <v>74.598327999999995</v>
      </c>
      <c r="C667" s="11">
        <v>13300700</v>
      </c>
      <c r="D667" s="15">
        <f t="shared" si="30"/>
        <v>3.8581571583444457E-3</v>
      </c>
      <c r="E667" s="13">
        <f t="shared" si="31"/>
        <v>1792100</v>
      </c>
      <c r="F667" s="2">
        <v>1</v>
      </c>
      <c r="G667" s="2"/>
      <c r="I667">
        <f t="shared" si="29"/>
        <v>139.22876406813978</v>
      </c>
    </row>
    <row r="668" spans="1:9">
      <c r="A668" s="1">
        <v>43027</v>
      </c>
      <c r="B668">
        <v>74.886696000000001</v>
      </c>
      <c r="C668" s="11">
        <v>15092800</v>
      </c>
      <c r="D668" s="15">
        <f t="shared" si="30"/>
        <v>1.1485559204868811E-2</v>
      </c>
      <c r="E668" s="13">
        <f t="shared" si="31"/>
        <v>7773600</v>
      </c>
      <c r="F668" s="2">
        <v>1</v>
      </c>
      <c r="G668" s="2"/>
      <c r="I668">
        <f t="shared" si="29"/>
        <v>139.22931656110813</v>
      </c>
    </row>
    <row r="669" spans="1:9">
      <c r="A669" s="1">
        <v>43028</v>
      </c>
      <c r="B669">
        <v>75.751769999999993</v>
      </c>
      <c r="C669" s="11">
        <v>22866400</v>
      </c>
      <c r="D669" s="15">
        <f t="shared" si="30"/>
        <v>2.5366486667373816E-4</v>
      </c>
      <c r="E669" s="13">
        <f t="shared" si="31"/>
        <v>-2239200</v>
      </c>
      <c r="F669" s="2">
        <v>1</v>
      </c>
      <c r="G669" s="2"/>
      <c r="I669">
        <f t="shared" si="29"/>
        <v>139.22986905626891</v>
      </c>
    </row>
    <row r="670" spans="1:9">
      <c r="A670" s="1">
        <v>43031</v>
      </c>
      <c r="B670">
        <v>75.770988000000003</v>
      </c>
      <c r="C670" s="11">
        <v>20627200</v>
      </c>
      <c r="D670" s="15">
        <f t="shared" si="30"/>
        <v>3.8044265552434633E-4</v>
      </c>
      <c r="E670" s="13">
        <f t="shared" si="31"/>
        <v>-3110000</v>
      </c>
      <c r="F670" s="2">
        <v>1</v>
      </c>
      <c r="G670" s="2"/>
      <c r="I670">
        <f t="shared" si="29"/>
        <v>139.23042155362211</v>
      </c>
    </row>
    <row r="671" spans="1:9">
      <c r="A671" s="1">
        <v>43032</v>
      </c>
      <c r="B671">
        <v>75.799819999999997</v>
      </c>
      <c r="C671" s="11">
        <v>17517200</v>
      </c>
      <c r="D671" s="15">
        <f t="shared" si="30"/>
        <v>-2.9206531077623382E-3</v>
      </c>
      <c r="E671" s="13">
        <f t="shared" si="31"/>
        <v>2893600</v>
      </c>
      <c r="F671" s="2">
        <v>1</v>
      </c>
      <c r="G671" s="2"/>
      <c r="I671">
        <f t="shared" si="29"/>
        <v>139.23097405316776</v>
      </c>
    </row>
    <row r="672" spans="1:9">
      <c r="A672" s="1">
        <v>43033</v>
      </c>
      <c r="B672">
        <v>75.578757999999993</v>
      </c>
      <c r="C672" s="11">
        <v>20410800</v>
      </c>
      <c r="D672" s="15">
        <f t="shared" si="30"/>
        <v>1.6517318998436311E-3</v>
      </c>
      <c r="E672" s="13">
        <f t="shared" si="31"/>
        <v>11709900</v>
      </c>
      <c r="F672" s="2">
        <v>1</v>
      </c>
      <c r="G672" s="2"/>
      <c r="I672">
        <f t="shared" si="29"/>
        <v>139.23152655490586</v>
      </c>
    </row>
    <row r="673" spans="1:9">
      <c r="A673" s="1">
        <v>43034</v>
      </c>
      <c r="B673">
        <v>75.703697000000005</v>
      </c>
      <c r="C673" s="11">
        <v>32120700</v>
      </c>
      <c r="D673" s="15">
        <f t="shared" si="30"/>
        <v>6.2147098317109045E-2</v>
      </c>
      <c r="E673" s="13">
        <f t="shared" si="31"/>
        <v>38946000</v>
      </c>
      <c r="F673" s="2">
        <v>1</v>
      </c>
      <c r="G673" s="2"/>
      <c r="I673">
        <f t="shared" si="29"/>
        <v>139.2320790588364</v>
      </c>
    </row>
    <row r="674" spans="1:9">
      <c r="A674" s="1">
        <v>43035</v>
      </c>
      <c r="B674">
        <v>80.557732000000001</v>
      </c>
      <c r="C674" s="11">
        <v>71066700</v>
      </c>
      <c r="D674" s="15">
        <f t="shared" si="30"/>
        <v>9.5418916899277998E-4</v>
      </c>
      <c r="E674" s="13">
        <f t="shared" si="31"/>
        <v>-39310000</v>
      </c>
      <c r="F674" s="2">
        <v>1</v>
      </c>
      <c r="G674" s="2"/>
      <c r="I674">
        <f t="shared" ref="I674:I737" si="32">I673*EXP($L$31*$L$33+$L$32*H674*SQRT($L$33))</f>
        <v>139.23263156495943</v>
      </c>
    </row>
    <row r="675" spans="1:9">
      <c r="A675" s="1">
        <v>43038</v>
      </c>
      <c r="B675">
        <v>80.634636</v>
      </c>
      <c r="C675" s="11">
        <v>31756700</v>
      </c>
      <c r="D675" s="15">
        <f t="shared" si="30"/>
        <v>-8.4994907510489836E-3</v>
      </c>
      <c r="E675" s="13">
        <f t="shared" si="31"/>
        <v>-4670100</v>
      </c>
      <c r="F675" s="2">
        <v>1</v>
      </c>
      <c r="G675" s="2"/>
      <c r="I675">
        <f t="shared" si="32"/>
        <v>139.23318407327494</v>
      </c>
    </row>
    <row r="676" spans="1:9">
      <c r="A676" s="1">
        <v>43039</v>
      </c>
      <c r="B676">
        <v>79.952186999999995</v>
      </c>
      <c r="C676" s="11">
        <v>27086600</v>
      </c>
      <c r="D676" s="15">
        <f t="shared" si="30"/>
        <v>0</v>
      </c>
      <c r="E676" s="13">
        <f t="shared" si="31"/>
        <v>-4779200</v>
      </c>
      <c r="F676" s="2">
        <v>1</v>
      </c>
      <c r="G676" s="2"/>
      <c r="I676">
        <f t="shared" si="32"/>
        <v>139.23373658378293</v>
      </c>
    </row>
    <row r="677" spans="1:9">
      <c r="A677" s="1">
        <v>43040</v>
      </c>
      <c r="B677">
        <v>79.952186999999995</v>
      </c>
      <c r="C677" s="11">
        <v>22307400</v>
      </c>
      <c r="D677" s="15">
        <f t="shared" si="30"/>
        <v>1.0404956324170243E-2</v>
      </c>
      <c r="E677" s="13">
        <f t="shared" si="31"/>
        <v>1685500</v>
      </c>
      <c r="F677" s="2">
        <v>1</v>
      </c>
      <c r="G677" s="2"/>
      <c r="I677">
        <f t="shared" si="32"/>
        <v>139.23428909648339</v>
      </c>
    </row>
    <row r="678" spans="1:9">
      <c r="A678" s="1">
        <v>43041</v>
      </c>
      <c r="B678">
        <v>80.788428999999994</v>
      </c>
      <c r="C678" s="11">
        <v>23992900</v>
      </c>
      <c r="D678" s="15">
        <f t="shared" si="30"/>
        <v>1.0701498256046561E-3</v>
      </c>
      <c r="E678" s="13">
        <f t="shared" si="31"/>
        <v>-6359400</v>
      </c>
      <c r="F678" s="2">
        <v>1</v>
      </c>
      <c r="G678" s="2"/>
      <c r="I678">
        <f t="shared" si="32"/>
        <v>139.23484161137637</v>
      </c>
    </row>
    <row r="679" spans="1:9">
      <c r="A679" s="1">
        <v>43042</v>
      </c>
      <c r="B679">
        <v>80.874931000000004</v>
      </c>
      <c r="C679" s="11">
        <v>17633500</v>
      </c>
      <c r="D679" s="15">
        <f t="shared" si="30"/>
        <v>3.9145324841498748E-3</v>
      </c>
      <c r="E679" s="13">
        <f t="shared" si="31"/>
        <v>2227400</v>
      </c>
      <c r="F679" s="2">
        <v>1</v>
      </c>
      <c r="G679" s="2"/>
      <c r="I679">
        <f t="shared" si="32"/>
        <v>139.23539412846185</v>
      </c>
    </row>
    <row r="680" spans="1:9">
      <c r="A680" s="1">
        <v>43045</v>
      </c>
      <c r="B680">
        <v>81.192138999999997</v>
      </c>
      <c r="C680" s="11">
        <v>19860900</v>
      </c>
      <c r="D680" s="15">
        <f t="shared" si="30"/>
        <v>-2.3707836379158256E-3</v>
      </c>
      <c r="E680" s="13">
        <f t="shared" si="31"/>
        <v>-1921200</v>
      </c>
      <c r="F680" s="2">
        <v>1</v>
      </c>
      <c r="G680" s="2"/>
      <c r="I680">
        <f t="shared" si="32"/>
        <v>139.23594664773987</v>
      </c>
    </row>
    <row r="681" spans="1:9">
      <c r="A681" s="1">
        <v>43046</v>
      </c>
      <c r="B681">
        <v>80.999877999999995</v>
      </c>
      <c r="C681" s="11">
        <v>17939700</v>
      </c>
      <c r="D681" s="15">
        <f t="shared" si="30"/>
        <v>3.4354183579071431E-3</v>
      </c>
      <c r="E681" s="13">
        <f t="shared" si="31"/>
        <v>94500</v>
      </c>
      <c r="F681" s="2">
        <v>1</v>
      </c>
      <c r="G681" s="2"/>
      <c r="I681">
        <f t="shared" si="32"/>
        <v>139.23649916921042</v>
      </c>
    </row>
    <row r="682" spans="1:9">
      <c r="A682" s="1">
        <v>43047</v>
      </c>
      <c r="B682">
        <v>81.278625000000005</v>
      </c>
      <c r="C682" s="11">
        <v>18034200</v>
      </c>
      <c r="D682" s="15">
        <f t="shared" si="30"/>
        <v>-5.5737432000680272E-3</v>
      </c>
      <c r="E682" s="13">
        <f t="shared" si="31"/>
        <v>3144200</v>
      </c>
      <c r="F682" s="2">
        <v>1</v>
      </c>
      <c r="G682" s="2"/>
      <c r="I682">
        <f t="shared" si="32"/>
        <v>139.23705169287351</v>
      </c>
    </row>
    <row r="683" spans="1:9">
      <c r="A683" s="1">
        <v>43048</v>
      </c>
      <c r="B683">
        <v>80.826858999999999</v>
      </c>
      <c r="C683" s="11">
        <v>21178400</v>
      </c>
      <c r="D683" s="15">
        <f t="shared" si="30"/>
        <v>-2.619414519376737E-3</v>
      </c>
      <c r="E683" s="13">
        <f t="shared" si="31"/>
        <v>-1780600</v>
      </c>
      <c r="F683" s="2">
        <v>1</v>
      </c>
      <c r="G683" s="2"/>
      <c r="I683">
        <f t="shared" si="32"/>
        <v>139.23760421872913</v>
      </c>
    </row>
    <row r="684" spans="1:9">
      <c r="A684" s="1">
        <v>43049</v>
      </c>
      <c r="B684">
        <v>80.615416999999994</v>
      </c>
      <c r="C684" s="11">
        <v>19397800</v>
      </c>
      <c r="D684" s="15">
        <f t="shared" si="30"/>
        <v>7.1502932359483132E-4</v>
      </c>
      <c r="E684" s="13">
        <f t="shared" si="31"/>
        <v>-5200900</v>
      </c>
      <c r="F684" s="2">
        <v>1</v>
      </c>
      <c r="G684" s="2"/>
      <c r="I684">
        <f t="shared" si="32"/>
        <v>139.23815674677732</v>
      </c>
    </row>
    <row r="685" spans="1:9">
      <c r="A685" s="1">
        <v>43052</v>
      </c>
      <c r="B685">
        <v>80.673079999999999</v>
      </c>
      <c r="C685" s="11">
        <v>14196900</v>
      </c>
      <c r="D685" s="15">
        <f t="shared" si="30"/>
        <v>1.4288113661040619E-3</v>
      </c>
      <c r="E685" s="13">
        <f t="shared" si="31"/>
        <v>4604400</v>
      </c>
      <c r="F685" s="2">
        <v>1</v>
      </c>
      <c r="G685" s="2"/>
      <c r="I685">
        <f t="shared" si="32"/>
        <v>139.23870927701805</v>
      </c>
    </row>
    <row r="686" spans="1:9">
      <c r="A686" s="1">
        <v>43053</v>
      </c>
      <c r="B686">
        <v>80.788428999999994</v>
      </c>
      <c r="C686" s="11">
        <v>18801300</v>
      </c>
      <c r="D686" s="15">
        <f t="shared" si="30"/>
        <v>-7.8026005352264559E-3</v>
      </c>
      <c r="E686" s="13">
        <f t="shared" si="31"/>
        <v>581800</v>
      </c>
      <c r="F686" s="2">
        <v>1</v>
      </c>
      <c r="G686" s="2"/>
      <c r="I686">
        <f t="shared" si="32"/>
        <v>139.23926180945136</v>
      </c>
    </row>
    <row r="687" spans="1:9">
      <c r="A687" s="1">
        <v>43054</v>
      </c>
      <c r="B687">
        <v>80.160522</v>
      </c>
      <c r="C687" s="11">
        <v>19383100</v>
      </c>
      <c r="D687" s="15">
        <f t="shared" si="30"/>
        <v>2.6475477411102375E-3</v>
      </c>
      <c r="E687" s="13">
        <f t="shared" si="31"/>
        <v>1579700</v>
      </c>
      <c r="F687" s="2">
        <v>1</v>
      </c>
      <c r="G687" s="2"/>
      <c r="I687">
        <f t="shared" si="32"/>
        <v>139.23981434407725</v>
      </c>
    </row>
    <row r="688" spans="1:9">
      <c r="A688" s="1">
        <v>43055</v>
      </c>
      <c r="B688">
        <v>80.373031999999995</v>
      </c>
      <c r="C688" s="11">
        <v>20962800</v>
      </c>
      <c r="D688" s="15">
        <f t="shared" si="30"/>
        <v>-9.6617524274448773E-3</v>
      </c>
      <c r="E688" s="13">
        <f t="shared" si="31"/>
        <v>1116200</v>
      </c>
      <c r="F688" s="2">
        <v>1</v>
      </c>
      <c r="G688" s="2"/>
      <c r="I688">
        <f t="shared" si="32"/>
        <v>139.24036688089572</v>
      </c>
    </row>
    <row r="689" spans="1:9">
      <c r="A689" s="1">
        <v>43056</v>
      </c>
      <c r="B689">
        <v>79.600227000000004</v>
      </c>
      <c r="C689" s="11">
        <v>22079000</v>
      </c>
      <c r="D689" s="15">
        <f t="shared" si="30"/>
        <v>1.5763027342826847E-3</v>
      </c>
      <c r="E689" s="13">
        <f t="shared" si="31"/>
        <v>-5764000</v>
      </c>
      <c r="F689" s="2">
        <v>1</v>
      </c>
      <c r="G689" s="2"/>
      <c r="I689">
        <f t="shared" si="32"/>
        <v>139.24091941990679</v>
      </c>
    </row>
    <row r="690" spans="1:9">
      <c r="A690" s="1">
        <v>43059</v>
      </c>
      <c r="B690">
        <v>79.725800000000007</v>
      </c>
      <c r="C690" s="11">
        <v>16315000</v>
      </c>
      <c r="D690" s="15">
        <f t="shared" si="30"/>
        <v>1.4316030973795123E-2</v>
      </c>
      <c r="E690" s="13">
        <f t="shared" si="31"/>
        <v>4922500</v>
      </c>
      <c r="F690" s="2">
        <v>1</v>
      </c>
      <c r="G690" s="2"/>
      <c r="I690">
        <f t="shared" si="32"/>
        <v>139.24147196111048</v>
      </c>
    </row>
    <row r="691" spans="1:9">
      <c r="A691" s="1">
        <v>43060</v>
      </c>
      <c r="B691">
        <v>80.875366</v>
      </c>
      <c r="C691" s="11">
        <v>21237500</v>
      </c>
      <c r="D691" s="15">
        <f t="shared" si="30"/>
        <v>-7.3126486612891698E-3</v>
      </c>
      <c r="E691" s="13">
        <f t="shared" si="31"/>
        <v>-684400</v>
      </c>
      <c r="F691" s="2">
        <v>1</v>
      </c>
      <c r="G691" s="2"/>
      <c r="I691">
        <f t="shared" si="32"/>
        <v>139.24202450450679</v>
      </c>
    </row>
    <row r="692" spans="1:9">
      <c r="A692" s="1">
        <v>43061</v>
      </c>
      <c r="B692">
        <v>80.286109999999994</v>
      </c>
      <c r="C692" s="11">
        <v>20553100</v>
      </c>
      <c r="D692" s="15">
        <f t="shared" si="30"/>
        <v>1.8029448943927327E-3</v>
      </c>
      <c r="E692" s="13">
        <f t="shared" si="31"/>
        <v>-13127500</v>
      </c>
      <c r="F692" s="2">
        <v>1</v>
      </c>
      <c r="G692" s="2"/>
      <c r="I692">
        <f t="shared" si="32"/>
        <v>139.24257705009572</v>
      </c>
    </row>
    <row r="693" spans="1:9">
      <c r="A693" s="1">
        <v>43063</v>
      </c>
      <c r="B693">
        <v>80.430992000000003</v>
      </c>
      <c r="C693" s="11">
        <v>7425600</v>
      </c>
      <c r="D693" s="15">
        <f t="shared" si="30"/>
        <v>7.2999068165429904E-3</v>
      </c>
      <c r="E693" s="13">
        <f t="shared" si="31"/>
        <v>10839600</v>
      </c>
      <c r="F693" s="2">
        <v>1</v>
      </c>
      <c r="G693" s="2"/>
      <c r="I693">
        <f t="shared" si="32"/>
        <v>139.24312959787727</v>
      </c>
    </row>
    <row r="694" spans="1:9">
      <c r="A694" s="1">
        <v>43066</v>
      </c>
      <c r="B694">
        <v>81.020279000000002</v>
      </c>
      <c r="C694" s="11">
        <v>18265200</v>
      </c>
      <c r="D694" s="15">
        <f t="shared" si="30"/>
        <v>1.1970447612166072E-2</v>
      </c>
      <c r="E694" s="13">
        <f t="shared" si="31"/>
        <v>3660800</v>
      </c>
      <c r="F694" s="2">
        <v>1</v>
      </c>
      <c r="G694" s="2"/>
      <c r="I694">
        <f t="shared" si="32"/>
        <v>139.24368214785147</v>
      </c>
    </row>
    <row r="695" spans="1:9">
      <c r="A695" s="1">
        <v>43067</v>
      </c>
      <c r="B695">
        <v>81.995956000000007</v>
      </c>
      <c r="C695" s="11">
        <v>21926000</v>
      </c>
      <c r="D695" s="15">
        <f t="shared" si="30"/>
        <v>-1.8309917539179574E-2</v>
      </c>
      <c r="E695" s="13">
        <f t="shared" si="31"/>
        <v>5455100</v>
      </c>
      <c r="F695" s="2">
        <v>1</v>
      </c>
      <c r="G695" s="2"/>
      <c r="I695">
        <f t="shared" si="32"/>
        <v>139.24423470001832</v>
      </c>
    </row>
    <row r="696" spans="1:9">
      <c r="A696" s="1">
        <v>43068</v>
      </c>
      <c r="B696">
        <v>80.508278000000004</v>
      </c>
      <c r="C696" s="11">
        <v>27381100</v>
      </c>
      <c r="D696" s="15">
        <f t="shared" si="30"/>
        <v>9.9099088807149439E-3</v>
      </c>
      <c r="E696" s="13">
        <f t="shared" si="31"/>
        <v>5673500</v>
      </c>
      <c r="F696" s="2">
        <v>1</v>
      </c>
      <c r="G696" s="2"/>
      <c r="I696">
        <f t="shared" si="32"/>
        <v>139.24478725437783</v>
      </c>
    </row>
    <row r="697" spans="1:9">
      <c r="A697" s="1">
        <v>43069</v>
      </c>
      <c r="B697">
        <v>81.310074</v>
      </c>
      <c r="C697" s="11">
        <v>33054600</v>
      </c>
      <c r="D697" s="15">
        <f t="shared" si="30"/>
        <v>1.0688163980256784E-3</v>
      </c>
      <c r="E697" s="13">
        <f t="shared" si="31"/>
        <v>-3522500</v>
      </c>
      <c r="F697" s="2">
        <v>1</v>
      </c>
      <c r="G697" s="2"/>
      <c r="I697">
        <f t="shared" si="32"/>
        <v>139.24533981093001</v>
      </c>
    </row>
    <row r="698" spans="1:9">
      <c r="A698" s="1">
        <v>43070</v>
      </c>
      <c r="B698">
        <v>81.397025999999997</v>
      </c>
      <c r="C698" s="11">
        <v>29532100</v>
      </c>
      <c r="D698" s="15">
        <f t="shared" si="30"/>
        <v>-3.8470865724226602E-2</v>
      </c>
      <c r="E698" s="13">
        <f t="shared" si="31"/>
        <v>9562800</v>
      </c>
      <c r="F698" s="2">
        <v>1</v>
      </c>
      <c r="G698" s="2"/>
      <c r="I698">
        <f t="shared" si="32"/>
        <v>139.24589236967486</v>
      </c>
    </row>
    <row r="699" spans="1:9">
      <c r="A699" s="1">
        <v>43073</v>
      </c>
      <c r="B699">
        <v>78.325080999999997</v>
      </c>
      <c r="C699" s="11">
        <v>39094900</v>
      </c>
      <c r="D699" s="15">
        <f t="shared" si="30"/>
        <v>6.2701513148409275E-3</v>
      </c>
      <c r="E699" s="13">
        <f t="shared" si="31"/>
        <v>-12942600</v>
      </c>
      <c r="F699" s="2">
        <v>1</v>
      </c>
      <c r="G699" s="2"/>
      <c r="I699">
        <f t="shared" si="32"/>
        <v>139.2464449306124</v>
      </c>
    </row>
    <row r="700" spans="1:9">
      <c r="A700" s="1">
        <v>43074</v>
      </c>
      <c r="B700">
        <v>78.817734000000002</v>
      </c>
      <c r="C700" s="11">
        <v>26152300</v>
      </c>
      <c r="D700" s="15">
        <f t="shared" si="30"/>
        <v>1.447977880769807E-2</v>
      </c>
      <c r="E700" s="13">
        <f t="shared" si="31"/>
        <v>9800</v>
      </c>
      <c r="F700" s="2">
        <v>1</v>
      </c>
      <c r="G700" s="2"/>
      <c r="I700">
        <f t="shared" si="32"/>
        <v>139.24699749374264</v>
      </c>
    </row>
    <row r="701" spans="1:9">
      <c r="A701" s="1">
        <v>43075</v>
      </c>
      <c r="B701">
        <v>79.967299999999994</v>
      </c>
      <c r="C701" s="11">
        <v>26162100</v>
      </c>
      <c r="D701" s="15">
        <f t="shared" si="30"/>
        <v>-3.5094704756668317E-3</v>
      </c>
      <c r="E701" s="13">
        <f t="shared" si="31"/>
        <v>-2977600</v>
      </c>
      <c r="F701" s="2">
        <v>1</v>
      </c>
      <c r="G701" s="2"/>
      <c r="I701">
        <f t="shared" si="32"/>
        <v>139.24755005906556</v>
      </c>
    </row>
    <row r="702" spans="1:9">
      <c r="A702" s="1">
        <v>43076</v>
      </c>
      <c r="B702">
        <v>79.687149000000005</v>
      </c>
      <c r="C702" s="11">
        <v>23184500</v>
      </c>
      <c r="D702" s="15">
        <f t="shared" si="30"/>
        <v>2.0042888855096745E-2</v>
      </c>
      <c r="E702" s="13">
        <f t="shared" si="31"/>
        <v>1304600</v>
      </c>
      <c r="F702" s="2">
        <v>1</v>
      </c>
      <c r="G702" s="2"/>
      <c r="I702">
        <f t="shared" si="32"/>
        <v>139.24810262658121</v>
      </c>
    </row>
    <row r="703" spans="1:9">
      <c r="A703" s="1">
        <v>43077</v>
      </c>
      <c r="B703">
        <v>81.300422999999995</v>
      </c>
      <c r="C703" s="11">
        <v>24489100</v>
      </c>
      <c r="D703" s="15">
        <f t="shared" si="30"/>
        <v>1.2633666485233203E-2</v>
      </c>
      <c r="E703" s="13">
        <f t="shared" si="31"/>
        <v>-1631200</v>
      </c>
      <c r="F703" s="2">
        <v>1</v>
      </c>
      <c r="G703" s="2"/>
      <c r="I703">
        <f t="shared" si="32"/>
        <v>139.24865519628958</v>
      </c>
    </row>
    <row r="704" spans="1:9">
      <c r="A704" s="1">
        <v>43080</v>
      </c>
      <c r="B704">
        <v>82.334061000000005</v>
      </c>
      <c r="C704" s="11">
        <v>22857900</v>
      </c>
      <c r="D704" s="15">
        <f t="shared" si="30"/>
        <v>4.0980814043230047E-3</v>
      </c>
      <c r="E704" s="13">
        <f t="shared" si="31"/>
        <v>1066200</v>
      </c>
      <c r="F704" s="2">
        <v>1</v>
      </c>
      <c r="G704" s="2"/>
      <c r="I704">
        <f t="shared" si="32"/>
        <v>139.24920776819067</v>
      </c>
    </row>
    <row r="705" spans="1:9">
      <c r="A705" s="1">
        <v>43081</v>
      </c>
      <c r="B705">
        <v>82.672165000000007</v>
      </c>
      <c r="C705" s="11">
        <v>23924100</v>
      </c>
      <c r="D705" s="15">
        <f t="shared" si="30"/>
        <v>-2.6911366903609422E-3</v>
      </c>
      <c r="E705" s="13">
        <f t="shared" si="31"/>
        <v>-1861400</v>
      </c>
      <c r="F705" s="2">
        <v>1</v>
      </c>
      <c r="G705" s="2"/>
      <c r="I705">
        <f t="shared" si="32"/>
        <v>139.2497603422845</v>
      </c>
    </row>
    <row r="706" spans="1:9">
      <c r="A706" s="1">
        <v>43082</v>
      </c>
      <c r="B706">
        <v>82.449982000000006</v>
      </c>
      <c r="C706" s="11">
        <v>22062700</v>
      </c>
      <c r="D706" s="15">
        <f t="shared" si="30"/>
        <v>-7.7629971061014998E-3</v>
      </c>
      <c r="E706" s="13">
        <f t="shared" si="31"/>
        <v>-2756700</v>
      </c>
      <c r="F706" s="2">
        <v>1</v>
      </c>
      <c r="G706" s="2"/>
      <c r="I706">
        <f t="shared" si="32"/>
        <v>139.25031291857107</v>
      </c>
    </row>
    <row r="707" spans="1:9">
      <c r="A707" s="1">
        <v>43083</v>
      </c>
      <c r="B707">
        <v>81.812400999999994</v>
      </c>
      <c r="C707" s="11">
        <v>19306000</v>
      </c>
      <c r="D707" s="15">
        <f t="shared" ref="D707:D770" si="33">LN(B708/B707)</f>
        <v>2.5185063490207805E-2</v>
      </c>
      <c r="E707" s="13">
        <f t="shared" ref="E707:E770" si="34">C708-C707</f>
        <v>34630700</v>
      </c>
      <c r="F707" s="2">
        <v>1</v>
      </c>
      <c r="G707" s="2"/>
      <c r="I707">
        <f t="shared" si="32"/>
        <v>139.2508654970504</v>
      </c>
    </row>
    <row r="708" spans="1:9">
      <c r="A708" s="1">
        <v>43084</v>
      </c>
      <c r="B708">
        <v>83.899017000000001</v>
      </c>
      <c r="C708" s="11">
        <v>53936700</v>
      </c>
      <c r="D708" s="15">
        <f t="shared" si="33"/>
        <v>-5.4263566232770708E-3</v>
      </c>
      <c r="E708" s="13">
        <f t="shared" si="34"/>
        <v>-31652900</v>
      </c>
      <c r="F708" s="2">
        <v>1</v>
      </c>
      <c r="G708" s="2"/>
      <c r="I708">
        <f t="shared" si="32"/>
        <v>139.25141807772249</v>
      </c>
    </row>
    <row r="709" spans="1:9">
      <c r="A709" s="1">
        <v>43087</v>
      </c>
      <c r="B709">
        <v>83.444984000000005</v>
      </c>
      <c r="C709" s="11">
        <v>22283800</v>
      </c>
      <c r="D709" s="15">
        <f t="shared" si="33"/>
        <v>-6.3874617701972867E-3</v>
      </c>
      <c r="E709" s="13">
        <f t="shared" si="34"/>
        <v>1241000</v>
      </c>
      <c r="F709" s="2">
        <v>1</v>
      </c>
      <c r="G709" s="2"/>
      <c r="I709">
        <f t="shared" si="32"/>
        <v>139.25197066058735</v>
      </c>
    </row>
    <row r="710" spans="1:9">
      <c r="A710" s="1">
        <v>43088</v>
      </c>
      <c r="B710">
        <v>82.913680999999997</v>
      </c>
      <c r="C710" s="11">
        <v>23524800</v>
      </c>
      <c r="D710" s="15">
        <f t="shared" si="33"/>
        <v>-3.6183548440730626E-3</v>
      </c>
      <c r="E710" s="13">
        <f t="shared" si="34"/>
        <v>150100</v>
      </c>
      <c r="F710" s="2">
        <v>1</v>
      </c>
      <c r="G710" s="2"/>
      <c r="I710">
        <f t="shared" si="32"/>
        <v>139.25252324564499</v>
      </c>
    </row>
    <row r="711" spans="1:9">
      <c r="A711" s="1">
        <v>43089</v>
      </c>
      <c r="B711">
        <v>82.614211999999995</v>
      </c>
      <c r="C711" s="11">
        <v>23674900</v>
      </c>
      <c r="D711" s="15">
        <f t="shared" si="33"/>
        <v>-2.3386120239698803E-4</v>
      </c>
      <c r="E711" s="13">
        <f t="shared" si="34"/>
        <v>-5684200</v>
      </c>
      <c r="F711" s="2">
        <v>1</v>
      </c>
      <c r="G711" s="2"/>
      <c r="I711">
        <f t="shared" si="32"/>
        <v>139.25307583289543</v>
      </c>
    </row>
    <row r="712" spans="1:9">
      <c r="A712" s="1">
        <v>43090</v>
      </c>
      <c r="B712">
        <v>82.594893999999996</v>
      </c>
      <c r="C712" s="11">
        <v>17990700</v>
      </c>
      <c r="D712" s="15">
        <f t="shared" si="33"/>
        <v>1.1675584951109309E-4</v>
      </c>
      <c r="E712" s="13">
        <f t="shared" si="34"/>
        <v>-3844900</v>
      </c>
      <c r="F712" s="2">
        <v>1</v>
      </c>
      <c r="G712" s="2"/>
      <c r="I712">
        <f t="shared" si="32"/>
        <v>139.25362842233866</v>
      </c>
    </row>
    <row r="713" spans="1:9">
      <c r="A713" s="1">
        <v>43091</v>
      </c>
      <c r="B713">
        <v>82.604538000000005</v>
      </c>
      <c r="C713" s="11">
        <v>14145800</v>
      </c>
      <c r="D713" s="15">
        <f t="shared" si="33"/>
        <v>-1.287137482279528E-3</v>
      </c>
      <c r="E713" s="13">
        <f t="shared" si="34"/>
        <v>-4254600</v>
      </c>
      <c r="F713" s="2">
        <v>1</v>
      </c>
      <c r="G713" s="2"/>
      <c r="I713">
        <f t="shared" si="32"/>
        <v>139.25418101397472</v>
      </c>
    </row>
    <row r="714" spans="1:9">
      <c r="A714" s="1">
        <v>43095</v>
      </c>
      <c r="B714">
        <v>82.498283000000001</v>
      </c>
      <c r="C714" s="11">
        <v>9891200</v>
      </c>
      <c r="D714" s="15">
        <f t="shared" si="33"/>
        <v>3.6233457179888806E-3</v>
      </c>
      <c r="E714" s="13">
        <f t="shared" si="34"/>
        <v>4786800</v>
      </c>
      <c r="F714" s="2">
        <v>1</v>
      </c>
      <c r="G714" s="2"/>
      <c r="I714">
        <f t="shared" si="32"/>
        <v>139.25473360780356</v>
      </c>
    </row>
    <row r="715" spans="1:9">
      <c r="A715" s="1">
        <v>43096</v>
      </c>
      <c r="B715">
        <v>82.797745000000006</v>
      </c>
      <c r="C715" s="11">
        <v>14678000</v>
      </c>
      <c r="D715" s="15">
        <f t="shared" si="33"/>
        <v>1.1673549597668408E-4</v>
      </c>
      <c r="E715" s="13">
        <f t="shared" si="34"/>
        <v>-4083700</v>
      </c>
      <c r="F715" s="2">
        <v>1</v>
      </c>
      <c r="G715" s="2"/>
      <c r="I715">
        <f t="shared" si="32"/>
        <v>139.25528620382525</v>
      </c>
    </row>
    <row r="716" spans="1:9">
      <c r="A716" s="1">
        <v>43097</v>
      </c>
      <c r="B716">
        <v>82.807411000000002</v>
      </c>
      <c r="C716" s="11">
        <v>10594300</v>
      </c>
      <c r="D716" s="15">
        <f t="shared" si="33"/>
        <v>-2.1018503303184923E-3</v>
      </c>
      <c r="E716" s="13">
        <f t="shared" si="34"/>
        <v>8123100</v>
      </c>
      <c r="F716" s="2">
        <v>1</v>
      </c>
      <c r="G716" s="2"/>
      <c r="I716">
        <f t="shared" si="32"/>
        <v>139.25583880203976</v>
      </c>
    </row>
    <row r="717" spans="1:9">
      <c r="A717" s="1">
        <v>43098</v>
      </c>
      <c r="B717">
        <v>82.633544999999998</v>
      </c>
      <c r="C717" s="11">
        <v>18717400</v>
      </c>
      <c r="D717" s="15">
        <f t="shared" si="33"/>
        <v>4.7813865766213421E-3</v>
      </c>
      <c r="E717" s="13">
        <f t="shared" si="34"/>
        <v>3766400</v>
      </c>
      <c r="F717" s="2">
        <v>1</v>
      </c>
      <c r="G717" s="2"/>
      <c r="I717">
        <f t="shared" si="32"/>
        <v>139.25639140244712</v>
      </c>
    </row>
    <row r="718" spans="1:9">
      <c r="A718" s="1">
        <v>43102</v>
      </c>
      <c r="B718">
        <v>83.029594000000003</v>
      </c>
      <c r="C718" s="11">
        <v>22483800</v>
      </c>
      <c r="D718" s="15">
        <f t="shared" si="33"/>
        <v>4.6429551074176458E-3</v>
      </c>
      <c r="E718" s="13">
        <f t="shared" si="34"/>
        <v>3577600</v>
      </c>
      <c r="F718" s="2">
        <v>1</v>
      </c>
      <c r="G718" s="2"/>
      <c r="I718">
        <f t="shared" si="32"/>
        <v>139.25694400504733</v>
      </c>
    </row>
    <row r="719" spans="1:9">
      <c r="A719" s="1">
        <v>43103</v>
      </c>
      <c r="B719">
        <v>83.415993</v>
      </c>
      <c r="C719" s="11">
        <v>26061400</v>
      </c>
      <c r="D719" s="15">
        <f t="shared" si="33"/>
        <v>8.763148703606987E-3</v>
      </c>
      <c r="E719" s="13">
        <f t="shared" si="34"/>
        <v>-4149400</v>
      </c>
      <c r="F719" s="2">
        <v>1</v>
      </c>
      <c r="G719" s="2"/>
      <c r="I719">
        <f t="shared" si="32"/>
        <v>139.25749660984039</v>
      </c>
    </row>
    <row r="720" spans="1:9">
      <c r="A720" s="1">
        <v>43104</v>
      </c>
      <c r="B720">
        <v>84.150192000000004</v>
      </c>
      <c r="C720" s="11">
        <v>21912000</v>
      </c>
      <c r="D720" s="15">
        <f t="shared" si="33"/>
        <v>1.2321902357049679E-2</v>
      </c>
      <c r="E720" s="13">
        <f t="shared" si="34"/>
        <v>1495100</v>
      </c>
      <c r="F720" s="2">
        <v>1</v>
      </c>
      <c r="G720" s="2"/>
      <c r="I720">
        <f t="shared" si="32"/>
        <v>139.25804921682632</v>
      </c>
    </row>
    <row r="721" spans="1:9">
      <c r="A721" s="1">
        <v>43105</v>
      </c>
      <c r="B721">
        <v>85.193496999999994</v>
      </c>
      <c r="C721" s="11">
        <v>23407100</v>
      </c>
      <c r="D721" s="15">
        <f t="shared" si="33"/>
        <v>1.0198510834357915E-3</v>
      </c>
      <c r="E721" s="13">
        <f t="shared" si="34"/>
        <v>-1294100</v>
      </c>
      <c r="F721" s="2">
        <v>1</v>
      </c>
      <c r="G721" s="2"/>
      <c r="I721">
        <f t="shared" si="32"/>
        <v>139.25860182600513</v>
      </c>
    </row>
    <row r="722" spans="1:9">
      <c r="A722" s="1">
        <v>43108</v>
      </c>
      <c r="B722">
        <v>85.280426000000006</v>
      </c>
      <c r="C722" s="11">
        <v>22113000</v>
      </c>
      <c r="D722" s="15">
        <f t="shared" si="33"/>
        <v>-6.7978905428174574E-4</v>
      </c>
      <c r="E722" s="13">
        <f t="shared" si="34"/>
        <v>-2628700</v>
      </c>
      <c r="F722" s="2">
        <v>1</v>
      </c>
      <c r="G722" s="2"/>
      <c r="I722">
        <f t="shared" si="32"/>
        <v>139.25915443737682</v>
      </c>
    </row>
    <row r="723" spans="1:9">
      <c r="A723" s="1">
        <v>43109</v>
      </c>
      <c r="B723">
        <v>85.222472999999994</v>
      </c>
      <c r="C723" s="11">
        <v>19484300</v>
      </c>
      <c r="D723" s="15">
        <f t="shared" si="33"/>
        <v>-4.544478400571394E-3</v>
      </c>
      <c r="E723" s="13">
        <f t="shared" si="34"/>
        <v>-832100</v>
      </c>
      <c r="F723" s="2">
        <v>1</v>
      </c>
      <c r="G723" s="2"/>
      <c r="I723">
        <f t="shared" si="32"/>
        <v>139.25970705094142</v>
      </c>
    </row>
    <row r="724" spans="1:9">
      <c r="A724" s="1">
        <v>43110</v>
      </c>
      <c r="B724">
        <v>84.836060000000003</v>
      </c>
      <c r="C724" s="11">
        <v>18652200</v>
      </c>
      <c r="D724" s="15">
        <f t="shared" si="33"/>
        <v>2.9561480261048891E-3</v>
      </c>
      <c r="E724" s="13">
        <f t="shared" si="34"/>
        <v>-843300</v>
      </c>
      <c r="F724" s="2">
        <v>1</v>
      </c>
      <c r="G724" s="2"/>
      <c r="I724">
        <f t="shared" si="32"/>
        <v>139.26025966669891</v>
      </c>
    </row>
    <row r="725" spans="1:9">
      <c r="A725" s="1">
        <v>43111</v>
      </c>
      <c r="B725">
        <v>85.087219000000005</v>
      </c>
      <c r="C725" s="11">
        <v>17808900</v>
      </c>
      <c r="D725" s="15">
        <f t="shared" si="33"/>
        <v>1.7109833789066713E-2</v>
      </c>
      <c r="E725" s="13">
        <f t="shared" si="34"/>
        <v>6462600</v>
      </c>
      <c r="F725" s="2">
        <v>1</v>
      </c>
      <c r="G725" s="2"/>
      <c r="I725">
        <f t="shared" si="32"/>
        <v>139.26081228464932</v>
      </c>
    </row>
    <row r="726" spans="1:9">
      <c r="A726" s="1">
        <v>43112</v>
      </c>
      <c r="B726">
        <v>86.555572999999995</v>
      </c>
      <c r="C726" s="11">
        <v>24271500</v>
      </c>
      <c r="D726" s="15">
        <f t="shared" si="33"/>
        <v>-1.4049126779318397E-2</v>
      </c>
      <c r="E726" s="13">
        <f t="shared" si="34"/>
        <v>12328200</v>
      </c>
      <c r="F726" s="2">
        <v>1</v>
      </c>
      <c r="G726" s="2"/>
      <c r="I726">
        <f t="shared" si="32"/>
        <v>139.26136490479263</v>
      </c>
    </row>
    <row r="727" spans="1:9">
      <c r="A727" s="1">
        <v>43116</v>
      </c>
      <c r="B727">
        <v>85.348044999999999</v>
      </c>
      <c r="C727" s="11">
        <v>36599700</v>
      </c>
      <c r="D727" s="15">
        <f t="shared" si="33"/>
        <v>2.0057733441964317E-2</v>
      </c>
      <c r="E727" s="13">
        <f t="shared" si="34"/>
        <v>-10978500</v>
      </c>
      <c r="F727" s="2">
        <v>1</v>
      </c>
      <c r="G727" s="2"/>
      <c r="I727">
        <f t="shared" si="32"/>
        <v>139.26191752712887</v>
      </c>
    </row>
    <row r="728" spans="1:9">
      <c r="A728" s="1">
        <v>43117</v>
      </c>
      <c r="B728">
        <v>87.077217000000005</v>
      </c>
      <c r="C728" s="11">
        <v>25621200</v>
      </c>
      <c r="D728" s="15">
        <f t="shared" si="33"/>
        <v>-4.4361278560660247E-4</v>
      </c>
      <c r="E728" s="13">
        <f t="shared" si="34"/>
        <v>-1461500</v>
      </c>
      <c r="F728" s="2">
        <v>1</v>
      </c>
      <c r="G728" s="2"/>
      <c r="I728">
        <f t="shared" si="32"/>
        <v>139.26247015165805</v>
      </c>
    </row>
    <row r="729" spans="1:9">
      <c r="A729" s="1">
        <v>43118</v>
      </c>
      <c r="B729">
        <v>87.038596999999996</v>
      </c>
      <c r="C729" s="11">
        <v>24159700</v>
      </c>
      <c r="D729" s="15">
        <f t="shared" si="33"/>
        <v>-1.1105953120086778E-3</v>
      </c>
      <c r="E729" s="13">
        <f t="shared" si="34"/>
        <v>12715300</v>
      </c>
      <c r="F729" s="2">
        <v>1</v>
      </c>
      <c r="G729" s="2"/>
      <c r="I729">
        <f t="shared" si="32"/>
        <v>139.26302277838019</v>
      </c>
    </row>
    <row r="730" spans="1:9">
      <c r="A730" s="1">
        <v>43119</v>
      </c>
      <c r="B730">
        <v>86.941986</v>
      </c>
      <c r="C730" s="11">
        <v>36875000</v>
      </c>
      <c r="D730" s="15">
        <f t="shared" si="33"/>
        <v>1.7730703239187778E-2</v>
      </c>
      <c r="E730" s="13">
        <f t="shared" si="34"/>
        <v>-13273400</v>
      </c>
      <c r="F730" s="2">
        <v>1</v>
      </c>
      <c r="G730" s="2"/>
      <c r="I730">
        <f t="shared" si="32"/>
        <v>139.26357540729526</v>
      </c>
    </row>
    <row r="731" spans="1:9">
      <c r="A731" s="1">
        <v>43122</v>
      </c>
      <c r="B731">
        <v>88.497275999999999</v>
      </c>
      <c r="C731" s="11">
        <v>23601600</v>
      </c>
      <c r="D731" s="15">
        <f t="shared" si="33"/>
        <v>3.1607354670924628E-3</v>
      </c>
      <c r="E731" s="13">
        <f t="shared" si="34"/>
        <v>-188800</v>
      </c>
      <c r="F731" s="2">
        <v>1</v>
      </c>
      <c r="G731" s="2"/>
      <c r="I731">
        <f t="shared" si="32"/>
        <v>139.26412803840333</v>
      </c>
    </row>
    <row r="732" spans="1:9">
      <c r="A732" s="1">
        <v>43123</v>
      </c>
      <c r="B732">
        <v>88.777434999999997</v>
      </c>
      <c r="C732" s="11">
        <v>23412800</v>
      </c>
      <c r="D732" s="15">
        <f t="shared" si="33"/>
        <v>-8.7110732160376205E-4</v>
      </c>
      <c r="E732" s="13">
        <f t="shared" si="34"/>
        <v>9864700</v>
      </c>
      <c r="F732" s="2">
        <v>1</v>
      </c>
      <c r="G732" s="2"/>
      <c r="I732">
        <f t="shared" si="32"/>
        <v>139.26468067170435</v>
      </c>
    </row>
    <row r="733" spans="1:9">
      <c r="A733" s="1">
        <v>43124</v>
      </c>
      <c r="B733">
        <v>88.700134000000006</v>
      </c>
      <c r="C733" s="11">
        <v>33277500</v>
      </c>
      <c r="D733" s="15">
        <f t="shared" si="33"/>
        <v>5.5391991063339892E-3</v>
      </c>
      <c r="E733" s="13">
        <f t="shared" si="34"/>
        <v>-6894300</v>
      </c>
      <c r="F733" s="2">
        <v>1</v>
      </c>
      <c r="G733" s="2"/>
      <c r="I733">
        <f t="shared" si="32"/>
        <v>139.26523330719837</v>
      </c>
    </row>
    <row r="734" spans="1:9">
      <c r="A734" s="1">
        <v>43125</v>
      </c>
      <c r="B734">
        <v>89.192824999999999</v>
      </c>
      <c r="C734" s="11">
        <v>26383200</v>
      </c>
      <c r="D734" s="15">
        <f t="shared" si="33"/>
        <v>1.8563768244156693E-2</v>
      </c>
      <c r="E734" s="13">
        <f t="shared" si="34"/>
        <v>2789000</v>
      </c>
      <c r="F734" s="2">
        <v>1</v>
      </c>
      <c r="G734" s="2"/>
      <c r="I734">
        <f t="shared" si="32"/>
        <v>139.26578594488538</v>
      </c>
    </row>
    <row r="735" spans="1:9">
      <c r="A735" s="1">
        <v>43126</v>
      </c>
      <c r="B735">
        <v>90.864044000000007</v>
      </c>
      <c r="C735" s="11">
        <v>29172200</v>
      </c>
      <c r="D735" s="15">
        <f t="shared" si="33"/>
        <v>-1.4896405549906951E-3</v>
      </c>
      <c r="E735" s="13">
        <f t="shared" si="34"/>
        <v>2397700</v>
      </c>
      <c r="F735" s="2">
        <v>1</v>
      </c>
      <c r="G735" s="2"/>
      <c r="I735">
        <f t="shared" si="32"/>
        <v>139.26633858476538</v>
      </c>
    </row>
    <row r="736" spans="1:9">
      <c r="A736" s="1">
        <v>43129</v>
      </c>
      <c r="B736">
        <v>90.728790000000004</v>
      </c>
      <c r="C736" s="11">
        <v>31569900</v>
      </c>
      <c r="D736" s="15">
        <f t="shared" si="33"/>
        <v>-1.2643499359854113E-2</v>
      </c>
      <c r="E736" s="13">
        <f t="shared" si="34"/>
        <v>7065200</v>
      </c>
      <c r="F736" s="2">
        <v>1</v>
      </c>
      <c r="G736" s="2"/>
      <c r="I736">
        <f t="shared" si="32"/>
        <v>139.26689122683837</v>
      </c>
    </row>
    <row r="737" spans="1:9">
      <c r="A737" s="1">
        <v>43130</v>
      </c>
      <c r="B737">
        <v>89.588881999999998</v>
      </c>
      <c r="C737" s="11">
        <v>38635100</v>
      </c>
      <c r="D737" s="15">
        <f t="shared" si="33"/>
        <v>2.4182292241189531E-2</v>
      </c>
      <c r="E737" s="13">
        <f t="shared" si="34"/>
        <v>10121200</v>
      </c>
      <c r="F737" s="2">
        <v>1</v>
      </c>
      <c r="G737" s="2"/>
      <c r="I737">
        <f t="shared" si="32"/>
        <v>139.26744387110438</v>
      </c>
    </row>
    <row r="738" spans="1:9">
      <c r="A738" s="1">
        <v>43131</v>
      </c>
      <c r="B738">
        <v>91.781754000000006</v>
      </c>
      <c r="C738" s="11">
        <v>48756300</v>
      </c>
      <c r="D738" s="15">
        <f t="shared" si="33"/>
        <v>-7.9251669938118271E-3</v>
      </c>
      <c r="E738" s="13">
        <f t="shared" si="34"/>
        <v>-1528400</v>
      </c>
      <c r="F738" s="2">
        <v>1</v>
      </c>
      <c r="G738" s="2"/>
      <c r="I738">
        <f t="shared" ref="I738:I801" si="35">I737*EXP($L$31*$L$33+$L$32*H738*SQRT($L$33))</f>
        <v>139.2679965175634</v>
      </c>
    </row>
    <row r="739" spans="1:9">
      <c r="A739" s="1">
        <v>43132</v>
      </c>
      <c r="B739">
        <v>91.057243</v>
      </c>
      <c r="C739" s="11">
        <v>47227900</v>
      </c>
      <c r="D739" s="15">
        <f t="shared" si="33"/>
        <v>-2.6662616247432578E-2</v>
      </c>
      <c r="E739" s="13">
        <f t="shared" si="34"/>
        <v>639900</v>
      </c>
      <c r="F739" s="2">
        <v>1</v>
      </c>
      <c r="G739" s="2"/>
      <c r="I739">
        <f t="shared" si="35"/>
        <v>139.26854916621548</v>
      </c>
    </row>
    <row r="740" spans="1:9">
      <c r="A740" s="1">
        <v>43133</v>
      </c>
      <c r="B740">
        <v>88.661499000000006</v>
      </c>
      <c r="C740" s="11">
        <v>47867800</v>
      </c>
      <c r="D740" s="15">
        <f t="shared" si="33"/>
        <v>-4.2057439760575584E-2</v>
      </c>
      <c r="E740" s="13">
        <f t="shared" si="34"/>
        <v>3163700</v>
      </c>
      <c r="F740" s="2">
        <v>1</v>
      </c>
      <c r="G740" s="2"/>
      <c r="I740">
        <f t="shared" si="35"/>
        <v>139.2691018170606</v>
      </c>
    </row>
    <row r="741" spans="1:9">
      <c r="A741" s="1">
        <v>43136</v>
      </c>
      <c r="B741">
        <v>85.009949000000006</v>
      </c>
      <c r="C741" s="11">
        <v>51031500</v>
      </c>
      <c r="D741" s="15">
        <f t="shared" si="33"/>
        <v>3.7142293683010259E-2</v>
      </c>
      <c r="E741" s="13">
        <f t="shared" si="34"/>
        <v>16967100</v>
      </c>
      <c r="F741" s="2">
        <v>1</v>
      </c>
      <c r="G741" s="2"/>
      <c r="I741">
        <f t="shared" si="35"/>
        <v>139.26965447009877</v>
      </c>
    </row>
    <row r="742" spans="1:9">
      <c r="A742" s="1">
        <v>43137</v>
      </c>
      <c r="B742">
        <v>88.226783999999995</v>
      </c>
      <c r="C742" s="11">
        <v>67998600</v>
      </c>
      <c r="D742" s="15">
        <f t="shared" si="33"/>
        <v>-1.9012345040210234E-2</v>
      </c>
      <c r="E742" s="13">
        <f t="shared" si="34"/>
        <v>-26891000</v>
      </c>
      <c r="F742" s="2">
        <v>1</v>
      </c>
      <c r="G742" s="2"/>
      <c r="I742">
        <f t="shared" si="35"/>
        <v>139.27020712532999</v>
      </c>
    </row>
    <row r="743" spans="1:9">
      <c r="A743" s="1">
        <v>43138</v>
      </c>
      <c r="B743">
        <v>86.565230999999997</v>
      </c>
      <c r="C743" s="11">
        <v>41107600</v>
      </c>
      <c r="D743" s="15">
        <f t="shared" si="33"/>
        <v>-5.2697851614954216E-2</v>
      </c>
      <c r="E743" s="13">
        <f t="shared" si="34"/>
        <v>14521100</v>
      </c>
      <c r="F743" s="2">
        <v>1</v>
      </c>
      <c r="G743" s="2"/>
      <c r="I743">
        <f t="shared" si="35"/>
        <v>139.27075978275428</v>
      </c>
    </row>
    <row r="744" spans="1:9">
      <c r="A744" s="1">
        <v>43139</v>
      </c>
      <c r="B744">
        <v>82.121544</v>
      </c>
      <c r="C744" s="11">
        <v>55628700</v>
      </c>
      <c r="D744" s="15">
        <f t="shared" si="33"/>
        <v>3.6611151187977961E-2</v>
      </c>
      <c r="E744" s="13">
        <f t="shared" si="34"/>
        <v>7870400</v>
      </c>
      <c r="F744" s="2">
        <v>1</v>
      </c>
      <c r="G744" s="2"/>
      <c r="I744">
        <f t="shared" si="35"/>
        <v>139.27131244237165</v>
      </c>
    </row>
    <row r="745" spans="1:9">
      <c r="A745" s="1">
        <v>43140</v>
      </c>
      <c r="B745">
        <v>85.183823000000004</v>
      </c>
      <c r="C745" s="11">
        <v>63499100</v>
      </c>
      <c r="D745" s="15">
        <f t="shared" si="33"/>
        <v>1.071565962354248E-2</v>
      </c>
      <c r="E745" s="13">
        <f t="shared" si="34"/>
        <v>-27778800</v>
      </c>
      <c r="F745" s="2">
        <v>1</v>
      </c>
      <c r="G745" s="2"/>
      <c r="I745">
        <f t="shared" si="35"/>
        <v>139.2718651041821</v>
      </c>
    </row>
    <row r="746" spans="1:9">
      <c r="A746" s="1">
        <v>43143</v>
      </c>
      <c r="B746">
        <v>86.101532000000006</v>
      </c>
      <c r="C746" s="11">
        <v>35720300</v>
      </c>
      <c r="D746" s="15">
        <f t="shared" si="33"/>
        <v>7.8232898594360854E-3</v>
      </c>
      <c r="E746" s="13">
        <f t="shared" si="34"/>
        <v>-9312600</v>
      </c>
      <c r="F746" s="2">
        <v>1</v>
      </c>
      <c r="G746" s="2"/>
      <c r="I746">
        <f t="shared" si="35"/>
        <v>139.27241776818565</v>
      </c>
    </row>
    <row r="747" spans="1:9">
      <c r="A747" s="1">
        <v>43144</v>
      </c>
      <c r="B747">
        <v>86.777771000000001</v>
      </c>
      <c r="C747" s="11">
        <v>26407700</v>
      </c>
      <c r="D747" s="15">
        <f t="shared" si="33"/>
        <v>1.5536833321667302E-2</v>
      </c>
      <c r="E747" s="13">
        <f t="shared" si="34"/>
        <v>8553200</v>
      </c>
      <c r="F747" s="2">
        <v>1</v>
      </c>
      <c r="G747" s="2"/>
      <c r="I747">
        <f t="shared" si="35"/>
        <v>139.2729704343823</v>
      </c>
    </row>
    <row r="748" spans="1:9">
      <c r="A748" s="1">
        <v>43145</v>
      </c>
      <c r="B748">
        <v>88.136550999999997</v>
      </c>
      <c r="C748" s="11">
        <v>34960900</v>
      </c>
      <c r="D748" s="15">
        <f t="shared" si="33"/>
        <v>2.0167424397732146E-2</v>
      </c>
      <c r="E748" s="13">
        <f t="shared" si="34"/>
        <v>-7137000</v>
      </c>
      <c r="F748" s="2">
        <v>1</v>
      </c>
      <c r="G748" s="2"/>
      <c r="I748">
        <f t="shared" si="35"/>
        <v>139.27352310277206</v>
      </c>
    </row>
    <row r="749" spans="1:9">
      <c r="A749" s="1">
        <v>43146</v>
      </c>
      <c r="B749">
        <v>89.932083000000006</v>
      </c>
      <c r="C749" s="11">
        <v>27823900</v>
      </c>
      <c r="D749" s="15">
        <f t="shared" si="33"/>
        <v>-7.1482407500217844E-3</v>
      </c>
      <c r="E749" s="13">
        <f t="shared" si="34"/>
        <v>2773000</v>
      </c>
      <c r="F749" s="2">
        <v>1</v>
      </c>
      <c r="G749" s="2"/>
      <c r="I749">
        <f t="shared" si="35"/>
        <v>139.27407577335495</v>
      </c>
    </row>
    <row r="750" spans="1:9">
      <c r="A750" s="1">
        <v>43147</v>
      </c>
      <c r="B750">
        <v>89.291518999999994</v>
      </c>
      <c r="C750" s="11">
        <v>30596900</v>
      </c>
      <c r="D750" s="15">
        <f t="shared" si="33"/>
        <v>7.7955753977355094E-3</v>
      </c>
      <c r="E750" s="13">
        <f t="shared" si="34"/>
        <v>314800</v>
      </c>
      <c r="F750" s="2">
        <v>1</v>
      </c>
      <c r="G750" s="2"/>
      <c r="I750">
        <f t="shared" si="35"/>
        <v>139.27462844613098</v>
      </c>
    </row>
    <row r="751" spans="1:9">
      <c r="A751" s="1">
        <v>43151</v>
      </c>
      <c r="B751">
        <v>89.990318000000002</v>
      </c>
      <c r="C751" s="11">
        <v>30911700</v>
      </c>
      <c r="D751" s="15">
        <f t="shared" si="33"/>
        <v>-1.3354671771375719E-2</v>
      </c>
      <c r="E751" s="13">
        <f t="shared" si="34"/>
        <v>-3989200</v>
      </c>
      <c r="F751" s="2">
        <v>1</v>
      </c>
      <c r="G751" s="2"/>
      <c r="I751">
        <f t="shared" si="35"/>
        <v>139.27518112110013</v>
      </c>
    </row>
    <row r="752" spans="1:9">
      <c r="A752" s="1">
        <v>43152</v>
      </c>
      <c r="B752">
        <v>88.796515999999997</v>
      </c>
      <c r="C752" s="11">
        <v>26922500</v>
      </c>
      <c r="D752" s="15">
        <f t="shared" si="33"/>
        <v>2.6199673629385225E-3</v>
      </c>
      <c r="E752" s="13">
        <f t="shared" si="34"/>
        <v>-2529700</v>
      </c>
      <c r="F752" s="2">
        <v>1</v>
      </c>
      <c r="G752" s="2"/>
      <c r="I752">
        <f t="shared" si="35"/>
        <v>139.27573379826242</v>
      </c>
    </row>
    <row r="753" spans="1:9">
      <c r="A753" s="1">
        <v>43153</v>
      </c>
      <c r="B753">
        <v>89.029465000000002</v>
      </c>
      <c r="C753" s="11">
        <v>24392800</v>
      </c>
      <c r="D753" s="15">
        <f t="shared" si="33"/>
        <v>2.508341119744139E-2</v>
      </c>
      <c r="E753" s="13">
        <f t="shared" si="34"/>
        <v>1936400</v>
      </c>
      <c r="F753" s="2">
        <v>1</v>
      </c>
      <c r="G753" s="2"/>
      <c r="I753">
        <f t="shared" si="35"/>
        <v>139.27628647761787</v>
      </c>
    </row>
    <row r="754" spans="1:9">
      <c r="A754" s="1">
        <v>43154</v>
      </c>
      <c r="B754">
        <v>91.290870999999996</v>
      </c>
      <c r="C754" s="11">
        <v>26329200</v>
      </c>
      <c r="D754" s="15">
        <f t="shared" si="33"/>
        <v>1.4355155530152283E-2</v>
      </c>
      <c r="E754" s="13">
        <f t="shared" si="34"/>
        <v>3870600</v>
      </c>
      <c r="F754" s="2">
        <v>1</v>
      </c>
      <c r="G754" s="2"/>
      <c r="I754">
        <f t="shared" si="35"/>
        <v>139.27683915916649</v>
      </c>
    </row>
    <row r="755" spans="1:9">
      <c r="A755" s="1">
        <v>43157</v>
      </c>
      <c r="B755">
        <v>92.610816999999997</v>
      </c>
      <c r="C755" s="11">
        <v>30199800</v>
      </c>
      <c r="D755" s="15">
        <f t="shared" si="33"/>
        <v>-1.2867756358039051E-2</v>
      </c>
      <c r="E755" s="13">
        <f t="shared" si="34"/>
        <v>-4330700</v>
      </c>
      <c r="F755" s="2">
        <v>1</v>
      </c>
      <c r="G755" s="2"/>
      <c r="I755">
        <f t="shared" si="35"/>
        <v>139.27739184290826</v>
      </c>
    </row>
    <row r="756" spans="1:9">
      <c r="A756" s="1">
        <v>43158</v>
      </c>
      <c r="B756">
        <v>91.426758000000007</v>
      </c>
      <c r="C756" s="11">
        <v>25869100</v>
      </c>
      <c r="D756" s="15">
        <f t="shared" si="33"/>
        <v>-4.5753179261620314E-3</v>
      </c>
      <c r="E756" s="13">
        <f t="shared" si="34"/>
        <v>5298200</v>
      </c>
      <c r="F756" s="2">
        <v>1</v>
      </c>
      <c r="G756" s="2"/>
      <c r="I756">
        <f t="shared" si="35"/>
        <v>139.27794452884322</v>
      </c>
    </row>
    <row r="757" spans="1:9">
      <c r="A757" s="1">
        <v>43159</v>
      </c>
      <c r="B757">
        <v>91.009406999999996</v>
      </c>
      <c r="C757" s="11">
        <v>31167300</v>
      </c>
      <c r="D757" s="15">
        <f t="shared" si="33"/>
        <v>-9.8596747739874389E-3</v>
      </c>
      <c r="E757" s="13">
        <f t="shared" si="34"/>
        <v>5968300</v>
      </c>
      <c r="F757" s="2">
        <v>1</v>
      </c>
      <c r="G757" s="2"/>
      <c r="I757">
        <f t="shared" si="35"/>
        <v>139.27849721697137</v>
      </c>
    </row>
    <row r="758" spans="1:9">
      <c r="A758" s="1">
        <v>43160</v>
      </c>
      <c r="B758">
        <v>90.116493000000006</v>
      </c>
      <c r="C758" s="11">
        <v>37135600</v>
      </c>
      <c r="D758" s="15">
        <f t="shared" si="33"/>
        <v>2.1517285797879693E-3</v>
      </c>
      <c r="E758" s="13">
        <f t="shared" si="34"/>
        <v>-4305200</v>
      </c>
      <c r="F758" s="2">
        <v>1</v>
      </c>
      <c r="G758" s="2"/>
      <c r="I758">
        <f t="shared" si="35"/>
        <v>139.27904990729272</v>
      </c>
    </row>
    <row r="759" spans="1:9">
      <c r="A759" s="1">
        <v>43161</v>
      </c>
      <c r="B759">
        <v>90.310608000000002</v>
      </c>
      <c r="C759" s="11">
        <v>32830400</v>
      </c>
      <c r="D759" s="15">
        <f t="shared" si="33"/>
        <v>6.3205891144218771E-3</v>
      </c>
      <c r="E759" s="13">
        <f t="shared" si="34"/>
        <v>-8928800</v>
      </c>
      <c r="F759" s="2">
        <v>1</v>
      </c>
      <c r="G759" s="2"/>
      <c r="I759">
        <f t="shared" si="35"/>
        <v>139.27960259980728</v>
      </c>
    </row>
    <row r="760" spans="1:9">
      <c r="A760" s="1">
        <v>43164</v>
      </c>
      <c r="B760">
        <v>90.883232000000007</v>
      </c>
      <c r="C760" s="11">
        <v>23901600</v>
      </c>
      <c r="D760" s="15">
        <f t="shared" si="33"/>
        <v>-3.4232597479467923E-3</v>
      </c>
      <c r="E760" s="13">
        <f t="shared" si="34"/>
        <v>-1725800</v>
      </c>
      <c r="F760" s="2">
        <v>1</v>
      </c>
      <c r="G760" s="2"/>
      <c r="I760">
        <f t="shared" si="35"/>
        <v>139.28015529451505</v>
      </c>
    </row>
    <row r="761" spans="1:9">
      <c r="A761" s="1">
        <v>43165</v>
      </c>
      <c r="B761">
        <v>90.572647000000003</v>
      </c>
      <c r="C761" s="11">
        <v>22175800</v>
      </c>
      <c r="D761" s="15">
        <f t="shared" si="33"/>
        <v>5.7699364384384113E-3</v>
      </c>
      <c r="E761" s="13">
        <f t="shared" si="34"/>
        <v>4540300</v>
      </c>
      <c r="F761" s="2">
        <v>1</v>
      </c>
      <c r="G761" s="2"/>
      <c r="I761">
        <f t="shared" si="35"/>
        <v>139.28070799141605</v>
      </c>
    </row>
    <row r="762" spans="1:9">
      <c r="A762" s="1">
        <v>43166</v>
      </c>
      <c r="B762">
        <v>91.096755999999999</v>
      </c>
      <c r="C762" s="11">
        <v>26716100</v>
      </c>
      <c r="D762" s="15">
        <f t="shared" si="33"/>
        <v>6.054463453243699E-3</v>
      </c>
      <c r="E762" s="13">
        <f t="shared" si="34"/>
        <v>-828300</v>
      </c>
      <c r="F762" s="2">
        <v>1</v>
      </c>
      <c r="G762" s="2"/>
      <c r="I762">
        <f t="shared" si="35"/>
        <v>139.28126069051029</v>
      </c>
    </row>
    <row r="763" spans="1:9">
      <c r="A763" s="1">
        <v>43167</v>
      </c>
      <c r="B763">
        <v>91.649970999999994</v>
      </c>
      <c r="C763" s="11">
        <v>25887800</v>
      </c>
      <c r="D763" s="15">
        <f t="shared" si="33"/>
        <v>2.2098702944286733E-2</v>
      </c>
      <c r="E763" s="13">
        <f t="shared" si="34"/>
        <v>11049500</v>
      </c>
      <c r="F763" s="2">
        <v>1</v>
      </c>
      <c r="G763" s="2"/>
      <c r="I763">
        <f t="shared" si="35"/>
        <v>139.28181339179778</v>
      </c>
    </row>
    <row r="764" spans="1:9">
      <c r="A764" s="1">
        <v>43168</v>
      </c>
      <c r="B764">
        <v>93.697861000000003</v>
      </c>
      <c r="C764" s="11">
        <v>36937300</v>
      </c>
      <c r="D764" s="15">
        <f t="shared" si="33"/>
        <v>2.3794304696755429E-3</v>
      </c>
      <c r="E764" s="13">
        <f t="shared" si="34"/>
        <v>-10863600</v>
      </c>
      <c r="F764" s="2">
        <v>1</v>
      </c>
      <c r="G764" s="2"/>
      <c r="I764">
        <f t="shared" si="35"/>
        <v>139.28236609527852</v>
      </c>
    </row>
    <row r="765" spans="1:9">
      <c r="A765" s="1">
        <v>43171</v>
      </c>
      <c r="B765">
        <v>93.921074000000004</v>
      </c>
      <c r="C765" s="11">
        <v>26073700</v>
      </c>
      <c r="D765" s="15">
        <f t="shared" si="33"/>
        <v>-2.4689765256883035E-2</v>
      </c>
      <c r="E765" s="13">
        <f t="shared" si="34"/>
        <v>9314100</v>
      </c>
      <c r="F765" s="2">
        <v>1</v>
      </c>
      <c r="G765" s="2"/>
      <c r="I765">
        <f t="shared" si="35"/>
        <v>139.2829188009525</v>
      </c>
    </row>
    <row r="766" spans="1:9">
      <c r="A766" s="1">
        <v>43172</v>
      </c>
      <c r="B766">
        <v>91.630577000000002</v>
      </c>
      <c r="C766" s="11">
        <v>35387800</v>
      </c>
      <c r="D766" s="15">
        <f t="shared" si="33"/>
        <v>-5.9494492130868709E-3</v>
      </c>
      <c r="E766" s="13">
        <f t="shared" si="34"/>
        <v>-3255800</v>
      </c>
      <c r="F766" s="2">
        <v>1</v>
      </c>
      <c r="G766" s="2"/>
      <c r="I766">
        <f t="shared" si="35"/>
        <v>139.28347150881976</v>
      </c>
    </row>
    <row r="767" spans="1:9">
      <c r="A767" s="1">
        <v>43173</v>
      </c>
      <c r="B767">
        <v>91.087044000000006</v>
      </c>
      <c r="C767" s="11">
        <v>32132000</v>
      </c>
      <c r="D767" s="15">
        <f t="shared" si="33"/>
        <v>3.5101281926800528E-3</v>
      </c>
      <c r="E767" s="13">
        <f t="shared" si="34"/>
        <v>-4521000</v>
      </c>
      <c r="F767" s="2">
        <v>1</v>
      </c>
      <c r="G767" s="2"/>
      <c r="I767">
        <f t="shared" si="35"/>
        <v>139.28402421888029</v>
      </c>
    </row>
    <row r="768" spans="1:9">
      <c r="A768" s="1">
        <v>43174</v>
      </c>
      <c r="B768">
        <v>91.407332999999994</v>
      </c>
      <c r="C768" s="11">
        <v>27611000</v>
      </c>
      <c r="D768" s="15">
        <f t="shared" si="33"/>
        <v>4.4495858771017608E-3</v>
      </c>
      <c r="E768" s="13">
        <f t="shared" si="34"/>
        <v>21470300</v>
      </c>
      <c r="F768" s="2">
        <v>1</v>
      </c>
      <c r="G768" s="2"/>
      <c r="I768">
        <f t="shared" si="35"/>
        <v>139.2845769311341</v>
      </c>
    </row>
    <row r="769" spans="1:9">
      <c r="A769" s="1">
        <v>43175</v>
      </c>
      <c r="B769">
        <v>91.814964000000003</v>
      </c>
      <c r="C769" s="11">
        <v>49081300</v>
      </c>
      <c r="D769" s="15">
        <f t="shared" si="33"/>
        <v>-1.8241507685128906E-2</v>
      </c>
      <c r="E769" s="13">
        <f t="shared" si="34"/>
        <v>-15737200</v>
      </c>
      <c r="F769" s="2">
        <v>1</v>
      </c>
      <c r="G769" s="2"/>
      <c r="I769">
        <f t="shared" si="35"/>
        <v>139.28512964558121</v>
      </c>
    </row>
    <row r="770" spans="1:9">
      <c r="A770" s="1">
        <v>43178</v>
      </c>
      <c r="B770">
        <v>90.155304000000001</v>
      </c>
      <c r="C770" s="11">
        <v>33344100</v>
      </c>
      <c r="D770" s="15">
        <f t="shared" si="33"/>
        <v>2.5803540570126173E-3</v>
      </c>
      <c r="E770" s="13">
        <f t="shared" si="34"/>
        <v>-10268900</v>
      </c>
      <c r="F770" s="2">
        <v>1</v>
      </c>
      <c r="G770" s="2"/>
      <c r="I770">
        <f t="shared" si="35"/>
        <v>139.28568236222162</v>
      </c>
    </row>
    <row r="771" spans="1:9">
      <c r="A771" s="1">
        <v>43179</v>
      </c>
      <c r="B771">
        <v>90.388237000000004</v>
      </c>
      <c r="C771" s="11">
        <v>23075200</v>
      </c>
      <c r="D771" s="15">
        <f t="shared" ref="D771:D834" si="36">LN(B772/B771)</f>
        <v>-7.0038291443563112E-3</v>
      </c>
      <c r="E771" s="13">
        <f t="shared" ref="E771:E834" si="37">C772-C771</f>
        <v>1381900</v>
      </c>
      <c r="F771" s="2">
        <v>1</v>
      </c>
      <c r="G771" s="2"/>
      <c r="I771">
        <f t="shared" si="35"/>
        <v>139.28623508105534</v>
      </c>
    </row>
    <row r="772" spans="1:9">
      <c r="A772" s="1">
        <v>43180</v>
      </c>
      <c r="B772">
        <v>89.757384999999999</v>
      </c>
      <c r="C772" s="11">
        <v>24457100</v>
      </c>
      <c r="D772" s="15">
        <f t="shared" si="36"/>
        <v>-2.9518825494487901E-2</v>
      </c>
      <c r="E772" s="13">
        <f t="shared" si="37"/>
        <v>14147600</v>
      </c>
      <c r="F772" s="2">
        <v>1</v>
      </c>
      <c r="G772" s="2"/>
      <c r="I772">
        <f t="shared" si="35"/>
        <v>139.28678780208239</v>
      </c>
    </row>
    <row r="773" spans="1:9">
      <c r="A773" s="1">
        <v>43181</v>
      </c>
      <c r="B773">
        <v>87.146575999999996</v>
      </c>
      <c r="C773" s="11">
        <v>38604700</v>
      </c>
      <c r="D773" s="15">
        <f t="shared" si="36"/>
        <v>-2.9498528827014609E-2</v>
      </c>
      <c r="E773" s="13">
        <f t="shared" si="37"/>
        <v>5464200</v>
      </c>
      <c r="F773" s="2">
        <v>1</v>
      </c>
      <c r="G773" s="2"/>
      <c r="I773">
        <f t="shared" si="35"/>
        <v>139.28734052530277</v>
      </c>
    </row>
    <row r="774" spans="1:9">
      <c r="A774" s="1">
        <v>43182</v>
      </c>
      <c r="B774">
        <v>84.613426000000004</v>
      </c>
      <c r="C774" s="11">
        <v>44068900</v>
      </c>
      <c r="D774" s="15">
        <f t="shared" si="36"/>
        <v>7.2976552659048302E-2</v>
      </c>
      <c r="E774" s="13">
        <f t="shared" si="37"/>
        <v>12327900</v>
      </c>
      <c r="F774" s="2">
        <v>1</v>
      </c>
      <c r="G774" s="2"/>
      <c r="I774">
        <f t="shared" si="35"/>
        <v>139.28789325071648</v>
      </c>
    </row>
    <row r="775" spans="1:9">
      <c r="A775" s="1">
        <v>43185</v>
      </c>
      <c r="B775">
        <v>91.019112000000007</v>
      </c>
      <c r="C775" s="11">
        <v>56396800</v>
      </c>
      <c r="D775" s="15">
        <f t="shared" si="36"/>
        <v>-4.7048235732796186E-2</v>
      </c>
      <c r="E775" s="13">
        <f t="shared" si="37"/>
        <v>172200</v>
      </c>
      <c r="F775" s="2">
        <v>1</v>
      </c>
      <c r="G775" s="2"/>
      <c r="I775">
        <f t="shared" si="35"/>
        <v>139.28844597832355</v>
      </c>
    </row>
    <row r="776" spans="1:9">
      <c r="A776" s="1">
        <v>43186</v>
      </c>
      <c r="B776">
        <v>86.835999000000001</v>
      </c>
      <c r="C776" s="11">
        <v>56569000</v>
      </c>
      <c r="D776" s="15">
        <f t="shared" si="36"/>
        <v>-8.946374921592606E-4</v>
      </c>
      <c r="E776" s="13">
        <f t="shared" si="37"/>
        <v>-4067900</v>
      </c>
      <c r="F776" s="2">
        <v>1</v>
      </c>
      <c r="G776" s="2"/>
      <c r="I776">
        <f t="shared" si="35"/>
        <v>139.28899870812396</v>
      </c>
    </row>
    <row r="777" spans="1:9">
      <c r="A777" s="1">
        <v>43187</v>
      </c>
      <c r="B777">
        <v>86.758347000000001</v>
      </c>
      <c r="C777" s="11">
        <v>52501100</v>
      </c>
      <c r="D777" s="15">
        <f t="shared" si="36"/>
        <v>2.0813332393389908E-2</v>
      </c>
      <c r="E777" s="13">
        <f t="shared" si="37"/>
        <v>-6633600</v>
      </c>
      <c r="F777" s="2">
        <v>1</v>
      </c>
      <c r="G777" s="2"/>
      <c r="I777">
        <f t="shared" si="35"/>
        <v>139.28955144011772</v>
      </c>
    </row>
    <row r="778" spans="1:9">
      <c r="A778" s="1">
        <v>43188</v>
      </c>
      <c r="B778">
        <v>88.582999999999998</v>
      </c>
      <c r="C778" s="11">
        <v>45867500</v>
      </c>
      <c r="D778" s="15">
        <f t="shared" si="36"/>
        <v>-3.059360035516831E-2</v>
      </c>
      <c r="E778" s="13">
        <f t="shared" si="37"/>
        <v>2647900</v>
      </c>
      <c r="F778" s="2">
        <v>1</v>
      </c>
      <c r="G778" s="2"/>
      <c r="I778">
        <f t="shared" si="35"/>
        <v>139.29010417430487</v>
      </c>
    </row>
    <row r="779" spans="1:9">
      <c r="A779" s="1">
        <v>43192</v>
      </c>
      <c r="B779">
        <v>85.913962999999995</v>
      </c>
      <c r="C779" s="11">
        <v>48515400</v>
      </c>
      <c r="D779" s="15">
        <f t="shared" si="36"/>
        <v>1.3353669634579311E-2</v>
      </c>
      <c r="E779" s="13">
        <f t="shared" si="37"/>
        <v>-11301600</v>
      </c>
      <c r="F779" s="2">
        <v>1</v>
      </c>
      <c r="G779" s="2"/>
      <c r="I779">
        <f t="shared" si="35"/>
        <v>139.29065691068541</v>
      </c>
    </row>
    <row r="780" spans="1:9">
      <c r="A780" s="1">
        <v>43193</v>
      </c>
      <c r="B780">
        <v>87.068923999999996</v>
      </c>
      <c r="C780" s="11">
        <v>37213800</v>
      </c>
      <c r="D780" s="15">
        <f t="shared" si="36"/>
        <v>2.8786984006298137E-2</v>
      </c>
      <c r="E780" s="13">
        <f t="shared" si="37"/>
        <v>-1653800</v>
      </c>
      <c r="F780" s="2">
        <v>1</v>
      </c>
      <c r="G780" s="2"/>
      <c r="I780">
        <f t="shared" si="35"/>
        <v>139.29120964925934</v>
      </c>
    </row>
    <row r="781" spans="1:9">
      <c r="A781" s="1">
        <v>43194</v>
      </c>
      <c r="B781">
        <v>89.611801</v>
      </c>
      <c r="C781" s="11">
        <v>35560000</v>
      </c>
      <c r="D781" s="15">
        <f t="shared" si="36"/>
        <v>5.4133347484942537E-4</v>
      </c>
      <c r="E781" s="13">
        <f t="shared" si="37"/>
        <v>-5788100</v>
      </c>
      <c r="F781" s="2">
        <v>1</v>
      </c>
      <c r="G781" s="2"/>
      <c r="I781">
        <f t="shared" si="35"/>
        <v>139.29176239002666</v>
      </c>
    </row>
    <row r="782" spans="1:9">
      <c r="A782" s="1">
        <v>43195</v>
      </c>
      <c r="B782">
        <v>89.660324000000003</v>
      </c>
      <c r="C782" s="11">
        <v>29771900</v>
      </c>
      <c r="D782" s="15">
        <f t="shared" si="36"/>
        <v>-2.3548495658870818E-2</v>
      </c>
      <c r="E782" s="13">
        <f t="shared" si="37"/>
        <v>8254100</v>
      </c>
      <c r="F782" s="2">
        <v>1</v>
      </c>
      <c r="G782" s="2"/>
      <c r="I782">
        <f t="shared" si="35"/>
        <v>139.2923151329874</v>
      </c>
    </row>
    <row r="783" spans="1:9">
      <c r="A783" s="1">
        <v>43196</v>
      </c>
      <c r="B783">
        <v>87.573623999999995</v>
      </c>
      <c r="C783" s="11">
        <v>38026000</v>
      </c>
      <c r="D783" s="15">
        <f t="shared" si="36"/>
        <v>5.9667621585084239E-3</v>
      </c>
      <c r="E783" s="13">
        <f t="shared" si="37"/>
        <v>-6492100</v>
      </c>
      <c r="F783" s="2">
        <v>1</v>
      </c>
      <c r="G783" s="2"/>
      <c r="I783">
        <f t="shared" si="35"/>
        <v>139.29286787814155</v>
      </c>
    </row>
    <row r="784" spans="1:9">
      <c r="A784" s="1">
        <v>43199</v>
      </c>
      <c r="B784">
        <v>88.097717000000003</v>
      </c>
      <c r="C784" s="11">
        <v>31533900</v>
      </c>
      <c r="D784" s="15">
        <f t="shared" si="36"/>
        <v>2.2979510950076019E-2</v>
      </c>
      <c r="E784" s="13">
        <f t="shared" si="37"/>
        <v>-4721900</v>
      </c>
      <c r="F784" s="2">
        <v>1</v>
      </c>
      <c r="G784" s="2"/>
      <c r="I784">
        <f t="shared" si="35"/>
        <v>139.29342062548912</v>
      </c>
    </row>
    <row r="785" spans="1:9">
      <c r="A785" s="1">
        <v>43200</v>
      </c>
      <c r="B785">
        <v>90.145599000000004</v>
      </c>
      <c r="C785" s="11">
        <v>26812000</v>
      </c>
      <c r="D785" s="15">
        <f t="shared" si="36"/>
        <v>-1.1042613083194963E-2</v>
      </c>
      <c r="E785" s="13">
        <f t="shared" si="37"/>
        <v>-1939900</v>
      </c>
      <c r="F785" s="2">
        <v>1</v>
      </c>
      <c r="G785" s="2"/>
      <c r="I785">
        <f t="shared" si="35"/>
        <v>139.29397337503013</v>
      </c>
    </row>
    <row r="786" spans="1:9">
      <c r="A786" s="1">
        <v>43201</v>
      </c>
      <c r="B786">
        <v>89.155631999999997</v>
      </c>
      <c r="C786" s="11">
        <v>24872100</v>
      </c>
      <c r="D786" s="15">
        <f t="shared" si="36"/>
        <v>1.855102833785607E-2</v>
      </c>
      <c r="E786" s="13">
        <f t="shared" si="37"/>
        <v>1886800</v>
      </c>
      <c r="F786" s="2">
        <v>1</v>
      </c>
      <c r="G786" s="2"/>
      <c r="I786">
        <f t="shared" si="35"/>
        <v>139.29452612676457</v>
      </c>
    </row>
    <row r="787" spans="1:9">
      <c r="A787" s="1">
        <v>43202</v>
      </c>
      <c r="B787">
        <v>90.824996999999996</v>
      </c>
      <c r="C787" s="11">
        <v>26758900</v>
      </c>
      <c r="D787" s="15">
        <f t="shared" si="36"/>
        <v>-5.3573806732857476E-3</v>
      </c>
      <c r="E787" s="13">
        <f t="shared" si="37"/>
        <v>-3412800</v>
      </c>
      <c r="F787" s="2">
        <v>1</v>
      </c>
      <c r="G787" s="2"/>
      <c r="I787">
        <f t="shared" si="35"/>
        <v>139.29507888069247</v>
      </c>
    </row>
    <row r="788" spans="1:9">
      <c r="A788" s="1">
        <v>43203</v>
      </c>
      <c r="B788">
        <v>90.339714000000001</v>
      </c>
      <c r="C788" s="11">
        <v>23346100</v>
      </c>
      <c r="D788" s="15">
        <f t="shared" si="36"/>
        <v>1.1642372801169483E-2</v>
      </c>
      <c r="E788" s="13">
        <f t="shared" si="37"/>
        <v>-3058000</v>
      </c>
      <c r="F788" s="2">
        <v>1</v>
      </c>
      <c r="G788" s="2"/>
      <c r="I788">
        <f t="shared" si="35"/>
        <v>139.29563163681382</v>
      </c>
    </row>
    <row r="789" spans="1:9">
      <c r="A789" s="1">
        <v>43206</v>
      </c>
      <c r="B789">
        <v>91.397628999999995</v>
      </c>
      <c r="C789" s="11">
        <v>20288100</v>
      </c>
      <c r="D789" s="15">
        <f t="shared" si="36"/>
        <v>1.9975337717925451E-2</v>
      </c>
      <c r="E789" s="13">
        <f t="shared" si="37"/>
        <v>6482900</v>
      </c>
      <c r="F789" s="2">
        <v>1</v>
      </c>
      <c r="G789" s="2"/>
      <c r="I789">
        <f t="shared" si="35"/>
        <v>139.29618439512865</v>
      </c>
    </row>
    <row r="790" spans="1:9">
      <c r="A790" s="1">
        <v>43207</v>
      </c>
      <c r="B790">
        <v>93.241684000000006</v>
      </c>
      <c r="C790" s="11">
        <v>26771000</v>
      </c>
      <c r="D790" s="15">
        <f t="shared" si="36"/>
        <v>3.8440555330469515E-3</v>
      </c>
      <c r="E790" s="13">
        <f t="shared" si="37"/>
        <v>-5727700</v>
      </c>
      <c r="F790" s="2">
        <v>1</v>
      </c>
      <c r="G790" s="2"/>
      <c r="I790">
        <f t="shared" si="35"/>
        <v>139.29673715563695</v>
      </c>
    </row>
    <row r="791" spans="1:9">
      <c r="A791" s="1">
        <v>43208</v>
      </c>
      <c r="B791">
        <v>93.600800000000007</v>
      </c>
      <c r="C791" s="11">
        <v>21043300</v>
      </c>
      <c r="D791" s="15">
        <f t="shared" si="36"/>
        <v>-3.4277404583833025E-3</v>
      </c>
      <c r="E791" s="13">
        <f t="shared" si="37"/>
        <v>2509200</v>
      </c>
      <c r="F791" s="2">
        <v>1</v>
      </c>
      <c r="G791" s="2"/>
      <c r="I791">
        <f t="shared" si="35"/>
        <v>139.29728991833872</v>
      </c>
    </row>
    <row r="792" spans="1:9">
      <c r="A792" s="1">
        <v>43209</v>
      </c>
      <c r="B792">
        <v>93.280510000000007</v>
      </c>
      <c r="C792" s="11">
        <v>23552500</v>
      </c>
      <c r="D792" s="15">
        <f t="shared" si="36"/>
        <v>-1.1616504717123973E-2</v>
      </c>
      <c r="E792" s="13">
        <f t="shared" si="37"/>
        <v>7601900</v>
      </c>
      <c r="F792" s="2">
        <v>1</v>
      </c>
      <c r="G792" s="2"/>
      <c r="I792">
        <f t="shared" si="35"/>
        <v>139.29784268323399</v>
      </c>
    </row>
    <row r="793" spans="1:9">
      <c r="A793" s="1">
        <v>43210</v>
      </c>
      <c r="B793">
        <v>92.203186000000002</v>
      </c>
      <c r="C793" s="11">
        <v>31154400</v>
      </c>
      <c r="D793" s="15">
        <f t="shared" si="36"/>
        <v>3.6773869742308457E-3</v>
      </c>
      <c r="E793" s="13">
        <f t="shared" si="37"/>
        <v>-8822600</v>
      </c>
      <c r="F793" s="2">
        <v>1</v>
      </c>
      <c r="G793" s="2"/>
      <c r="I793">
        <f t="shared" si="35"/>
        <v>139.29839545032277</v>
      </c>
    </row>
    <row r="794" spans="1:9">
      <c r="A794" s="1">
        <v>43213</v>
      </c>
      <c r="B794">
        <v>92.542877000000004</v>
      </c>
      <c r="C794" s="11">
        <v>22331800</v>
      </c>
      <c r="D794" s="15">
        <f t="shared" si="36"/>
        <v>-2.3665310934602744E-2</v>
      </c>
      <c r="E794" s="13">
        <f t="shared" si="37"/>
        <v>12193000</v>
      </c>
      <c r="F794" s="2">
        <v>1</v>
      </c>
      <c r="G794" s="2"/>
      <c r="I794">
        <f t="shared" si="35"/>
        <v>139.29894821960505</v>
      </c>
    </row>
    <row r="795" spans="1:9">
      <c r="A795" s="1">
        <v>43214</v>
      </c>
      <c r="B795">
        <v>90.378532000000007</v>
      </c>
      <c r="C795" s="11">
        <v>34524800</v>
      </c>
      <c r="D795" s="15">
        <f t="shared" si="36"/>
        <v>-8.7364449515088538E-3</v>
      </c>
      <c r="E795" s="13">
        <f t="shared" si="37"/>
        <v>-795500</v>
      </c>
      <c r="F795" s="2">
        <v>1</v>
      </c>
      <c r="G795" s="2"/>
      <c r="I795">
        <f t="shared" si="35"/>
        <v>139.29950099108086</v>
      </c>
    </row>
    <row r="796" spans="1:9">
      <c r="A796" s="1">
        <v>43215</v>
      </c>
      <c r="B796">
        <v>89.592383999999996</v>
      </c>
      <c r="C796" s="11">
        <v>33729300</v>
      </c>
      <c r="D796" s="15">
        <f t="shared" si="36"/>
        <v>2.0904467571739624E-2</v>
      </c>
      <c r="E796" s="13">
        <f t="shared" si="37"/>
        <v>8799700</v>
      </c>
      <c r="F796" s="2">
        <v>1</v>
      </c>
      <c r="G796" s="2"/>
      <c r="I796">
        <f t="shared" si="35"/>
        <v>139.3000537647502</v>
      </c>
    </row>
    <row r="797" spans="1:9">
      <c r="A797" s="1">
        <v>43216</v>
      </c>
      <c r="B797">
        <v>91.484977999999998</v>
      </c>
      <c r="C797" s="11">
        <v>42529000</v>
      </c>
      <c r="D797" s="15">
        <f t="shared" si="36"/>
        <v>1.6414537118590044E-2</v>
      </c>
      <c r="E797" s="13">
        <f t="shared" si="37"/>
        <v>5743800</v>
      </c>
      <c r="F797" s="2">
        <v>1</v>
      </c>
      <c r="G797" s="2"/>
      <c r="I797">
        <f t="shared" si="35"/>
        <v>139.30060654061307</v>
      </c>
    </row>
    <row r="798" spans="1:9">
      <c r="A798" s="1">
        <v>43217</v>
      </c>
      <c r="B798">
        <v>92.999054000000001</v>
      </c>
      <c r="C798" s="11">
        <v>48272800</v>
      </c>
      <c r="D798" s="15">
        <f t="shared" si="36"/>
        <v>-2.4296247873295505E-2</v>
      </c>
      <c r="E798" s="13">
        <f t="shared" si="37"/>
        <v>-6749200</v>
      </c>
      <c r="F798" s="2">
        <v>1</v>
      </c>
      <c r="G798" s="2"/>
      <c r="I798">
        <f t="shared" si="35"/>
        <v>139.30115931866951</v>
      </c>
    </row>
    <row r="799" spans="1:9">
      <c r="A799" s="1">
        <v>43220</v>
      </c>
      <c r="B799">
        <v>90.766754000000006</v>
      </c>
      <c r="C799" s="11">
        <v>41523600</v>
      </c>
      <c r="D799" s="15">
        <f t="shared" si="36"/>
        <v>1.5701612094846502E-2</v>
      </c>
      <c r="E799" s="13">
        <f t="shared" si="37"/>
        <v>-10114700</v>
      </c>
      <c r="F799" s="2">
        <v>1</v>
      </c>
      <c r="G799" s="2"/>
      <c r="I799">
        <f t="shared" si="35"/>
        <v>139.3017120989195</v>
      </c>
    </row>
    <row r="800" spans="1:9">
      <c r="A800" s="1">
        <v>43221</v>
      </c>
      <c r="B800">
        <v>92.203186000000002</v>
      </c>
      <c r="C800" s="11">
        <v>31408900</v>
      </c>
      <c r="D800" s="15">
        <f t="shared" si="36"/>
        <v>-1.5808363925681638E-2</v>
      </c>
      <c r="E800" s="13">
        <f t="shared" si="37"/>
        <v>-3937900</v>
      </c>
      <c r="F800" s="2">
        <v>1</v>
      </c>
      <c r="G800" s="2"/>
      <c r="I800">
        <f t="shared" si="35"/>
        <v>139.30226488136304</v>
      </c>
    </row>
    <row r="801" spans="1:9">
      <c r="A801" s="1">
        <v>43222</v>
      </c>
      <c r="B801">
        <v>90.757064999999997</v>
      </c>
      <c r="C801" s="11">
        <v>27471000</v>
      </c>
      <c r="D801" s="15">
        <f t="shared" si="36"/>
        <v>5.9706874758227446E-3</v>
      </c>
      <c r="E801" s="13">
        <f t="shared" si="37"/>
        <v>3671500</v>
      </c>
      <c r="F801" s="2">
        <v>1</v>
      </c>
      <c r="G801" s="2"/>
      <c r="I801">
        <f t="shared" si="35"/>
        <v>139.30281766600015</v>
      </c>
    </row>
    <row r="802" spans="1:9">
      <c r="A802" s="1">
        <v>43223</v>
      </c>
      <c r="B802">
        <v>91.300567999999998</v>
      </c>
      <c r="C802" s="11">
        <v>31142500</v>
      </c>
      <c r="D802" s="15">
        <f t="shared" si="36"/>
        <v>1.1520539834581081E-2</v>
      </c>
      <c r="E802" s="13">
        <f t="shared" si="37"/>
        <v>-8611200</v>
      </c>
      <c r="F802" s="2">
        <v>1</v>
      </c>
      <c r="G802" s="2"/>
      <c r="I802">
        <f t="shared" ref="I802:I865" si="38">I801*EXP($L$31*$L$33+$L$32*H802*SQRT($L$33))</f>
        <v>139.30337045283085</v>
      </c>
    </row>
    <row r="803" spans="1:9">
      <c r="A803" s="1">
        <v>43224</v>
      </c>
      <c r="B803">
        <v>92.358481999999995</v>
      </c>
      <c r="C803" s="11">
        <v>22531300</v>
      </c>
      <c r="D803" s="15">
        <f t="shared" si="36"/>
        <v>1.107747036153062E-2</v>
      </c>
      <c r="E803" s="13">
        <f t="shared" si="37"/>
        <v>1710700</v>
      </c>
      <c r="F803" s="2">
        <v>1</v>
      </c>
      <c r="G803" s="2"/>
      <c r="I803">
        <f t="shared" si="38"/>
        <v>139.30392324185513</v>
      </c>
    </row>
    <row r="804" spans="1:9">
      <c r="A804" s="1">
        <v>43227</v>
      </c>
      <c r="B804">
        <v>93.387268000000006</v>
      </c>
      <c r="C804" s="11">
        <v>24242000</v>
      </c>
      <c r="D804" s="15">
        <f t="shared" si="36"/>
        <v>-4.2701345909234275E-3</v>
      </c>
      <c r="E804" s="13">
        <f t="shared" si="37"/>
        <v>-757400</v>
      </c>
      <c r="F804" s="2">
        <v>1</v>
      </c>
      <c r="G804" s="2"/>
      <c r="I804">
        <f t="shared" si="38"/>
        <v>139.30447603307303</v>
      </c>
    </row>
    <row r="805" spans="1:9">
      <c r="A805" s="1">
        <v>43228</v>
      </c>
      <c r="B805">
        <v>92.989341999999994</v>
      </c>
      <c r="C805" s="11">
        <v>23484600</v>
      </c>
      <c r="D805" s="15">
        <f t="shared" si="36"/>
        <v>1.1725085305754364E-2</v>
      </c>
      <c r="E805" s="13">
        <f t="shared" si="37"/>
        <v>3842800</v>
      </c>
      <c r="F805" s="2">
        <v>1</v>
      </c>
      <c r="G805" s="2"/>
      <c r="I805">
        <f t="shared" si="38"/>
        <v>139.30502882648452</v>
      </c>
    </row>
    <row r="806" spans="1:9">
      <c r="A806" s="1">
        <v>43229</v>
      </c>
      <c r="B806">
        <v>94.086067</v>
      </c>
      <c r="C806" s="11">
        <v>27327400</v>
      </c>
      <c r="D806" s="15">
        <f t="shared" si="36"/>
        <v>9.9565535962856857E-3</v>
      </c>
      <c r="E806" s="13">
        <f t="shared" si="37"/>
        <v>-4939300</v>
      </c>
      <c r="F806" s="2">
        <v>1</v>
      </c>
      <c r="G806" s="2"/>
      <c r="I806">
        <f t="shared" si="38"/>
        <v>139.30558162208962</v>
      </c>
    </row>
    <row r="807" spans="1:9">
      <c r="A807" s="1">
        <v>43230</v>
      </c>
      <c r="B807">
        <v>95.027518999999998</v>
      </c>
      <c r="C807" s="11">
        <v>22388100</v>
      </c>
      <c r="D807" s="15">
        <f t="shared" si="36"/>
        <v>-2.1472296883441803E-3</v>
      </c>
      <c r="E807" s="13">
        <f t="shared" si="37"/>
        <v>-5609800</v>
      </c>
      <c r="F807" s="2">
        <v>1</v>
      </c>
      <c r="G807" s="2"/>
      <c r="I807">
        <f t="shared" si="38"/>
        <v>139.30613441988837</v>
      </c>
    </row>
    <row r="808" spans="1:9">
      <c r="A808" s="1">
        <v>43231</v>
      </c>
      <c r="B808">
        <v>94.823691999999994</v>
      </c>
      <c r="C808" s="11">
        <v>16778300</v>
      </c>
      <c r="D808" s="15">
        <f t="shared" si="36"/>
        <v>3.372134672010238E-3</v>
      </c>
      <c r="E808" s="13">
        <f t="shared" si="37"/>
        <v>2675800</v>
      </c>
      <c r="F808" s="2">
        <v>1</v>
      </c>
      <c r="G808" s="2"/>
      <c r="I808">
        <f t="shared" si="38"/>
        <v>139.30668721988073</v>
      </c>
    </row>
    <row r="809" spans="1:9">
      <c r="A809" s="1">
        <v>43234</v>
      </c>
      <c r="B809">
        <v>95.143990000000002</v>
      </c>
      <c r="C809" s="11">
        <v>19454100</v>
      </c>
      <c r="D809" s="15">
        <f t="shared" si="36"/>
        <v>-7.2690093533620591E-3</v>
      </c>
      <c r="E809" s="13">
        <f t="shared" si="37"/>
        <v>5139900</v>
      </c>
      <c r="F809" s="2">
        <v>1</v>
      </c>
      <c r="G809" s="2"/>
      <c r="I809">
        <f t="shared" si="38"/>
        <v>139.30724002206674</v>
      </c>
    </row>
    <row r="810" spans="1:9">
      <c r="A810" s="1">
        <v>43235</v>
      </c>
      <c r="B810">
        <v>94.454894999999993</v>
      </c>
      <c r="C810" s="11">
        <v>24594000</v>
      </c>
      <c r="D810" s="15">
        <f t="shared" si="36"/>
        <v>2.5765652720664955E-3</v>
      </c>
      <c r="E810" s="13">
        <f t="shared" si="37"/>
        <v>-7209300</v>
      </c>
      <c r="F810" s="2">
        <v>1</v>
      </c>
      <c r="G810" s="2"/>
      <c r="I810">
        <f t="shared" si="38"/>
        <v>139.30779282644639</v>
      </c>
    </row>
    <row r="811" spans="1:9">
      <c r="A811" s="1">
        <v>43236</v>
      </c>
      <c r="B811">
        <v>94.698577999999998</v>
      </c>
      <c r="C811" s="11">
        <v>17384700</v>
      </c>
      <c r="D811" s="15">
        <f t="shared" si="36"/>
        <v>-1.0034690588272267E-2</v>
      </c>
      <c r="E811" s="13">
        <f t="shared" si="37"/>
        <v>-138000</v>
      </c>
      <c r="F811" s="2">
        <v>1</v>
      </c>
      <c r="G811" s="2"/>
      <c r="I811">
        <f t="shared" si="38"/>
        <v>139.30834563301971</v>
      </c>
    </row>
    <row r="812" spans="1:9">
      <c r="A812" s="1">
        <v>43237</v>
      </c>
      <c r="B812">
        <v>93.753058999999993</v>
      </c>
      <c r="C812" s="11">
        <v>17246700</v>
      </c>
      <c r="D812" s="15">
        <f t="shared" si="36"/>
        <v>1.8696992916524624E-3</v>
      </c>
      <c r="E812" s="13">
        <f t="shared" si="37"/>
        <v>619100</v>
      </c>
      <c r="F812" s="2">
        <v>1</v>
      </c>
      <c r="G812" s="2"/>
      <c r="I812">
        <f t="shared" si="38"/>
        <v>139.30889844178671</v>
      </c>
    </row>
    <row r="813" spans="1:9">
      <c r="A813" s="1">
        <v>43238</v>
      </c>
      <c r="B813">
        <v>93.928512999999995</v>
      </c>
      <c r="C813" s="11">
        <v>17865800</v>
      </c>
      <c r="D813" s="15">
        <f t="shared" si="36"/>
        <v>1.2786382648666965E-2</v>
      </c>
      <c r="E813" s="13">
        <f t="shared" si="37"/>
        <v>1556700</v>
      </c>
      <c r="F813" s="2">
        <v>1</v>
      </c>
      <c r="G813" s="2"/>
      <c r="I813">
        <f t="shared" si="38"/>
        <v>139.30945125274738</v>
      </c>
    </row>
    <row r="814" spans="1:9">
      <c r="A814" s="1">
        <v>43241</v>
      </c>
      <c r="B814">
        <v>95.137230000000002</v>
      </c>
      <c r="C814" s="11">
        <v>19422500</v>
      </c>
      <c r="D814" s="15">
        <f t="shared" si="36"/>
        <v>-1.0250767989635806E-3</v>
      </c>
      <c r="E814" s="13">
        <f t="shared" si="37"/>
        <v>-3981300</v>
      </c>
      <c r="F814" s="2">
        <v>1</v>
      </c>
      <c r="G814" s="2"/>
      <c r="I814">
        <f t="shared" si="38"/>
        <v>139.31000406590172</v>
      </c>
    </row>
    <row r="815" spans="1:9">
      <c r="A815" s="1">
        <v>43242</v>
      </c>
      <c r="B815">
        <v>95.039756999999994</v>
      </c>
      <c r="C815" s="11">
        <v>15441200</v>
      </c>
      <c r="D815" s="15">
        <f t="shared" si="36"/>
        <v>1.1827140682334009E-2</v>
      </c>
      <c r="E815" s="13">
        <f t="shared" si="37"/>
        <v>5810000</v>
      </c>
      <c r="F815" s="2">
        <v>1</v>
      </c>
      <c r="G815" s="2"/>
      <c r="I815">
        <f t="shared" si="38"/>
        <v>139.31055688124977</v>
      </c>
    </row>
    <row r="816" spans="1:9">
      <c r="A816" s="1">
        <v>43243</v>
      </c>
      <c r="B816">
        <v>96.170479</v>
      </c>
      <c r="C816" s="11">
        <v>21251200</v>
      </c>
      <c r="D816" s="15">
        <f t="shared" si="36"/>
        <v>-3.5537992198107155E-3</v>
      </c>
      <c r="E816" s="13">
        <f t="shared" si="37"/>
        <v>5398100</v>
      </c>
      <c r="F816" s="2">
        <v>1</v>
      </c>
      <c r="G816" s="2"/>
      <c r="I816">
        <f t="shared" si="38"/>
        <v>139.31110969879151</v>
      </c>
    </row>
    <row r="817" spans="1:9">
      <c r="A817" s="1">
        <v>43244</v>
      </c>
      <c r="B817">
        <v>95.829314999999994</v>
      </c>
      <c r="C817" s="11">
        <v>26649300</v>
      </c>
      <c r="D817" s="15">
        <f t="shared" si="36"/>
        <v>5.0845204138628324E-4</v>
      </c>
      <c r="E817" s="13">
        <f t="shared" si="37"/>
        <v>-8285400</v>
      </c>
      <c r="F817" s="2">
        <v>1</v>
      </c>
      <c r="G817" s="2"/>
      <c r="I817">
        <f t="shared" si="38"/>
        <v>139.31166251852699</v>
      </c>
    </row>
    <row r="818" spans="1:9">
      <c r="A818" s="1">
        <v>43245</v>
      </c>
      <c r="B818">
        <v>95.878051999999997</v>
      </c>
      <c r="C818" s="11">
        <v>18363900</v>
      </c>
      <c r="D818" s="15">
        <f t="shared" si="36"/>
        <v>-3.5648146173108274E-3</v>
      </c>
      <c r="E818" s="13">
        <f t="shared" si="37"/>
        <v>10307100</v>
      </c>
      <c r="F818" s="2">
        <v>1</v>
      </c>
      <c r="G818" s="2"/>
      <c r="I818">
        <f t="shared" si="38"/>
        <v>139.31221534045616</v>
      </c>
    </row>
    <row r="819" spans="1:9">
      <c r="A819" s="1">
        <v>43249</v>
      </c>
      <c r="B819">
        <v>95.536873</v>
      </c>
      <c r="C819" s="11">
        <v>28671000</v>
      </c>
      <c r="D819" s="15">
        <f t="shared" si="36"/>
        <v>9.5451827543329981E-3</v>
      </c>
      <c r="E819" s="13">
        <f t="shared" si="37"/>
        <v>-6512500</v>
      </c>
      <c r="F819" s="2">
        <v>1</v>
      </c>
      <c r="G819" s="2"/>
      <c r="I819">
        <f t="shared" si="38"/>
        <v>139.31276816457907</v>
      </c>
    </row>
    <row r="820" spans="1:9">
      <c r="A820" s="1">
        <v>43250</v>
      </c>
      <c r="B820">
        <v>96.453156000000007</v>
      </c>
      <c r="C820" s="11">
        <v>22158500</v>
      </c>
      <c r="D820" s="15">
        <f t="shared" si="36"/>
        <v>-1.1122044996743827E-3</v>
      </c>
      <c r="E820" s="13">
        <f t="shared" si="37"/>
        <v>11982400</v>
      </c>
      <c r="F820" s="2">
        <v>1</v>
      </c>
      <c r="G820" s="2"/>
      <c r="I820">
        <f t="shared" si="38"/>
        <v>139.31332099089573</v>
      </c>
    </row>
    <row r="821" spans="1:9">
      <c r="A821" s="1">
        <v>43251</v>
      </c>
      <c r="B821">
        <v>96.345939999999999</v>
      </c>
      <c r="C821" s="11">
        <v>34140900</v>
      </c>
      <c r="D821" s="15">
        <f t="shared" si="36"/>
        <v>1.9536762710885901E-2</v>
      </c>
      <c r="E821" s="13">
        <f t="shared" si="37"/>
        <v>-5485300</v>
      </c>
      <c r="F821" s="2">
        <v>1</v>
      </c>
      <c r="G821" s="2"/>
      <c r="I821">
        <f t="shared" si="38"/>
        <v>139.31387381940613</v>
      </c>
    </row>
    <row r="822" spans="1:9">
      <c r="A822" s="1">
        <v>43252</v>
      </c>
      <c r="B822">
        <v>98.246735000000001</v>
      </c>
      <c r="C822" s="11">
        <v>28655600</v>
      </c>
      <c r="D822" s="15">
        <f t="shared" si="36"/>
        <v>8.6931330488041209E-3</v>
      </c>
      <c r="E822" s="13">
        <f t="shared" si="37"/>
        <v>-1374000</v>
      </c>
      <c r="F822" s="2">
        <v>1</v>
      </c>
      <c r="G822" s="2"/>
      <c r="I822">
        <f t="shared" si="38"/>
        <v>139.31442665011028</v>
      </c>
    </row>
    <row r="823" spans="1:9">
      <c r="A823" s="1">
        <v>43255</v>
      </c>
      <c r="B823">
        <v>99.104529999999997</v>
      </c>
      <c r="C823" s="11">
        <v>27281600</v>
      </c>
      <c r="D823" s="15">
        <f t="shared" si="36"/>
        <v>5.1015846463803366E-3</v>
      </c>
      <c r="E823" s="13">
        <f t="shared" si="37"/>
        <v>-3767200</v>
      </c>
      <c r="F823" s="2">
        <v>1</v>
      </c>
      <c r="G823" s="2"/>
      <c r="I823">
        <f t="shared" si="38"/>
        <v>139.31497948300819</v>
      </c>
    </row>
    <row r="824" spans="1:9">
      <c r="A824" s="1">
        <v>43256</v>
      </c>
      <c r="B824">
        <v>99.611412000000001</v>
      </c>
      <c r="C824" s="11">
        <v>23514400</v>
      </c>
      <c r="D824" s="15">
        <f t="shared" si="36"/>
        <v>2.9313770043711755E-3</v>
      </c>
      <c r="E824" s="13">
        <f t="shared" si="37"/>
        <v>-2391500</v>
      </c>
      <c r="F824" s="2">
        <v>1</v>
      </c>
      <c r="G824" s="2"/>
      <c r="I824">
        <f t="shared" si="38"/>
        <v>139.31553231809988</v>
      </c>
    </row>
    <row r="825" spans="1:9">
      <c r="A825" s="1">
        <v>43257</v>
      </c>
      <c r="B825">
        <v>99.903839000000005</v>
      </c>
      <c r="C825" s="11">
        <v>21122900</v>
      </c>
      <c r="D825" s="15">
        <f t="shared" si="36"/>
        <v>-1.5833537264518777E-2</v>
      </c>
      <c r="E825" s="13">
        <f t="shared" si="37"/>
        <v>7109300</v>
      </c>
      <c r="F825" s="2">
        <v>1</v>
      </c>
      <c r="G825" s="2"/>
      <c r="I825">
        <f t="shared" si="38"/>
        <v>139.31608515538537</v>
      </c>
    </row>
    <row r="826" spans="1:9">
      <c r="A826" s="1">
        <v>43258</v>
      </c>
      <c r="B826">
        <v>98.334464999999994</v>
      </c>
      <c r="C826" s="11">
        <v>28232200</v>
      </c>
      <c r="D826" s="15">
        <f t="shared" si="36"/>
        <v>7.406964180230304E-3</v>
      </c>
      <c r="E826" s="13">
        <f t="shared" si="37"/>
        <v>-6067100</v>
      </c>
      <c r="F826" s="2">
        <v>1</v>
      </c>
      <c r="G826" s="2"/>
      <c r="I826">
        <f t="shared" si="38"/>
        <v>139.31663799486464</v>
      </c>
    </row>
    <row r="827" spans="1:9">
      <c r="A827" s="1">
        <v>43259</v>
      </c>
      <c r="B827">
        <v>99.065528999999998</v>
      </c>
      <c r="C827" s="11">
        <v>22165100</v>
      </c>
      <c r="D827" s="15">
        <f t="shared" si="36"/>
        <v>-5.7232154340835983E-3</v>
      </c>
      <c r="E827" s="13">
        <f t="shared" si="37"/>
        <v>1325800</v>
      </c>
      <c r="F827" s="2">
        <v>1</v>
      </c>
      <c r="G827" s="2"/>
      <c r="I827">
        <f t="shared" si="38"/>
        <v>139.31719083653769</v>
      </c>
    </row>
    <row r="828" spans="1:9">
      <c r="A828" s="1">
        <v>43262</v>
      </c>
      <c r="B828">
        <v>98.500174999999999</v>
      </c>
      <c r="C828" s="11">
        <v>23490900</v>
      </c>
      <c r="D828" s="15">
        <f t="shared" si="36"/>
        <v>2.5696960061267048E-3</v>
      </c>
      <c r="E828" s="13">
        <f t="shared" si="37"/>
        <v>-5165700</v>
      </c>
      <c r="F828" s="2">
        <v>1</v>
      </c>
      <c r="G828" s="2"/>
      <c r="I828">
        <f t="shared" si="38"/>
        <v>139.31774368040456</v>
      </c>
    </row>
    <row r="829" spans="1:9">
      <c r="A829" s="1">
        <v>43263</v>
      </c>
      <c r="B829">
        <v>98.753615999999994</v>
      </c>
      <c r="C829" s="11">
        <v>18325200</v>
      </c>
      <c r="D829" s="15">
        <f t="shared" si="36"/>
        <v>-4.5508719976246241E-3</v>
      </c>
      <c r="E829" s="13">
        <f t="shared" si="37"/>
        <v>11167700</v>
      </c>
      <c r="F829" s="2">
        <v>1</v>
      </c>
      <c r="G829" s="2"/>
      <c r="I829">
        <f t="shared" si="38"/>
        <v>139.31829652646525</v>
      </c>
    </row>
    <row r="830" spans="1:9">
      <c r="A830" s="1">
        <v>43264</v>
      </c>
      <c r="B830">
        <v>98.305222000000001</v>
      </c>
      <c r="C830" s="11">
        <v>29492900</v>
      </c>
      <c r="D830" s="15">
        <f t="shared" si="36"/>
        <v>5.6360558722543964E-3</v>
      </c>
      <c r="E830" s="13">
        <f t="shared" si="37"/>
        <v>-3801100</v>
      </c>
      <c r="F830" s="2">
        <v>1</v>
      </c>
      <c r="G830" s="2"/>
      <c r="I830">
        <f t="shared" si="38"/>
        <v>139.31884937471975</v>
      </c>
    </row>
    <row r="831" spans="1:9">
      <c r="A831" s="1">
        <v>43265</v>
      </c>
      <c r="B831">
        <v>98.860839999999996</v>
      </c>
      <c r="C831" s="11">
        <v>25691800</v>
      </c>
      <c r="D831" s="15">
        <f t="shared" si="36"/>
        <v>-1.2801019266744993E-2</v>
      </c>
      <c r="E831" s="13">
        <f t="shared" si="37"/>
        <v>40046800</v>
      </c>
      <c r="F831" s="2">
        <v>1</v>
      </c>
      <c r="G831" s="2"/>
      <c r="I831">
        <f t="shared" si="38"/>
        <v>139.31940222516809</v>
      </c>
    </row>
    <row r="832" spans="1:9">
      <c r="A832" s="1">
        <v>43266</v>
      </c>
      <c r="B832">
        <v>97.603386</v>
      </c>
      <c r="C832" s="11">
        <v>65738600</v>
      </c>
      <c r="D832" s="15">
        <f t="shared" si="36"/>
        <v>7.2641393723963102E-3</v>
      </c>
      <c r="E832" s="13">
        <f t="shared" si="37"/>
        <v>-42152600</v>
      </c>
      <c r="F832" s="2">
        <v>1</v>
      </c>
      <c r="G832" s="2"/>
      <c r="I832">
        <f t="shared" si="38"/>
        <v>139.31995507781028</v>
      </c>
    </row>
    <row r="833" spans="1:9">
      <c r="A833" s="1">
        <v>43269</v>
      </c>
      <c r="B833">
        <v>98.314971999999997</v>
      </c>
      <c r="C833" s="11">
        <v>23586000</v>
      </c>
      <c r="D833" s="15">
        <f t="shared" si="36"/>
        <v>0</v>
      </c>
      <c r="E833" s="13">
        <f t="shared" si="37"/>
        <v>5067100</v>
      </c>
      <c r="F833" s="2">
        <v>1</v>
      </c>
      <c r="G833" s="2"/>
      <c r="I833">
        <f t="shared" si="38"/>
        <v>139.32050793264631</v>
      </c>
    </row>
    <row r="834" spans="1:9">
      <c r="A834" s="1">
        <v>43270</v>
      </c>
      <c r="B834">
        <v>98.314971999999997</v>
      </c>
      <c r="C834" s="11">
        <v>28653100</v>
      </c>
      <c r="D834" s="15">
        <f t="shared" si="36"/>
        <v>9.9640498503845969E-3</v>
      </c>
      <c r="E834" s="13">
        <f t="shared" si="37"/>
        <v>-2472300</v>
      </c>
      <c r="F834" s="2">
        <v>1</v>
      </c>
      <c r="G834" s="2"/>
      <c r="I834">
        <f t="shared" si="38"/>
        <v>139.32106078967621</v>
      </c>
    </row>
    <row r="835" spans="1:9">
      <c r="A835" s="1">
        <v>43271</v>
      </c>
      <c r="B835">
        <v>99.299484000000007</v>
      </c>
      <c r="C835" s="11">
        <v>26180800</v>
      </c>
      <c r="D835" s="15">
        <f t="shared" ref="D835:D898" si="39">LN(B836/B835)</f>
        <v>-7.1917777782346554E-3</v>
      </c>
      <c r="E835" s="13">
        <f t="shared" ref="E835:E898" si="40">C836-C835</f>
        <v>-2982600</v>
      </c>
      <c r="F835" s="2">
        <v>1</v>
      </c>
      <c r="G835" s="2"/>
      <c r="I835">
        <f t="shared" si="38"/>
        <v>139.32161364889998</v>
      </c>
    </row>
    <row r="836" spans="1:9">
      <c r="A836" s="1">
        <v>43272</v>
      </c>
      <c r="B836">
        <v>98.587906000000004</v>
      </c>
      <c r="C836" s="11">
        <v>23198200</v>
      </c>
      <c r="D836" s="15">
        <f t="shared" si="39"/>
        <v>-7.2438743389029109E-3</v>
      </c>
      <c r="E836" s="13">
        <f t="shared" si="40"/>
        <v>15724900</v>
      </c>
      <c r="F836" s="2">
        <v>1</v>
      </c>
      <c r="G836" s="2"/>
      <c r="I836">
        <f t="shared" si="38"/>
        <v>139.32216651031763</v>
      </c>
    </row>
    <row r="837" spans="1:9">
      <c r="A837" s="1">
        <v>43273</v>
      </c>
      <c r="B837">
        <v>97.876328000000001</v>
      </c>
      <c r="C837" s="11">
        <v>38923100</v>
      </c>
      <c r="D837" s="15">
        <f t="shared" si="39"/>
        <v>-2.0322591313989519E-2</v>
      </c>
      <c r="E837" s="13">
        <f t="shared" si="40"/>
        <v>-3489800</v>
      </c>
      <c r="F837" s="2">
        <v>1</v>
      </c>
      <c r="G837" s="2"/>
      <c r="I837">
        <f t="shared" si="38"/>
        <v>139.32271937392917</v>
      </c>
    </row>
    <row r="838" spans="1:9">
      <c r="A838" s="1">
        <v>43276</v>
      </c>
      <c r="B838">
        <v>95.907302999999999</v>
      </c>
      <c r="C838" s="11">
        <v>35433300</v>
      </c>
      <c r="D838" s="15">
        <f t="shared" si="39"/>
        <v>6.9883791983392446E-3</v>
      </c>
      <c r="E838" s="13">
        <f t="shared" si="40"/>
        <v>-8536100</v>
      </c>
      <c r="F838" s="2">
        <v>1</v>
      </c>
      <c r="G838" s="2"/>
      <c r="I838">
        <f t="shared" si="38"/>
        <v>139.32327223973459</v>
      </c>
    </row>
    <row r="839" spans="1:9">
      <c r="A839" s="1">
        <v>43277</v>
      </c>
      <c r="B839">
        <v>96.579886999999999</v>
      </c>
      <c r="C839" s="11">
        <v>26897200</v>
      </c>
      <c r="D839" s="15">
        <f t="shared" si="39"/>
        <v>-1.566500433077286E-2</v>
      </c>
      <c r="E839" s="13">
        <f t="shared" si="40"/>
        <v>4401200</v>
      </c>
      <c r="F839" s="2">
        <v>1</v>
      </c>
      <c r="G839" s="2"/>
      <c r="I839">
        <f t="shared" si="38"/>
        <v>139.32382510773391</v>
      </c>
    </row>
    <row r="840" spans="1:9">
      <c r="A840" s="1">
        <v>43278</v>
      </c>
      <c r="B840">
        <v>95.078750999999997</v>
      </c>
      <c r="C840" s="11">
        <v>31298400</v>
      </c>
      <c r="D840" s="15">
        <f t="shared" si="39"/>
        <v>1.1112802133667008E-2</v>
      </c>
      <c r="E840" s="13">
        <f t="shared" si="40"/>
        <v>-4647700</v>
      </c>
      <c r="F840" s="2">
        <v>1</v>
      </c>
      <c r="G840" s="2"/>
      <c r="I840">
        <f t="shared" si="38"/>
        <v>139.32437797792716</v>
      </c>
    </row>
    <row r="841" spans="1:9">
      <c r="A841" s="1">
        <v>43279</v>
      </c>
      <c r="B841">
        <v>96.141234999999995</v>
      </c>
      <c r="C841" s="11">
        <v>26650700</v>
      </c>
      <c r="D841" s="15">
        <f t="shared" si="39"/>
        <v>-2.0269112192025592E-4</v>
      </c>
      <c r="E841" s="13">
        <f t="shared" si="40"/>
        <v>1402500</v>
      </c>
      <c r="F841" s="2">
        <v>1</v>
      </c>
      <c r="G841" s="2"/>
      <c r="I841">
        <f t="shared" si="38"/>
        <v>139.32493085031433</v>
      </c>
    </row>
    <row r="842" spans="1:9">
      <c r="A842" s="1">
        <v>43280</v>
      </c>
      <c r="B842">
        <v>96.121750000000006</v>
      </c>
      <c r="C842" s="11">
        <v>28053200</v>
      </c>
      <c r="D842" s="15">
        <f t="shared" si="39"/>
        <v>1.4097469140684207E-2</v>
      </c>
      <c r="E842" s="13">
        <f t="shared" si="40"/>
        <v>-8488700</v>
      </c>
      <c r="F842" s="2">
        <v>1</v>
      </c>
      <c r="G842" s="2"/>
      <c r="I842">
        <f t="shared" si="38"/>
        <v>139.32548372489543</v>
      </c>
    </row>
    <row r="843" spans="1:9">
      <c r="A843" s="1">
        <v>43283</v>
      </c>
      <c r="B843">
        <v>97.486419999999995</v>
      </c>
      <c r="C843" s="11">
        <v>19564500</v>
      </c>
      <c r="D843" s="15">
        <f t="shared" si="39"/>
        <v>-9.6453244224198025E-3</v>
      </c>
      <c r="E843" s="13">
        <f t="shared" si="40"/>
        <v>-4894200</v>
      </c>
      <c r="F843" s="2">
        <v>1</v>
      </c>
      <c r="G843" s="2"/>
      <c r="I843">
        <f t="shared" si="38"/>
        <v>139.32603660167047</v>
      </c>
    </row>
    <row r="844" spans="1:9">
      <c r="A844" s="1">
        <v>43284</v>
      </c>
      <c r="B844">
        <v>96.550651999999999</v>
      </c>
      <c r="C844" s="11">
        <v>14670300</v>
      </c>
      <c r="D844" s="15">
        <f t="shared" si="39"/>
        <v>7.1424518071418674E-3</v>
      </c>
      <c r="E844" s="13">
        <f t="shared" si="40"/>
        <v>4307100</v>
      </c>
      <c r="F844" s="2">
        <v>1</v>
      </c>
      <c r="G844" s="2"/>
      <c r="I844">
        <f t="shared" si="38"/>
        <v>139.32658948063946</v>
      </c>
    </row>
    <row r="845" spans="1:9">
      <c r="A845" s="1">
        <v>43286</v>
      </c>
      <c r="B845">
        <v>97.242728999999997</v>
      </c>
      <c r="C845" s="11">
        <v>18977400</v>
      </c>
      <c r="D845" s="15">
        <f t="shared" si="39"/>
        <v>1.3936166854353785E-2</v>
      </c>
      <c r="E845" s="13">
        <f t="shared" si="40"/>
        <v>257200</v>
      </c>
      <c r="F845" s="2">
        <v>1</v>
      </c>
      <c r="G845" s="2"/>
      <c r="I845">
        <f t="shared" si="38"/>
        <v>139.3271423618024</v>
      </c>
    </row>
    <row r="846" spans="1:9">
      <c r="A846" s="1">
        <v>43287</v>
      </c>
      <c r="B846">
        <v>98.607406999999995</v>
      </c>
      <c r="C846" s="11">
        <v>19234600</v>
      </c>
      <c r="D846" s="15">
        <f t="shared" si="39"/>
        <v>6.7975992450344126E-3</v>
      </c>
      <c r="E846" s="13">
        <f t="shared" si="40"/>
        <v>-1022600</v>
      </c>
      <c r="F846" s="2">
        <v>1</v>
      </c>
      <c r="G846" s="2"/>
      <c r="I846">
        <f t="shared" si="38"/>
        <v>139.3276952451593</v>
      </c>
    </row>
    <row r="847" spans="1:9">
      <c r="A847" s="1">
        <v>43290</v>
      </c>
      <c r="B847">
        <v>99.279983999999999</v>
      </c>
      <c r="C847" s="11">
        <v>18212000</v>
      </c>
      <c r="D847" s="15">
        <f t="shared" si="39"/>
        <v>2.6474095435284803E-3</v>
      </c>
      <c r="E847" s="13">
        <f t="shared" si="40"/>
        <v>1081100</v>
      </c>
      <c r="F847" s="2">
        <v>1</v>
      </c>
      <c r="G847" s="2"/>
      <c r="I847">
        <f t="shared" si="38"/>
        <v>139.32824813071016</v>
      </c>
    </row>
    <row r="848" spans="1:9">
      <c r="A848" s="1">
        <v>43291</v>
      </c>
      <c r="B848">
        <v>99.543166999999997</v>
      </c>
      <c r="C848" s="11">
        <v>19293100</v>
      </c>
      <c r="D848" s="15">
        <f t="shared" si="39"/>
        <v>-1.3717929845316567E-3</v>
      </c>
      <c r="E848" s="13">
        <f t="shared" si="40"/>
        <v>351500</v>
      </c>
      <c r="F848" s="2">
        <v>1</v>
      </c>
      <c r="G848" s="2"/>
      <c r="I848">
        <f t="shared" si="38"/>
        <v>139.32880101845501</v>
      </c>
    </row>
    <row r="849" spans="1:9">
      <c r="A849" s="1">
        <v>43292</v>
      </c>
      <c r="B849">
        <v>99.406707999999995</v>
      </c>
      <c r="C849" s="11">
        <v>19644600</v>
      </c>
      <c r="D849" s="15">
        <f t="shared" si="39"/>
        <v>2.1439524420459689E-2</v>
      </c>
      <c r="E849" s="13">
        <f t="shared" si="40"/>
        <v>4691300</v>
      </c>
      <c r="F849" s="2">
        <v>1</v>
      </c>
      <c r="G849" s="2"/>
      <c r="I849">
        <f t="shared" si="38"/>
        <v>139.32935390839384</v>
      </c>
    </row>
    <row r="850" spans="1:9">
      <c r="A850" s="1">
        <v>43293</v>
      </c>
      <c r="B850">
        <v>101.560951</v>
      </c>
      <c r="C850" s="11">
        <v>24335900</v>
      </c>
      <c r="D850" s="15">
        <f t="shared" si="39"/>
        <v>1.1830984444107696E-2</v>
      </c>
      <c r="E850" s="13">
        <f t="shared" si="40"/>
        <v>299300</v>
      </c>
      <c r="F850" s="2">
        <v>1</v>
      </c>
      <c r="G850" s="2"/>
      <c r="I850">
        <f t="shared" si="38"/>
        <v>139.32990680052669</v>
      </c>
    </row>
    <row r="851" spans="1:9">
      <c r="A851" s="1">
        <v>43294</v>
      </c>
      <c r="B851">
        <v>102.76965300000001</v>
      </c>
      <c r="C851" s="11">
        <v>24635200</v>
      </c>
      <c r="D851" s="15">
        <f t="shared" si="39"/>
        <v>-4.9444085017315391E-3</v>
      </c>
      <c r="E851" s="13">
        <f t="shared" si="40"/>
        <v>-2848300</v>
      </c>
      <c r="F851" s="2">
        <v>1</v>
      </c>
      <c r="G851" s="2"/>
      <c r="I851">
        <f t="shared" si="38"/>
        <v>139.33045969485354</v>
      </c>
    </row>
    <row r="852" spans="1:9">
      <c r="A852" s="1">
        <v>43297</v>
      </c>
      <c r="B852">
        <v>102.262772</v>
      </c>
      <c r="C852" s="11">
        <v>21786900</v>
      </c>
      <c r="D852" s="15">
        <f t="shared" si="39"/>
        <v>9.8644997437968406E-3</v>
      </c>
      <c r="E852" s="13">
        <f t="shared" si="40"/>
        <v>4114800</v>
      </c>
      <c r="F852" s="2">
        <v>1</v>
      </c>
      <c r="G852" s="2"/>
      <c r="I852">
        <f t="shared" si="38"/>
        <v>139.33101259137442</v>
      </c>
    </row>
    <row r="853" spans="1:9">
      <c r="A853" s="1">
        <v>43298</v>
      </c>
      <c r="B853">
        <v>103.276535</v>
      </c>
      <c r="C853" s="11">
        <v>25901700</v>
      </c>
      <c r="D853" s="15">
        <f t="shared" si="39"/>
        <v>-7.8648335663995296E-3</v>
      </c>
      <c r="E853" s="13">
        <f t="shared" si="40"/>
        <v>3592200</v>
      </c>
      <c r="F853" s="2">
        <v>1</v>
      </c>
      <c r="G853" s="2"/>
      <c r="I853">
        <f t="shared" si="38"/>
        <v>139.3315654900893</v>
      </c>
    </row>
    <row r="854" spans="1:9">
      <c r="A854" s="1">
        <v>43299</v>
      </c>
      <c r="B854">
        <v>102.467468</v>
      </c>
      <c r="C854" s="11">
        <v>29493900</v>
      </c>
      <c r="D854" s="15">
        <f t="shared" si="39"/>
        <v>-6.8727616389907984E-3</v>
      </c>
      <c r="E854" s="13">
        <f t="shared" si="40"/>
        <v>10677700</v>
      </c>
      <c r="F854" s="2">
        <v>1</v>
      </c>
      <c r="G854" s="2"/>
      <c r="I854">
        <f t="shared" si="38"/>
        <v>139.33211839099823</v>
      </c>
    </row>
    <row r="855" spans="1:9">
      <c r="A855" s="1">
        <v>43300</v>
      </c>
      <c r="B855">
        <v>101.765648</v>
      </c>
      <c r="C855" s="11">
        <v>40171600</v>
      </c>
      <c r="D855" s="15">
        <f t="shared" si="39"/>
        <v>1.7753216620420443E-2</v>
      </c>
      <c r="E855" s="13">
        <f t="shared" si="40"/>
        <v>15832400</v>
      </c>
      <c r="F855" s="2">
        <v>1</v>
      </c>
      <c r="G855" s="2"/>
      <c r="I855">
        <f t="shared" si="38"/>
        <v>139.3326712941012</v>
      </c>
    </row>
    <row r="856" spans="1:9">
      <c r="A856" s="1">
        <v>43301</v>
      </c>
      <c r="B856">
        <v>103.588448</v>
      </c>
      <c r="C856" s="11">
        <v>56004000</v>
      </c>
      <c r="D856" s="15">
        <f t="shared" si="39"/>
        <v>1.5870535093981054E-2</v>
      </c>
      <c r="E856" s="13">
        <f t="shared" si="40"/>
        <v>-26297000</v>
      </c>
      <c r="F856" s="2">
        <v>1</v>
      </c>
      <c r="G856" s="2"/>
      <c r="I856">
        <f t="shared" si="38"/>
        <v>139.33322419939822</v>
      </c>
    </row>
    <row r="857" spans="1:9">
      <c r="A857" s="1">
        <v>43304</v>
      </c>
      <c r="B857">
        <v>105.24556699999999</v>
      </c>
      <c r="C857" s="11">
        <v>29707000</v>
      </c>
      <c r="D857" s="15">
        <f t="shared" si="39"/>
        <v>-2.8753672315931559E-3</v>
      </c>
      <c r="E857" s="13">
        <f t="shared" si="40"/>
        <v>-3390400</v>
      </c>
      <c r="F857" s="2">
        <v>1</v>
      </c>
      <c r="G857" s="2"/>
      <c r="I857">
        <f t="shared" si="38"/>
        <v>139.3337771068893</v>
      </c>
    </row>
    <row r="858" spans="1:9">
      <c r="A858" s="1">
        <v>43305</v>
      </c>
      <c r="B858">
        <v>104.943382</v>
      </c>
      <c r="C858" s="11">
        <v>26316600</v>
      </c>
      <c r="D858" s="15">
        <f t="shared" si="39"/>
        <v>2.901932330409801E-2</v>
      </c>
      <c r="E858" s="13">
        <f t="shared" si="40"/>
        <v>4385500</v>
      </c>
      <c r="F858" s="2">
        <v>1</v>
      </c>
      <c r="G858" s="2"/>
      <c r="I858">
        <f t="shared" si="38"/>
        <v>139.33433001657446</v>
      </c>
    </row>
    <row r="859" spans="1:9">
      <c r="A859" s="1">
        <v>43306</v>
      </c>
      <c r="B859">
        <v>108.03338599999999</v>
      </c>
      <c r="C859" s="11">
        <v>30702100</v>
      </c>
      <c r="D859" s="15">
        <f t="shared" si="39"/>
        <v>-1.0977566078042929E-2</v>
      </c>
      <c r="E859" s="13">
        <f t="shared" si="40"/>
        <v>670000</v>
      </c>
      <c r="F859" s="2">
        <v>1</v>
      </c>
      <c r="G859" s="2"/>
      <c r="I859">
        <f t="shared" si="38"/>
        <v>139.33488292845368</v>
      </c>
    </row>
    <row r="860" spans="1:9">
      <c r="A860" s="1">
        <v>43307</v>
      </c>
      <c r="B860">
        <v>106.853928</v>
      </c>
      <c r="C860" s="11">
        <v>31372100</v>
      </c>
      <c r="D860" s="15">
        <f t="shared" si="39"/>
        <v>-1.7856026697250182E-2</v>
      </c>
      <c r="E860" s="13">
        <f t="shared" si="40"/>
        <v>5633200</v>
      </c>
      <c r="F860" s="2">
        <v>1</v>
      </c>
      <c r="G860" s="2"/>
      <c r="I860">
        <f t="shared" si="38"/>
        <v>139.335435842527</v>
      </c>
    </row>
    <row r="861" spans="1:9">
      <c r="A861" s="1">
        <v>43308</v>
      </c>
      <c r="B861">
        <v>104.962875</v>
      </c>
      <c r="C861" s="11">
        <v>37005300</v>
      </c>
      <c r="D861" s="15">
        <f t="shared" si="39"/>
        <v>-2.16858807432809E-2</v>
      </c>
      <c r="E861" s="13">
        <f t="shared" si="40"/>
        <v>-2337000</v>
      </c>
      <c r="F861" s="2">
        <v>1</v>
      </c>
      <c r="G861" s="2"/>
      <c r="I861">
        <f t="shared" si="38"/>
        <v>139.33598875879443</v>
      </c>
    </row>
    <row r="862" spans="1:9">
      <c r="A862" s="1">
        <v>43311</v>
      </c>
      <c r="B862">
        <v>102.71116600000001</v>
      </c>
      <c r="C862" s="11">
        <v>34668300</v>
      </c>
      <c r="D862" s="15">
        <f t="shared" si="39"/>
        <v>6.7155767921931809E-3</v>
      </c>
      <c r="E862" s="13">
        <f t="shared" si="40"/>
        <v>-7013100</v>
      </c>
      <c r="F862" s="2">
        <v>1</v>
      </c>
      <c r="G862" s="2"/>
      <c r="I862">
        <f t="shared" si="38"/>
        <v>139.33654167725595</v>
      </c>
    </row>
    <row r="863" spans="1:9">
      <c r="A863" s="1">
        <v>43312</v>
      </c>
      <c r="B863">
        <v>103.40325199999999</v>
      </c>
      <c r="C863" s="11">
        <v>27655200</v>
      </c>
      <c r="D863" s="15">
        <f t="shared" si="39"/>
        <v>1.8836008163829845E-3</v>
      </c>
      <c r="E863" s="13">
        <f t="shared" si="40"/>
        <v>-4026500</v>
      </c>
      <c r="F863" s="2">
        <v>1</v>
      </c>
      <c r="G863" s="2"/>
      <c r="I863">
        <f t="shared" si="38"/>
        <v>139.33709459791157</v>
      </c>
    </row>
    <row r="864" spans="1:9">
      <c r="A864" s="1">
        <v>43313</v>
      </c>
      <c r="B864">
        <v>103.598206</v>
      </c>
      <c r="C864" s="11">
        <v>23628700</v>
      </c>
      <c r="D864" s="15">
        <f t="shared" si="39"/>
        <v>1.2064648401342554E-2</v>
      </c>
      <c r="E864" s="13">
        <f t="shared" si="40"/>
        <v>2475600</v>
      </c>
      <c r="F864" s="2">
        <v>1</v>
      </c>
      <c r="G864" s="2"/>
      <c r="I864">
        <f t="shared" si="38"/>
        <v>139.33764752076132</v>
      </c>
    </row>
    <row r="865" spans="1:9">
      <c r="A865" s="1">
        <v>43314</v>
      </c>
      <c r="B865">
        <v>104.85565200000001</v>
      </c>
      <c r="C865" s="11">
        <v>26104300</v>
      </c>
      <c r="D865" s="15">
        <f t="shared" si="39"/>
        <v>4.3597747233712235E-3</v>
      </c>
      <c r="E865" s="13">
        <f t="shared" si="40"/>
        <v>-7444700</v>
      </c>
      <c r="F865" s="2">
        <v>1</v>
      </c>
      <c r="G865" s="2"/>
      <c r="I865">
        <f t="shared" si="38"/>
        <v>139.3382004458052</v>
      </c>
    </row>
    <row r="866" spans="1:9">
      <c r="A866" s="1">
        <v>43315</v>
      </c>
      <c r="B866">
        <v>105.31379699999999</v>
      </c>
      <c r="C866" s="11">
        <v>18659600</v>
      </c>
      <c r="D866" s="15">
        <f t="shared" si="39"/>
        <v>8.3262105780279908E-4</v>
      </c>
      <c r="E866" s="13">
        <f t="shared" si="40"/>
        <v>1606300</v>
      </c>
      <c r="F866" s="2">
        <v>1</v>
      </c>
      <c r="G866" s="2"/>
      <c r="I866">
        <f t="shared" ref="I866:I929" si="41">I865*EXP($L$31*$L$33+$L$32*H866*SQRT($L$33))</f>
        <v>139.3387533730432</v>
      </c>
    </row>
    <row r="867" spans="1:9">
      <c r="A867" s="1">
        <v>43318</v>
      </c>
      <c r="B867">
        <v>105.40152</v>
      </c>
      <c r="C867" s="11">
        <v>20265900</v>
      </c>
      <c r="D867" s="15">
        <f t="shared" si="39"/>
        <v>6.912189052684258E-3</v>
      </c>
      <c r="E867" s="13">
        <f t="shared" si="40"/>
        <v>-4185700</v>
      </c>
      <c r="F867" s="2">
        <v>1</v>
      </c>
      <c r="G867" s="2"/>
      <c r="I867">
        <f t="shared" si="41"/>
        <v>139.33930630247536</v>
      </c>
    </row>
    <row r="868" spans="1:9">
      <c r="A868" s="1">
        <v>43319</v>
      </c>
      <c r="B868">
        <v>106.132599</v>
      </c>
      <c r="C868" s="11">
        <v>16080200</v>
      </c>
      <c r="D868" s="15">
        <f t="shared" si="39"/>
        <v>5.5868279591489104E-3</v>
      </c>
      <c r="E868" s="13">
        <f t="shared" si="40"/>
        <v>-592700</v>
      </c>
      <c r="F868" s="2">
        <v>1</v>
      </c>
      <c r="G868" s="2"/>
      <c r="I868">
        <f t="shared" si="41"/>
        <v>139.33985923410168</v>
      </c>
    </row>
    <row r="869" spans="1:9">
      <c r="A869" s="1">
        <v>43320</v>
      </c>
      <c r="B869">
        <v>106.727203</v>
      </c>
      <c r="C869" s="11">
        <v>15487500</v>
      </c>
      <c r="D869" s="15">
        <f t="shared" si="39"/>
        <v>1.6425984593147688E-3</v>
      </c>
      <c r="E869" s="13">
        <f t="shared" si="40"/>
        <v>-1810300</v>
      </c>
      <c r="F869" s="2">
        <v>1</v>
      </c>
      <c r="G869" s="2"/>
      <c r="I869">
        <f t="shared" si="41"/>
        <v>139.34041216792215</v>
      </c>
    </row>
    <row r="870" spans="1:9">
      <c r="A870" s="1">
        <v>43321</v>
      </c>
      <c r="B870">
        <v>106.902657</v>
      </c>
      <c r="C870" s="11">
        <v>13677200</v>
      </c>
      <c r="D870" s="15">
        <f t="shared" si="39"/>
        <v>-6.1278837538750021E-3</v>
      </c>
      <c r="E870" s="13">
        <f t="shared" si="40"/>
        <v>4506500</v>
      </c>
      <c r="F870" s="2">
        <v>1</v>
      </c>
      <c r="G870" s="2"/>
      <c r="I870">
        <f t="shared" si="41"/>
        <v>139.34096510393681</v>
      </c>
    </row>
    <row r="871" spans="1:9">
      <c r="A871" s="1">
        <v>43322</v>
      </c>
      <c r="B871">
        <v>106.249573</v>
      </c>
      <c r="C871" s="11">
        <v>18183700</v>
      </c>
      <c r="D871" s="15">
        <f t="shared" si="39"/>
        <v>-7.2741677341858985E-3</v>
      </c>
      <c r="E871" s="13">
        <f t="shared" si="40"/>
        <v>288800</v>
      </c>
      <c r="F871" s="2">
        <v>1</v>
      </c>
      <c r="G871" s="2"/>
      <c r="I871">
        <f t="shared" si="41"/>
        <v>139.34151804214565</v>
      </c>
    </row>
    <row r="872" spans="1:9">
      <c r="A872" s="1">
        <v>43325</v>
      </c>
      <c r="B872">
        <v>105.4795</v>
      </c>
      <c r="C872" s="11">
        <v>18472500</v>
      </c>
      <c r="D872" s="15">
        <f t="shared" si="39"/>
        <v>1.2398617110314208E-2</v>
      </c>
      <c r="E872" s="13">
        <f t="shared" si="40"/>
        <v>-1684200</v>
      </c>
      <c r="F872" s="2">
        <v>1</v>
      </c>
      <c r="G872" s="2"/>
      <c r="I872">
        <f t="shared" si="41"/>
        <v>139.34207098254868</v>
      </c>
    </row>
    <row r="873" spans="1:9">
      <c r="A873" s="1">
        <v>43326</v>
      </c>
      <c r="B873">
        <v>106.795441</v>
      </c>
      <c r="C873" s="11">
        <v>16788300</v>
      </c>
      <c r="D873" s="15">
        <f t="shared" si="39"/>
        <v>-1.365332530561985E-2</v>
      </c>
      <c r="E873" s="13">
        <f t="shared" si="40"/>
        <v>13194500</v>
      </c>
      <c r="F873" s="2">
        <v>1</v>
      </c>
      <c r="G873" s="2"/>
      <c r="I873">
        <f t="shared" si="41"/>
        <v>139.34262392514592</v>
      </c>
    </row>
    <row r="874" spans="1:9">
      <c r="A874" s="1">
        <v>43327</v>
      </c>
      <c r="B874">
        <v>105.34723700000001</v>
      </c>
      <c r="C874" s="11">
        <v>29982800</v>
      </c>
      <c r="D874" s="15">
        <f t="shared" si="39"/>
        <v>-1.8585033466391143E-4</v>
      </c>
      <c r="E874" s="13">
        <f t="shared" si="40"/>
        <v>-8598500</v>
      </c>
      <c r="F874" s="2">
        <v>1</v>
      </c>
      <c r="G874" s="2"/>
      <c r="I874">
        <f t="shared" si="41"/>
        <v>139.34317686993737</v>
      </c>
    </row>
    <row r="875" spans="1:9">
      <c r="A875" s="1">
        <v>43328</v>
      </c>
      <c r="B875">
        <v>105.32765999999999</v>
      </c>
      <c r="C875" s="11">
        <v>21384300</v>
      </c>
      <c r="D875" s="15">
        <f t="shared" si="39"/>
        <v>-5.5747335165187684E-4</v>
      </c>
      <c r="E875" s="13">
        <f t="shared" si="40"/>
        <v>-3322800</v>
      </c>
      <c r="F875" s="2">
        <v>1</v>
      </c>
      <c r="G875" s="2"/>
      <c r="I875">
        <f t="shared" si="41"/>
        <v>139.34372981692303</v>
      </c>
    </row>
    <row r="876" spans="1:9">
      <c r="A876" s="1">
        <v>43329</v>
      </c>
      <c r="B876">
        <v>105.268959</v>
      </c>
      <c r="C876" s="11">
        <v>18061500</v>
      </c>
      <c r="D876" s="15">
        <f t="shared" si="39"/>
        <v>-6.6215403809092395E-3</v>
      </c>
      <c r="E876" s="13">
        <f t="shared" si="40"/>
        <v>-147300</v>
      </c>
      <c r="F876" s="2">
        <v>1</v>
      </c>
      <c r="G876" s="2"/>
      <c r="I876">
        <f t="shared" si="41"/>
        <v>139.34428276610291</v>
      </c>
    </row>
    <row r="877" spans="1:9">
      <c r="A877" s="1">
        <v>43332</v>
      </c>
      <c r="B877">
        <v>104.574219</v>
      </c>
      <c r="C877" s="11">
        <v>17914200</v>
      </c>
      <c r="D877" s="15">
        <f t="shared" si="39"/>
        <v>-8.3628127522681495E-3</v>
      </c>
      <c r="E877" s="13">
        <f t="shared" si="40"/>
        <v>4967700</v>
      </c>
      <c r="F877" s="2">
        <v>1</v>
      </c>
      <c r="G877" s="2"/>
      <c r="I877">
        <f t="shared" si="41"/>
        <v>139.34483571747703</v>
      </c>
    </row>
    <row r="878" spans="1:9">
      <c r="A878" s="1">
        <v>43333</v>
      </c>
      <c r="B878">
        <v>103.70333100000001</v>
      </c>
      <c r="C878" s="11">
        <v>22881900</v>
      </c>
      <c r="D878" s="15">
        <f t="shared" si="39"/>
        <v>1.0138900253438771E-2</v>
      </c>
      <c r="E878" s="13">
        <f t="shared" si="40"/>
        <v>-4881300</v>
      </c>
      <c r="F878" s="2">
        <v>1</v>
      </c>
      <c r="G878" s="2"/>
      <c r="I878">
        <f t="shared" si="41"/>
        <v>139.34538867104538</v>
      </c>
    </row>
    <row r="879" spans="1:9">
      <c r="A879" s="1">
        <v>43334</v>
      </c>
      <c r="B879">
        <v>104.76011699999999</v>
      </c>
      <c r="C879" s="11">
        <v>18000600</v>
      </c>
      <c r="D879" s="15">
        <f t="shared" si="39"/>
        <v>4.6593883239595766E-3</v>
      </c>
      <c r="E879" s="13">
        <f t="shared" si="40"/>
        <v>167100</v>
      </c>
      <c r="F879" s="2">
        <v>1</v>
      </c>
      <c r="G879" s="2"/>
      <c r="I879">
        <f t="shared" si="41"/>
        <v>139.34594162680798</v>
      </c>
    </row>
    <row r="880" spans="1:9">
      <c r="A880" s="1">
        <v>43335</v>
      </c>
      <c r="B880">
        <v>105.249374</v>
      </c>
      <c r="C880" s="11">
        <v>18167700</v>
      </c>
      <c r="D880" s="15">
        <f t="shared" si="39"/>
        <v>7.7793146649352092E-3</v>
      </c>
      <c r="E880" s="13">
        <f t="shared" si="40"/>
        <v>-933700</v>
      </c>
      <c r="F880" s="2">
        <v>1</v>
      </c>
      <c r="G880" s="2"/>
      <c r="I880">
        <f t="shared" si="41"/>
        <v>139.34649458476486</v>
      </c>
    </row>
    <row r="881" spans="1:9">
      <c r="A881" s="1">
        <v>43336</v>
      </c>
      <c r="B881">
        <v>106.071335</v>
      </c>
      <c r="C881" s="11">
        <v>17234000</v>
      </c>
      <c r="D881" s="15">
        <f t="shared" si="39"/>
        <v>1.1009244288346369E-2</v>
      </c>
      <c r="E881" s="13">
        <f t="shared" si="40"/>
        <v>2428300</v>
      </c>
      <c r="F881" s="2">
        <v>1</v>
      </c>
      <c r="G881" s="2"/>
      <c r="I881">
        <f t="shared" si="41"/>
        <v>139.34704754491599</v>
      </c>
    </row>
    <row r="882" spans="1:9">
      <c r="A882" s="1">
        <v>43339</v>
      </c>
      <c r="B882">
        <v>107.245552</v>
      </c>
      <c r="C882" s="11">
        <v>19662300</v>
      </c>
      <c r="D882" s="15">
        <f t="shared" si="39"/>
        <v>6.003970680926278E-3</v>
      </c>
      <c r="E882" s="13">
        <f t="shared" si="40"/>
        <v>-510800</v>
      </c>
      <c r="F882" s="2">
        <v>1</v>
      </c>
      <c r="G882" s="2"/>
      <c r="I882">
        <f t="shared" si="41"/>
        <v>139.3476005072614</v>
      </c>
    </row>
    <row r="883" spans="1:9">
      <c r="A883" s="1">
        <v>43340</v>
      </c>
      <c r="B883">
        <v>107.89138800000001</v>
      </c>
      <c r="C883" s="11">
        <v>19151500</v>
      </c>
      <c r="D883" s="15">
        <f t="shared" si="39"/>
        <v>1.5836135405639055E-2</v>
      </c>
      <c r="E883" s="13">
        <f t="shared" si="40"/>
        <v>1666500</v>
      </c>
      <c r="F883" s="2">
        <v>1</v>
      </c>
      <c r="G883" s="2"/>
      <c r="I883">
        <f t="shared" si="41"/>
        <v>139.34815347180111</v>
      </c>
    </row>
    <row r="884" spans="1:9">
      <c r="A884" s="1">
        <v>43341</v>
      </c>
      <c r="B884">
        <v>109.61357099999999</v>
      </c>
      <c r="C884" s="11">
        <v>20818000</v>
      </c>
      <c r="D884" s="15">
        <f t="shared" si="39"/>
        <v>-6.2509057975203091E-4</v>
      </c>
      <c r="E884" s="13">
        <f t="shared" si="40"/>
        <v>1980700</v>
      </c>
      <c r="F884" s="2">
        <v>1</v>
      </c>
      <c r="G884" s="2"/>
      <c r="I884">
        <f t="shared" si="41"/>
        <v>139.34870643853512</v>
      </c>
    </row>
    <row r="885" spans="1:9">
      <c r="A885" s="1">
        <v>43342</v>
      </c>
      <c r="B885">
        <v>109.545074</v>
      </c>
      <c r="C885" s="11">
        <v>22798700</v>
      </c>
      <c r="D885" s="15">
        <f t="shared" si="39"/>
        <v>3.3886720504518854E-3</v>
      </c>
      <c r="E885" s="13">
        <f t="shared" si="40"/>
        <v>424000</v>
      </c>
      <c r="F885" s="2">
        <v>1</v>
      </c>
      <c r="G885" s="2"/>
      <c r="I885">
        <f t="shared" si="41"/>
        <v>139.34925940746342</v>
      </c>
    </row>
    <row r="886" spans="1:9">
      <c r="A886" s="1">
        <v>43343</v>
      </c>
      <c r="B886">
        <v>109.916916</v>
      </c>
      <c r="C886" s="11">
        <v>23222700</v>
      </c>
      <c r="D886" s="15">
        <f t="shared" si="39"/>
        <v>-5.5347483076697316E-3</v>
      </c>
      <c r="E886" s="13">
        <f t="shared" si="40"/>
        <v>-588100</v>
      </c>
      <c r="F886" s="2">
        <v>1</v>
      </c>
      <c r="G886" s="2"/>
      <c r="I886">
        <f t="shared" si="41"/>
        <v>139.34981237858602</v>
      </c>
    </row>
    <row r="887" spans="1:9">
      <c r="A887" s="1">
        <v>43347</v>
      </c>
      <c r="B887">
        <v>109.31023399999999</v>
      </c>
      <c r="C887" s="11">
        <v>22634600</v>
      </c>
      <c r="D887" s="15">
        <f t="shared" si="39"/>
        <v>-2.9248275422704469E-2</v>
      </c>
      <c r="E887" s="13">
        <f t="shared" si="40"/>
        <v>10237800</v>
      </c>
      <c r="F887" s="2">
        <v>1</v>
      </c>
      <c r="G887" s="2"/>
      <c r="I887">
        <f t="shared" si="41"/>
        <v>139.35036535190295</v>
      </c>
    </row>
    <row r="888" spans="1:9">
      <c r="A888" s="1">
        <v>43348</v>
      </c>
      <c r="B888">
        <v>106.159401</v>
      </c>
      <c r="C888" s="11">
        <v>32872400</v>
      </c>
      <c r="D888" s="15">
        <f t="shared" si="39"/>
        <v>2.3017045486107544E-3</v>
      </c>
      <c r="E888" s="13">
        <f t="shared" si="40"/>
        <v>-9394800</v>
      </c>
      <c r="F888" s="2">
        <v>1</v>
      </c>
      <c r="G888" s="2"/>
      <c r="I888">
        <f t="shared" si="41"/>
        <v>139.35091832741421</v>
      </c>
    </row>
    <row r="889" spans="1:9">
      <c r="A889" s="1">
        <v>43349</v>
      </c>
      <c r="B889">
        <v>106.40403000000001</v>
      </c>
      <c r="C889" s="11">
        <v>23477600</v>
      </c>
      <c r="D889" s="15">
        <f t="shared" si="39"/>
        <v>-4.8858671665959266E-3</v>
      </c>
      <c r="E889" s="13">
        <f t="shared" si="40"/>
        <v>-979000</v>
      </c>
      <c r="F889" s="2">
        <v>1</v>
      </c>
      <c r="G889" s="2"/>
      <c r="I889">
        <f t="shared" si="41"/>
        <v>139.35147130511982</v>
      </c>
    </row>
    <row r="890" spans="1:9">
      <c r="A890" s="1">
        <v>43350</v>
      </c>
      <c r="B890">
        <v>105.88542200000001</v>
      </c>
      <c r="C890" s="11">
        <v>22498600</v>
      </c>
      <c r="D890" s="15">
        <f t="shared" si="39"/>
        <v>1.0754284206636652E-2</v>
      </c>
      <c r="E890" s="13">
        <f t="shared" si="40"/>
        <v>-1770700</v>
      </c>
      <c r="F890" s="2">
        <v>1</v>
      </c>
      <c r="G890" s="2"/>
      <c r="I890">
        <f t="shared" si="41"/>
        <v>139.35202428501978</v>
      </c>
    </row>
    <row r="891" spans="1:9">
      <c r="A891" s="1">
        <v>43353</v>
      </c>
      <c r="B891">
        <v>107.030289</v>
      </c>
      <c r="C891" s="11">
        <v>20727900</v>
      </c>
      <c r="D891" s="15">
        <f t="shared" si="39"/>
        <v>1.6861849144596479E-2</v>
      </c>
      <c r="E891" s="13">
        <f t="shared" si="40"/>
        <v>3573900</v>
      </c>
      <c r="F891" s="2">
        <v>1</v>
      </c>
      <c r="G891" s="2"/>
      <c r="I891">
        <f t="shared" si="41"/>
        <v>139.3525772671141</v>
      </c>
    </row>
    <row r="892" spans="1:9">
      <c r="A892" s="1">
        <v>43354</v>
      </c>
      <c r="B892">
        <v>108.850319</v>
      </c>
      <c r="C892" s="11">
        <v>24301800</v>
      </c>
      <c r="D892" s="15">
        <f t="shared" si="39"/>
        <v>4.2163046894565549E-3</v>
      </c>
      <c r="E892" s="13">
        <f t="shared" si="40"/>
        <v>-5410700</v>
      </c>
      <c r="F892" s="2">
        <v>1</v>
      </c>
      <c r="G892" s="2"/>
      <c r="I892">
        <f t="shared" si="41"/>
        <v>139.35313025140277</v>
      </c>
    </row>
    <row r="893" spans="1:9">
      <c r="A893" s="1">
        <v>43355</v>
      </c>
      <c r="B893">
        <v>109.31023399999999</v>
      </c>
      <c r="C893" s="11">
        <v>18891100</v>
      </c>
      <c r="D893" s="15">
        <f t="shared" si="39"/>
        <v>1.0684773120193945E-2</v>
      </c>
      <c r="E893" s="13">
        <f t="shared" si="40"/>
        <v>7164500</v>
      </c>
      <c r="F893" s="2">
        <v>1</v>
      </c>
      <c r="G893" s="2"/>
      <c r="I893">
        <f t="shared" si="41"/>
        <v>139.35368323788583</v>
      </c>
    </row>
    <row r="894" spans="1:9">
      <c r="A894" s="1">
        <v>43356</v>
      </c>
      <c r="B894">
        <v>110.48445100000001</v>
      </c>
      <c r="C894" s="11">
        <v>26055600</v>
      </c>
      <c r="D894" s="15">
        <f t="shared" si="39"/>
        <v>4.065771928939717E-3</v>
      </c>
      <c r="E894" s="13">
        <f t="shared" si="40"/>
        <v>-6933300</v>
      </c>
      <c r="F894" s="2">
        <v>1</v>
      </c>
      <c r="G894" s="2"/>
      <c r="I894">
        <f t="shared" si="41"/>
        <v>139.35423622656327</v>
      </c>
    </row>
    <row r="895" spans="1:9">
      <c r="A895" s="1">
        <v>43357</v>
      </c>
      <c r="B895">
        <v>110.93456999999999</v>
      </c>
      <c r="C895" s="11">
        <v>19122300</v>
      </c>
      <c r="D895" s="15">
        <f t="shared" si="39"/>
        <v>-1.0908697380093419E-2</v>
      </c>
      <c r="E895" s="13">
        <f t="shared" si="40"/>
        <v>1614200</v>
      </c>
      <c r="F895" s="2">
        <v>1</v>
      </c>
      <c r="G895" s="2"/>
      <c r="I895">
        <f t="shared" si="41"/>
        <v>139.3547892174351</v>
      </c>
    </row>
    <row r="896" spans="1:9">
      <c r="A896" s="1">
        <v>43360</v>
      </c>
      <c r="B896">
        <v>109.73099499999999</v>
      </c>
      <c r="C896" s="11">
        <v>20736500</v>
      </c>
      <c r="D896" s="15">
        <f t="shared" si="39"/>
        <v>9.4964001849114198E-3</v>
      </c>
      <c r="E896" s="13">
        <f t="shared" si="40"/>
        <v>1434400</v>
      </c>
      <c r="F896" s="2">
        <v>1</v>
      </c>
      <c r="G896" s="2"/>
      <c r="I896">
        <f t="shared" si="41"/>
        <v>139.35534221050131</v>
      </c>
    </row>
    <row r="897" spans="1:9">
      <c r="A897" s="1">
        <v>43361</v>
      </c>
      <c r="B897">
        <v>110.778008</v>
      </c>
      <c r="C897" s="11">
        <v>22170900</v>
      </c>
      <c r="D897" s="15">
        <f t="shared" si="39"/>
        <v>-1.3427868364395301E-2</v>
      </c>
      <c r="E897" s="13">
        <f t="shared" si="40"/>
        <v>-442500</v>
      </c>
      <c r="F897" s="2">
        <v>1</v>
      </c>
      <c r="G897" s="2"/>
      <c r="I897">
        <f t="shared" si="41"/>
        <v>139.35589520576193</v>
      </c>
    </row>
    <row r="898" spans="1:9">
      <c r="A898" s="1">
        <v>43362</v>
      </c>
      <c r="B898">
        <v>109.300438</v>
      </c>
      <c r="C898" s="11">
        <v>21728400</v>
      </c>
      <c r="D898" s="15">
        <f t="shared" si="39"/>
        <v>1.6602804272285554E-2</v>
      </c>
      <c r="E898" s="13">
        <f t="shared" si="40"/>
        <v>1986100</v>
      </c>
      <c r="F898" s="2">
        <v>1</v>
      </c>
      <c r="G898" s="2"/>
      <c r="I898">
        <f t="shared" si="41"/>
        <v>139.35644820321698</v>
      </c>
    </row>
    <row r="899" spans="1:9">
      <c r="A899" s="1">
        <v>43363</v>
      </c>
      <c r="B899">
        <v>111.13028</v>
      </c>
      <c r="C899" s="11">
        <v>23714500</v>
      </c>
      <c r="D899" s="15">
        <f t="shared" ref="D899:D962" si="42">LN(B900/B899)</f>
        <v>6.0572436363902438E-3</v>
      </c>
      <c r="E899" s="13">
        <f t="shared" ref="E899:E962" si="43">C900-C899</f>
        <v>47515200</v>
      </c>
      <c r="F899" s="2">
        <v>1</v>
      </c>
      <c r="G899" s="2"/>
      <c r="I899">
        <f t="shared" si="41"/>
        <v>139.35700120286646</v>
      </c>
    </row>
    <row r="900" spans="1:9">
      <c r="A900" s="1">
        <v>43364</v>
      </c>
      <c r="B900">
        <v>111.805466</v>
      </c>
      <c r="C900" s="11">
        <v>71229700</v>
      </c>
      <c r="D900" s="15">
        <f t="shared" si="42"/>
        <v>3.581738794990135E-3</v>
      </c>
      <c r="E900" s="13">
        <f t="shared" si="43"/>
        <v>-43895200</v>
      </c>
      <c r="F900" s="2">
        <v>1</v>
      </c>
      <c r="G900" s="2"/>
      <c r="I900">
        <f t="shared" si="41"/>
        <v>139.35755420471037</v>
      </c>
    </row>
    <row r="901" spans="1:9">
      <c r="A901" s="1">
        <v>43367</v>
      </c>
      <c r="B901">
        <v>112.206642</v>
      </c>
      <c r="C901" s="11">
        <v>27334500</v>
      </c>
      <c r="D901" s="15">
        <f t="shared" si="42"/>
        <v>-1.9204994521875415E-3</v>
      </c>
      <c r="E901" s="13">
        <f t="shared" si="43"/>
        <v>-4666500</v>
      </c>
      <c r="F901" s="2">
        <v>1</v>
      </c>
      <c r="G901" s="2"/>
      <c r="I901">
        <f t="shared" si="41"/>
        <v>139.35810720874872</v>
      </c>
    </row>
    <row r="902" spans="1:9">
      <c r="A902" s="1">
        <v>43368</v>
      </c>
      <c r="B902">
        <v>111.991356</v>
      </c>
      <c r="C902" s="11">
        <v>22668000</v>
      </c>
      <c r="D902" s="15">
        <f t="shared" si="42"/>
        <v>-4.1148158207202218E-3</v>
      </c>
      <c r="E902" s="13">
        <f t="shared" si="43"/>
        <v>-3316000</v>
      </c>
      <c r="F902" s="2">
        <v>1</v>
      </c>
      <c r="G902" s="2"/>
      <c r="I902">
        <f t="shared" si="41"/>
        <v>139.35866021498151</v>
      </c>
    </row>
    <row r="903" spans="1:9">
      <c r="A903" s="1">
        <v>43369</v>
      </c>
      <c r="B903">
        <v>111.531479</v>
      </c>
      <c r="C903" s="11">
        <v>19352000</v>
      </c>
      <c r="D903" s="15">
        <f t="shared" si="42"/>
        <v>3.7654063935742112E-3</v>
      </c>
      <c r="E903" s="13">
        <f t="shared" si="43"/>
        <v>-260700</v>
      </c>
      <c r="F903" s="2">
        <v>1</v>
      </c>
      <c r="G903" s="2"/>
      <c r="I903">
        <f t="shared" si="41"/>
        <v>139.35921322340877</v>
      </c>
    </row>
    <row r="904" spans="1:9">
      <c r="A904" s="1">
        <v>43370</v>
      </c>
      <c r="B904">
        <v>111.952232</v>
      </c>
      <c r="C904" s="11">
        <v>19091300</v>
      </c>
      <c r="D904" s="15">
        <f t="shared" si="42"/>
        <v>-3.4972813787071034E-4</v>
      </c>
      <c r="E904" s="13">
        <f t="shared" si="43"/>
        <v>2556500</v>
      </c>
      <c r="F904" s="2">
        <v>1</v>
      </c>
      <c r="G904" s="2"/>
      <c r="I904">
        <f t="shared" si="41"/>
        <v>139.3597662340305</v>
      </c>
    </row>
    <row r="905" spans="1:9">
      <c r="A905" s="1">
        <v>43371</v>
      </c>
      <c r="B905">
        <v>111.91308600000001</v>
      </c>
      <c r="C905" s="11">
        <v>21647800</v>
      </c>
      <c r="D905" s="15">
        <f t="shared" si="42"/>
        <v>1.0783729314930279E-2</v>
      </c>
      <c r="E905" s="13">
        <f t="shared" si="43"/>
        <v>-2764700</v>
      </c>
      <c r="F905" s="2">
        <v>1</v>
      </c>
      <c r="G905" s="2"/>
      <c r="I905">
        <f t="shared" si="41"/>
        <v>139.3603192468467</v>
      </c>
    </row>
    <row r="906" spans="1:9">
      <c r="A906" s="1">
        <v>43374</v>
      </c>
      <c r="B906">
        <v>113.126457</v>
      </c>
      <c r="C906" s="11">
        <v>18883100</v>
      </c>
      <c r="D906" s="15">
        <f t="shared" si="42"/>
        <v>-3.9868381276272121E-3</v>
      </c>
      <c r="E906" s="13">
        <f t="shared" si="43"/>
        <v>1904100</v>
      </c>
      <c r="F906" s="2">
        <v>1</v>
      </c>
      <c r="G906" s="2"/>
      <c r="I906">
        <f t="shared" si="41"/>
        <v>139.36087226185739</v>
      </c>
    </row>
    <row r="907" spans="1:9">
      <c r="A907" s="1">
        <v>43375</v>
      </c>
      <c r="B907">
        <v>112.676338</v>
      </c>
      <c r="C907" s="11">
        <v>20787200</v>
      </c>
      <c r="D907" s="15">
        <f t="shared" si="42"/>
        <v>1.7359724713847301E-4</v>
      </c>
      <c r="E907" s="13">
        <f t="shared" si="43"/>
        <v>-4139200</v>
      </c>
      <c r="F907" s="2">
        <v>1</v>
      </c>
      <c r="G907" s="2"/>
      <c r="I907">
        <f t="shared" si="41"/>
        <v>139.36142527906259</v>
      </c>
    </row>
    <row r="908" spans="1:9">
      <c r="A908" s="1">
        <v>43376</v>
      </c>
      <c r="B908">
        <v>112.69589999999999</v>
      </c>
      <c r="C908" s="11">
        <v>16648000</v>
      </c>
      <c r="D908" s="15">
        <f t="shared" si="42"/>
        <v>-2.0881619860250271E-2</v>
      </c>
      <c r="E908" s="13">
        <f t="shared" si="43"/>
        <v>18173700</v>
      </c>
      <c r="F908" s="2">
        <v>1</v>
      </c>
      <c r="G908" s="2"/>
      <c r="I908">
        <f t="shared" si="41"/>
        <v>139.36197829846228</v>
      </c>
    </row>
    <row r="909" spans="1:9">
      <c r="A909" s="1">
        <v>43377</v>
      </c>
      <c r="B909">
        <v>110.36702699999999</v>
      </c>
      <c r="C909" s="11">
        <v>34821700</v>
      </c>
      <c r="D909" s="15">
        <f t="shared" si="42"/>
        <v>-5.8687540163977151E-3</v>
      </c>
      <c r="E909" s="13">
        <f t="shared" si="43"/>
        <v>-5752800</v>
      </c>
      <c r="F909" s="2">
        <v>1</v>
      </c>
      <c r="G909" s="2"/>
      <c r="I909">
        <f t="shared" si="41"/>
        <v>139.36253132005649</v>
      </c>
    </row>
    <row r="910" spans="1:9">
      <c r="A910" s="1">
        <v>43378</v>
      </c>
      <c r="B910">
        <v>109.72120700000001</v>
      </c>
      <c r="C910" s="11">
        <v>29068900</v>
      </c>
      <c r="D910" s="15">
        <f t="shared" si="42"/>
        <v>-1.148097776133182E-2</v>
      </c>
      <c r="E910" s="13">
        <f t="shared" si="43"/>
        <v>571700</v>
      </c>
      <c r="F910" s="2">
        <v>1</v>
      </c>
      <c r="G910" s="2"/>
      <c r="I910">
        <f t="shared" si="41"/>
        <v>139.36308434384523</v>
      </c>
    </row>
    <row r="911" spans="1:9">
      <c r="A911" s="1">
        <v>43381</v>
      </c>
      <c r="B911">
        <v>108.468704</v>
      </c>
      <c r="C911" s="11">
        <v>29640600</v>
      </c>
      <c r="D911" s="15">
        <f t="shared" si="42"/>
        <v>1.2639717397147721E-2</v>
      </c>
      <c r="E911" s="13">
        <f t="shared" si="43"/>
        <v>-3442000</v>
      </c>
      <c r="F911" s="2">
        <v>1</v>
      </c>
      <c r="G911" s="2"/>
      <c r="I911">
        <f t="shared" si="41"/>
        <v>139.3636373698285</v>
      </c>
    </row>
    <row r="912" spans="1:9">
      <c r="A912" s="1">
        <v>43382</v>
      </c>
      <c r="B912">
        <v>109.84841900000001</v>
      </c>
      <c r="C912" s="11">
        <v>26198600</v>
      </c>
      <c r="D912" s="15">
        <f t="shared" si="42"/>
        <v>-5.5870189018914301E-2</v>
      </c>
      <c r="E912" s="13">
        <f t="shared" si="43"/>
        <v>35177700</v>
      </c>
      <c r="F912" s="2">
        <v>1</v>
      </c>
      <c r="G912" s="2"/>
      <c r="I912">
        <f t="shared" si="41"/>
        <v>139.36419039800629</v>
      </c>
    </row>
    <row r="913" spans="1:9">
      <c r="A913" s="1">
        <v>43383</v>
      </c>
      <c r="B913">
        <v>103.879463</v>
      </c>
      <c r="C913" s="11">
        <v>61376300</v>
      </c>
      <c r="D913" s="15">
        <f t="shared" si="42"/>
        <v>-2.3577760676608459E-3</v>
      </c>
      <c r="E913" s="13">
        <f t="shared" si="43"/>
        <v>2528000</v>
      </c>
      <c r="F913" s="2">
        <v>1</v>
      </c>
      <c r="G913" s="2"/>
      <c r="I913">
        <f t="shared" si="41"/>
        <v>139.36474342837863</v>
      </c>
    </row>
    <row r="914" spans="1:9">
      <c r="A914" s="1">
        <v>43384</v>
      </c>
      <c r="B914">
        <v>103.634827</v>
      </c>
      <c r="C914" s="11">
        <v>63904300</v>
      </c>
      <c r="D914" s="15">
        <f t="shared" si="42"/>
        <v>3.397393398893301E-2</v>
      </c>
      <c r="E914" s="13">
        <f t="shared" si="43"/>
        <v>-16162200</v>
      </c>
      <c r="F914" s="2">
        <v>1</v>
      </c>
      <c r="G914" s="2"/>
      <c r="I914">
        <f t="shared" si="41"/>
        <v>139.36529646094553</v>
      </c>
    </row>
    <row r="915" spans="1:9">
      <c r="A915" s="1">
        <v>43385</v>
      </c>
      <c r="B915">
        <v>107.216202</v>
      </c>
      <c r="C915" s="11">
        <v>47742100</v>
      </c>
      <c r="D915" s="15">
        <f t="shared" si="42"/>
        <v>-1.8143050405919143E-2</v>
      </c>
      <c r="E915" s="13">
        <f t="shared" si="43"/>
        <v>-15674000</v>
      </c>
      <c r="F915" s="2">
        <v>1</v>
      </c>
      <c r="G915" s="2"/>
      <c r="I915">
        <f t="shared" si="41"/>
        <v>139.36584949570701</v>
      </c>
    </row>
    <row r="916" spans="1:9">
      <c r="A916" s="1">
        <v>43388</v>
      </c>
      <c r="B916">
        <v>105.28851299999999</v>
      </c>
      <c r="C916" s="11">
        <v>32068100</v>
      </c>
      <c r="D916" s="15">
        <f t="shared" si="42"/>
        <v>3.1109669148699119E-2</v>
      </c>
      <c r="E916" s="13">
        <f t="shared" si="43"/>
        <v>-457900</v>
      </c>
      <c r="F916" s="2">
        <v>1</v>
      </c>
      <c r="G916" s="2"/>
      <c r="I916">
        <f t="shared" si="41"/>
        <v>139.36640253266305</v>
      </c>
    </row>
    <row r="917" spans="1:9">
      <c r="A917" s="1">
        <v>43389</v>
      </c>
      <c r="B917">
        <v>108.615486</v>
      </c>
      <c r="C917" s="11">
        <v>31610200</v>
      </c>
      <c r="D917" s="15">
        <f t="shared" si="42"/>
        <v>-2.6160758540968556E-3</v>
      </c>
      <c r="E917" s="13">
        <f t="shared" si="43"/>
        <v>-5062000</v>
      </c>
      <c r="F917" s="2">
        <v>1</v>
      </c>
      <c r="G917" s="2"/>
      <c r="I917">
        <f t="shared" si="41"/>
        <v>139.36695557181366</v>
      </c>
    </row>
    <row r="918" spans="1:9">
      <c r="A918" s="1">
        <v>43390</v>
      </c>
      <c r="B918">
        <v>108.331711</v>
      </c>
      <c r="C918" s="11">
        <v>26548200</v>
      </c>
      <c r="D918" s="15">
        <f t="shared" si="42"/>
        <v>-2.0163973861236126E-2</v>
      </c>
      <c r="E918" s="13">
        <f t="shared" si="43"/>
        <v>5958000</v>
      </c>
      <c r="F918" s="2">
        <v>1</v>
      </c>
      <c r="G918" s="2"/>
      <c r="I918">
        <f t="shared" si="41"/>
        <v>139.36750861315889</v>
      </c>
    </row>
    <row r="919" spans="1:9">
      <c r="A919" s="1">
        <v>43391</v>
      </c>
      <c r="B919">
        <v>106.169189</v>
      </c>
      <c r="C919" s="11">
        <v>32506200</v>
      </c>
      <c r="D919" s="15">
        <f t="shared" si="42"/>
        <v>1.4736447061101646E-3</v>
      </c>
      <c r="E919" s="13">
        <f t="shared" si="43"/>
        <v>279300</v>
      </c>
      <c r="F919" s="2">
        <v>1</v>
      </c>
      <c r="G919" s="2"/>
      <c r="I919">
        <f t="shared" si="41"/>
        <v>139.3680616566987</v>
      </c>
    </row>
    <row r="920" spans="1:9">
      <c r="A920" s="1">
        <v>43392</v>
      </c>
      <c r="B920">
        <v>106.32576</v>
      </c>
      <c r="C920" s="11">
        <v>32785500</v>
      </c>
      <c r="D920" s="15">
        <f t="shared" si="42"/>
        <v>8.8871283274494402E-3</v>
      </c>
      <c r="E920" s="13">
        <f t="shared" si="43"/>
        <v>-6239900</v>
      </c>
      <c r="F920" s="2">
        <v>1</v>
      </c>
      <c r="G920" s="2"/>
      <c r="I920">
        <f t="shared" si="41"/>
        <v>139.36861470243312</v>
      </c>
    </row>
    <row r="921" spans="1:9">
      <c r="A921" s="1">
        <v>43395</v>
      </c>
      <c r="B921">
        <v>107.274902</v>
      </c>
      <c r="C921" s="11">
        <v>26545600</v>
      </c>
      <c r="D921" s="15">
        <f t="shared" si="42"/>
        <v>-1.4054248327436097E-2</v>
      </c>
      <c r="E921" s="13">
        <f t="shared" si="43"/>
        <v>17224800</v>
      </c>
      <c r="F921" s="2">
        <v>1</v>
      </c>
      <c r="G921" s="2"/>
      <c r="I921">
        <f t="shared" si="41"/>
        <v>139.36916775036218</v>
      </c>
    </row>
    <row r="922" spans="1:9">
      <c r="A922" s="1">
        <v>43396</v>
      </c>
      <c r="B922">
        <v>105.777779</v>
      </c>
      <c r="C922" s="11">
        <v>43770400</v>
      </c>
      <c r="D922" s="15">
        <f t="shared" si="42"/>
        <v>-5.4951545983454766E-2</v>
      </c>
      <c r="E922" s="13">
        <f t="shared" si="43"/>
        <v>20127400</v>
      </c>
      <c r="F922" s="2">
        <v>1</v>
      </c>
      <c r="G922" s="2"/>
      <c r="I922">
        <f t="shared" si="41"/>
        <v>139.36972080048585</v>
      </c>
    </row>
    <row r="923" spans="1:9">
      <c r="A923" s="1">
        <v>43397</v>
      </c>
      <c r="B923">
        <v>100.121948</v>
      </c>
      <c r="C923" s="11">
        <v>63897800</v>
      </c>
      <c r="D923" s="15">
        <f t="shared" si="42"/>
        <v>5.6800092648937026E-2</v>
      </c>
      <c r="E923" s="13">
        <f t="shared" si="43"/>
        <v>-2251000</v>
      </c>
      <c r="F923" s="2">
        <v>1</v>
      </c>
      <c r="G923" s="2"/>
      <c r="I923">
        <f t="shared" si="41"/>
        <v>139.37027385280416</v>
      </c>
    </row>
    <row r="924" spans="1:9">
      <c r="A924" s="1">
        <v>43398</v>
      </c>
      <c r="B924">
        <v>105.973495</v>
      </c>
      <c r="C924" s="11">
        <v>61646800</v>
      </c>
      <c r="D924" s="15">
        <f t="shared" si="42"/>
        <v>-1.2450258805037169E-2</v>
      </c>
      <c r="E924" s="13">
        <f t="shared" si="43"/>
        <v>-6123700</v>
      </c>
      <c r="F924" s="2">
        <v>1</v>
      </c>
      <c r="G924" s="2"/>
      <c r="I924">
        <f t="shared" si="41"/>
        <v>139.37082690731711</v>
      </c>
    </row>
    <row r="925" spans="1:9">
      <c r="A925" s="1">
        <v>43399</v>
      </c>
      <c r="B925">
        <v>104.662277</v>
      </c>
      <c r="C925" s="11">
        <v>55523100</v>
      </c>
      <c r="D925" s="15">
        <f t="shared" si="42"/>
        <v>-2.9507522806942476E-2</v>
      </c>
      <c r="E925" s="13">
        <f t="shared" si="43"/>
        <v>-361100</v>
      </c>
      <c r="F925" s="2">
        <v>1</v>
      </c>
      <c r="G925" s="2"/>
      <c r="I925">
        <f t="shared" si="41"/>
        <v>139.37137996402473</v>
      </c>
    </row>
    <row r="926" spans="1:9">
      <c r="A926" s="1">
        <v>43402</v>
      </c>
      <c r="B926">
        <v>101.619072</v>
      </c>
      <c r="C926" s="11">
        <v>55162000</v>
      </c>
      <c r="D926" s="15">
        <f t="shared" si="42"/>
        <v>-1.1561204435849954E-3</v>
      </c>
      <c r="E926" s="13">
        <f t="shared" si="43"/>
        <v>10188900</v>
      </c>
      <c r="F926" s="2">
        <v>1</v>
      </c>
      <c r="G926" s="2"/>
      <c r="I926">
        <f t="shared" si="41"/>
        <v>139.37193302292698</v>
      </c>
    </row>
    <row r="927" spans="1:9">
      <c r="A927" s="1">
        <v>43403</v>
      </c>
      <c r="B927">
        <v>101.501656</v>
      </c>
      <c r="C927" s="11">
        <v>65350900</v>
      </c>
      <c r="D927" s="15">
        <f t="shared" si="42"/>
        <v>2.9260157329401192E-2</v>
      </c>
      <c r="E927" s="13">
        <f t="shared" si="43"/>
        <v>-14288500</v>
      </c>
      <c r="F927" s="2">
        <v>1</v>
      </c>
      <c r="G927" s="2"/>
      <c r="I927">
        <f t="shared" si="41"/>
        <v>139.3724860840239</v>
      </c>
    </row>
    <row r="928" spans="1:9">
      <c r="A928" s="1">
        <v>43404</v>
      </c>
      <c r="B928">
        <v>104.515488</v>
      </c>
      <c r="C928" s="11">
        <v>51062400</v>
      </c>
      <c r="D928" s="15">
        <f t="shared" si="42"/>
        <v>-8.3674546457261356E-3</v>
      </c>
      <c r="E928" s="13">
        <f t="shared" si="43"/>
        <v>-17678200</v>
      </c>
      <c r="F928" s="2">
        <v>1</v>
      </c>
      <c r="G928" s="2"/>
      <c r="I928">
        <f t="shared" si="41"/>
        <v>139.37303914731552</v>
      </c>
    </row>
    <row r="929" spans="1:9">
      <c r="A929" s="1">
        <v>43405</v>
      </c>
      <c r="B929">
        <v>103.64460800000001</v>
      </c>
      <c r="C929" s="11">
        <v>33384200</v>
      </c>
      <c r="D929" s="15">
        <f t="shared" si="42"/>
        <v>2.2634010515646475E-3</v>
      </c>
      <c r="E929" s="13">
        <f t="shared" si="43"/>
        <v>4296000</v>
      </c>
      <c r="F929" s="2">
        <v>1</v>
      </c>
      <c r="G929" s="2"/>
      <c r="I929">
        <f t="shared" si="41"/>
        <v>139.37359221280181</v>
      </c>
    </row>
    <row r="930" spans="1:9">
      <c r="A930" s="1">
        <v>43406</v>
      </c>
      <c r="B930">
        <v>103.879463</v>
      </c>
      <c r="C930" s="11">
        <v>37680200</v>
      </c>
      <c r="D930" s="15">
        <f t="shared" si="42"/>
        <v>1.2636474574022092E-2</v>
      </c>
      <c r="E930" s="13">
        <f t="shared" si="43"/>
        <v>-9758100</v>
      </c>
      <c r="F930" s="2">
        <v>1</v>
      </c>
      <c r="G930" s="2"/>
      <c r="I930">
        <f t="shared" ref="I930:I993" si="44">I929*EXP($L$31*$L$33+$L$32*H930*SQRT($L$33))</f>
        <v>139.37414528048279</v>
      </c>
    </row>
    <row r="931" spans="1:9">
      <c r="A931" s="1">
        <v>43409</v>
      </c>
      <c r="B931">
        <v>105.200462</v>
      </c>
      <c r="C931" s="11">
        <v>27922100</v>
      </c>
      <c r="D931" s="15">
        <f t="shared" si="42"/>
        <v>1.9513467622321314E-3</v>
      </c>
      <c r="E931" s="13">
        <f t="shared" si="43"/>
        <v>-3581900</v>
      </c>
      <c r="F931" s="2">
        <v>1</v>
      </c>
      <c r="G931" s="2"/>
      <c r="I931">
        <f t="shared" si="44"/>
        <v>139.3746983503585</v>
      </c>
    </row>
    <row r="932" spans="1:9">
      <c r="A932" s="1">
        <v>43410</v>
      </c>
      <c r="B932">
        <v>105.405945</v>
      </c>
      <c r="C932" s="11">
        <v>24340200</v>
      </c>
      <c r="D932" s="15">
        <f t="shared" si="42"/>
        <v>3.860634403146497E-2</v>
      </c>
      <c r="E932" s="13">
        <f t="shared" si="43"/>
        <v>13561500</v>
      </c>
      <c r="F932" s="2">
        <v>1</v>
      </c>
      <c r="G932" s="2"/>
      <c r="I932">
        <f t="shared" si="44"/>
        <v>139.3752514224289</v>
      </c>
    </row>
    <row r="933" spans="1:9">
      <c r="A933" s="1">
        <v>43411</v>
      </c>
      <c r="B933">
        <v>109.554855</v>
      </c>
      <c r="C933" s="11">
        <v>37901700</v>
      </c>
      <c r="D933" s="15">
        <f t="shared" si="42"/>
        <v>-1.8773694983364915E-3</v>
      </c>
      <c r="E933" s="13">
        <f t="shared" si="43"/>
        <v>-12257600</v>
      </c>
      <c r="F933" s="2">
        <v>1</v>
      </c>
      <c r="G933" s="2"/>
      <c r="I933">
        <f t="shared" si="44"/>
        <v>139.37580449669403</v>
      </c>
    </row>
    <row r="934" spans="1:9">
      <c r="A934" s="1">
        <v>43412</v>
      </c>
      <c r="B934">
        <v>109.349373</v>
      </c>
      <c r="C934" s="11">
        <v>25644100</v>
      </c>
      <c r="D934" s="15">
        <f t="shared" si="42"/>
        <v>-1.9700637948110757E-2</v>
      </c>
      <c r="E934" s="13">
        <f t="shared" si="43"/>
        <v>6395100</v>
      </c>
      <c r="F934" s="2">
        <v>1</v>
      </c>
      <c r="G934" s="2"/>
      <c r="I934">
        <f t="shared" si="44"/>
        <v>139.37635757315388</v>
      </c>
    </row>
    <row r="935" spans="1:9">
      <c r="A935" s="1">
        <v>43413</v>
      </c>
      <c r="B935">
        <v>107.216202</v>
      </c>
      <c r="C935" s="11">
        <v>32039200</v>
      </c>
      <c r="D935" s="15">
        <f t="shared" si="42"/>
        <v>-2.4950326299992418E-2</v>
      </c>
      <c r="E935" s="13">
        <f t="shared" si="43"/>
        <v>1582600</v>
      </c>
      <c r="F935" s="2">
        <v>1</v>
      </c>
      <c r="G935" s="2"/>
      <c r="I935">
        <f t="shared" si="44"/>
        <v>139.37691065180849</v>
      </c>
    </row>
    <row r="936" spans="1:9">
      <c r="A936" s="1">
        <v>43416</v>
      </c>
      <c r="B936">
        <v>104.574219</v>
      </c>
      <c r="C936" s="11">
        <v>33621800</v>
      </c>
      <c r="D936" s="15">
        <f t="shared" si="42"/>
        <v>6.5457425779129504E-4</v>
      </c>
      <c r="E936" s="13">
        <f t="shared" si="43"/>
        <v>1752800</v>
      </c>
      <c r="F936" s="2">
        <v>1</v>
      </c>
      <c r="G936" s="2"/>
      <c r="I936">
        <f t="shared" si="44"/>
        <v>139.37746373265784</v>
      </c>
    </row>
    <row r="937" spans="1:9">
      <c r="A937" s="1">
        <v>43417</v>
      </c>
      <c r="B937">
        <v>104.64269299999999</v>
      </c>
      <c r="C937" s="11">
        <v>35374600</v>
      </c>
      <c r="D937" s="15">
        <f t="shared" si="42"/>
        <v>-1.4282540006321565E-2</v>
      </c>
      <c r="E937" s="13">
        <f t="shared" si="43"/>
        <v>4120500</v>
      </c>
      <c r="F937" s="2">
        <v>1</v>
      </c>
      <c r="G937" s="2"/>
      <c r="I937">
        <f t="shared" si="44"/>
        <v>139.37801681570195</v>
      </c>
    </row>
    <row r="938" spans="1:9">
      <c r="A938" s="1">
        <v>43418</v>
      </c>
      <c r="B938">
        <v>103.15875200000001</v>
      </c>
      <c r="C938" s="11">
        <v>39495100</v>
      </c>
      <c r="D938" s="15">
        <f t="shared" si="42"/>
        <v>2.1767651933400065E-2</v>
      </c>
      <c r="E938" s="13">
        <f t="shared" si="43"/>
        <v>-989900</v>
      </c>
      <c r="F938" s="2">
        <v>1</v>
      </c>
      <c r="G938" s="2"/>
      <c r="I938">
        <f t="shared" si="44"/>
        <v>139.37856990094082</v>
      </c>
    </row>
    <row r="939" spans="1:9">
      <c r="A939" s="1">
        <v>43419</v>
      </c>
      <c r="B939">
        <v>105.428894</v>
      </c>
      <c r="C939" s="11">
        <v>38505200</v>
      </c>
      <c r="D939" s="15">
        <f t="shared" si="42"/>
        <v>9.370616501356014E-3</v>
      </c>
      <c r="E939" s="13">
        <f t="shared" si="43"/>
        <v>-5003100</v>
      </c>
      <c r="F939" s="2">
        <v>1</v>
      </c>
      <c r="G939" s="2"/>
      <c r="I939">
        <f t="shared" si="44"/>
        <v>139.37912298837446</v>
      </c>
    </row>
    <row r="940" spans="1:9">
      <c r="A940" s="1">
        <v>43420</v>
      </c>
      <c r="B940">
        <v>106.421471</v>
      </c>
      <c r="C940" s="11">
        <v>33502100</v>
      </c>
      <c r="D940" s="15">
        <f t="shared" si="42"/>
        <v>-3.4478079037199662E-2</v>
      </c>
      <c r="E940" s="13">
        <f t="shared" si="43"/>
        <v>11271800</v>
      </c>
      <c r="F940" s="2">
        <v>1</v>
      </c>
      <c r="G940" s="2"/>
      <c r="I940">
        <f t="shared" si="44"/>
        <v>139.37967607800289</v>
      </c>
    </row>
    <row r="941" spans="1:9">
      <c r="A941" s="1">
        <v>43423</v>
      </c>
      <c r="B941">
        <v>102.814796</v>
      </c>
      <c r="C941" s="11">
        <v>44773900</v>
      </c>
      <c r="D941" s="15">
        <f t="shared" si="42"/>
        <v>-2.8209097877010866E-2</v>
      </c>
      <c r="E941" s="13">
        <f t="shared" si="43"/>
        <v>19278600</v>
      </c>
      <c r="F941" s="2">
        <v>1</v>
      </c>
      <c r="G941" s="2"/>
      <c r="I941">
        <f t="shared" si="44"/>
        <v>139.38022916982612</v>
      </c>
    </row>
    <row r="942" spans="1:9">
      <c r="A942" s="1">
        <v>43424</v>
      </c>
      <c r="B942">
        <v>99.955009000000004</v>
      </c>
      <c r="C942" s="11">
        <v>64052500</v>
      </c>
      <c r="D942" s="15">
        <f t="shared" si="42"/>
        <v>1.3670721241990334E-2</v>
      </c>
      <c r="E942" s="13">
        <f t="shared" si="43"/>
        <v>-35921900</v>
      </c>
      <c r="F942" s="2">
        <v>1</v>
      </c>
      <c r="G942" s="2"/>
      <c r="I942">
        <f t="shared" si="44"/>
        <v>139.38078226384414</v>
      </c>
    </row>
    <row r="943" spans="1:9">
      <c r="A943" s="1">
        <v>43425</v>
      </c>
      <c r="B943">
        <v>101.330849</v>
      </c>
      <c r="C943" s="11">
        <v>28130600</v>
      </c>
      <c r="D943" s="15">
        <f t="shared" si="42"/>
        <v>-3.8798279202098909E-4</v>
      </c>
      <c r="E943" s="13">
        <f t="shared" si="43"/>
        <v>-14307500</v>
      </c>
      <c r="F943" s="2">
        <v>1</v>
      </c>
      <c r="G943" s="2"/>
      <c r="I943">
        <f t="shared" si="44"/>
        <v>139.38133536005697</v>
      </c>
    </row>
    <row r="944" spans="1:9">
      <c r="A944" s="1">
        <v>43427</v>
      </c>
      <c r="B944">
        <v>101.29154200000001</v>
      </c>
      <c r="C944" s="11">
        <v>13823100</v>
      </c>
      <c r="D944" s="15">
        <f t="shared" si="42"/>
        <v>3.2454938939451269E-2</v>
      </c>
      <c r="E944" s="13">
        <f t="shared" si="43"/>
        <v>18513100</v>
      </c>
      <c r="F944" s="2">
        <v>1</v>
      </c>
      <c r="G944" s="2"/>
      <c r="I944">
        <f t="shared" si="44"/>
        <v>139.38188845846463</v>
      </c>
    </row>
    <row r="945" spans="1:9">
      <c r="A945" s="1">
        <v>43430</v>
      </c>
      <c r="B945">
        <v>104.632881</v>
      </c>
      <c r="C945" s="11">
        <v>32336200</v>
      </c>
      <c r="D945" s="15">
        <f t="shared" si="42"/>
        <v>6.2731419530162496E-3</v>
      </c>
      <c r="E945" s="13">
        <f t="shared" si="43"/>
        <v>-3211700</v>
      </c>
      <c r="F945" s="2">
        <v>1</v>
      </c>
      <c r="G945" s="2"/>
      <c r="I945">
        <f t="shared" si="44"/>
        <v>139.3824415590671</v>
      </c>
    </row>
    <row r="946" spans="1:9">
      <c r="A946" s="1">
        <v>43431</v>
      </c>
      <c r="B946">
        <v>105.291321</v>
      </c>
      <c r="C946" s="11">
        <v>29124500</v>
      </c>
      <c r="D946" s="15">
        <f t="shared" si="42"/>
        <v>3.6474281381243256E-2</v>
      </c>
      <c r="E946" s="13">
        <f t="shared" si="43"/>
        <v>17664000</v>
      </c>
      <c r="F946" s="2">
        <v>1</v>
      </c>
      <c r="G946" s="2"/>
      <c r="I946">
        <f t="shared" si="44"/>
        <v>139.38299466186442</v>
      </c>
    </row>
    <row r="947" spans="1:9">
      <c r="A947" s="1">
        <v>43432</v>
      </c>
      <c r="B947">
        <v>109.20264400000001</v>
      </c>
      <c r="C947" s="11">
        <v>46788500</v>
      </c>
      <c r="D947" s="15">
        <f t="shared" si="42"/>
        <v>-8.404568285909143E-3</v>
      </c>
      <c r="E947" s="13">
        <f t="shared" si="43"/>
        <v>-18665300</v>
      </c>
      <c r="F947" s="2">
        <v>1</v>
      </c>
      <c r="G947" s="2"/>
      <c r="I947">
        <f t="shared" si="44"/>
        <v>139.38354776685657</v>
      </c>
    </row>
    <row r="948" spans="1:9">
      <c r="A948" s="1">
        <v>43433</v>
      </c>
      <c r="B948">
        <v>108.28868900000001</v>
      </c>
      <c r="C948" s="11">
        <v>28123200</v>
      </c>
      <c r="D948" s="15">
        <f t="shared" si="42"/>
        <v>6.3326199177558551E-3</v>
      </c>
      <c r="E948" s="13">
        <f t="shared" si="43"/>
        <v>5542400</v>
      </c>
      <c r="F948" s="2">
        <v>1</v>
      </c>
      <c r="G948" s="2"/>
      <c r="I948">
        <f t="shared" si="44"/>
        <v>139.38410087404358</v>
      </c>
    </row>
    <row r="949" spans="1:9">
      <c r="A949" s="1">
        <v>43434</v>
      </c>
      <c r="B949">
        <v>108.97661600000001</v>
      </c>
      <c r="C949" s="11">
        <v>33665600</v>
      </c>
      <c r="D949" s="15">
        <f t="shared" si="42"/>
        <v>1.0763371579182401E-2</v>
      </c>
      <c r="E949" s="13">
        <f t="shared" si="43"/>
        <v>1067200</v>
      </c>
      <c r="F949" s="2">
        <v>1</v>
      </c>
      <c r="G949" s="2"/>
      <c r="I949">
        <f t="shared" si="44"/>
        <v>139.38465398342547</v>
      </c>
    </row>
    <row r="950" spans="1:9">
      <c r="A950" s="1">
        <v>43437</v>
      </c>
      <c r="B950">
        <v>110.155907</v>
      </c>
      <c r="C950" s="11">
        <v>34732800</v>
      </c>
      <c r="D950" s="15">
        <f t="shared" si="42"/>
        <v>-3.2367704579684811E-2</v>
      </c>
      <c r="E950" s="13">
        <f t="shared" si="43"/>
        <v>10464200</v>
      </c>
      <c r="F950" s="2">
        <v>1</v>
      </c>
      <c r="G950" s="2"/>
      <c r="I950">
        <f t="shared" si="44"/>
        <v>139.38520709500222</v>
      </c>
    </row>
    <row r="951" spans="1:9">
      <c r="A951" s="1">
        <v>43438</v>
      </c>
      <c r="B951">
        <v>106.647499</v>
      </c>
      <c r="C951" s="11">
        <v>45197000</v>
      </c>
      <c r="D951" s="15">
        <f t="shared" si="42"/>
        <v>6.1550687231390101E-3</v>
      </c>
      <c r="E951" s="13">
        <f t="shared" si="43"/>
        <v>3910400</v>
      </c>
      <c r="F951" s="2">
        <v>1</v>
      </c>
      <c r="G951" s="2"/>
      <c r="I951">
        <f t="shared" si="44"/>
        <v>139.38576020877383</v>
      </c>
    </row>
    <row r="952" spans="1:9">
      <c r="A952" s="1">
        <v>43440</v>
      </c>
      <c r="B952">
        <v>107.30594600000001</v>
      </c>
      <c r="C952" s="11">
        <v>49107400</v>
      </c>
      <c r="D952" s="15">
        <f t="shared" si="42"/>
        <v>-4.0844935031264365E-2</v>
      </c>
      <c r="E952" s="13">
        <f t="shared" si="43"/>
        <v>-4062500</v>
      </c>
      <c r="F952" s="2">
        <v>1</v>
      </c>
      <c r="G952" s="2"/>
      <c r="I952">
        <f t="shared" si="44"/>
        <v>139.38631332474034</v>
      </c>
    </row>
    <row r="953" spans="1:9">
      <c r="A953" s="1">
        <v>43441</v>
      </c>
      <c r="B953">
        <v>103.01134500000001</v>
      </c>
      <c r="C953" s="11">
        <v>45044900</v>
      </c>
      <c r="D953" s="15">
        <f t="shared" si="42"/>
        <v>2.6082990067379987E-2</v>
      </c>
      <c r="E953" s="13">
        <f t="shared" si="43"/>
        <v>-4243400</v>
      </c>
      <c r="F953" s="2">
        <v>1</v>
      </c>
      <c r="G953" s="2"/>
      <c r="I953">
        <f t="shared" si="44"/>
        <v>139.38686644290175</v>
      </c>
    </row>
    <row r="954" spans="1:9">
      <c r="A954" s="1">
        <v>43444</v>
      </c>
      <c r="B954">
        <v>105.733536</v>
      </c>
      <c r="C954" s="11">
        <v>40801500</v>
      </c>
      <c r="D954" s="15">
        <f t="shared" si="42"/>
        <v>9.251662349908164E-3</v>
      </c>
      <c r="E954" s="13">
        <f t="shared" si="43"/>
        <v>1580400</v>
      </c>
      <c r="F954" s="2">
        <v>1</v>
      </c>
      <c r="G954" s="2"/>
      <c r="I954">
        <f t="shared" si="44"/>
        <v>139.38741956325805</v>
      </c>
    </row>
    <row r="955" spans="1:9">
      <c r="A955" s="1">
        <v>43445</v>
      </c>
      <c r="B955">
        <v>106.716286</v>
      </c>
      <c r="C955" s="11">
        <v>42381900</v>
      </c>
      <c r="D955" s="15">
        <f t="shared" si="42"/>
        <v>4.5023656102938557E-3</v>
      </c>
      <c r="E955" s="13">
        <f t="shared" si="43"/>
        <v>-6198900</v>
      </c>
      <c r="F955" s="2">
        <v>1</v>
      </c>
      <c r="G955" s="2"/>
      <c r="I955">
        <f t="shared" si="44"/>
        <v>139.38797268580927</v>
      </c>
    </row>
    <row r="956" spans="1:9">
      <c r="A956" s="1">
        <v>43446</v>
      </c>
      <c r="B956">
        <v>107.197845</v>
      </c>
      <c r="C956" s="11">
        <v>36183000</v>
      </c>
      <c r="D956" s="15">
        <f t="shared" si="42"/>
        <v>3.3861384439619431E-3</v>
      </c>
      <c r="E956" s="13">
        <f t="shared" si="43"/>
        <v>-4849600</v>
      </c>
      <c r="F956" s="2">
        <v>1</v>
      </c>
      <c r="G956" s="2"/>
      <c r="I956">
        <f t="shared" si="44"/>
        <v>139.38852581055542</v>
      </c>
    </row>
    <row r="957" spans="1:9">
      <c r="A957" s="1">
        <v>43447</v>
      </c>
      <c r="B957">
        <v>107.561447</v>
      </c>
      <c r="C957" s="11">
        <v>31333400</v>
      </c>
      <c r="D957" s="15">
        <f t="shared" si="42"/>
        <v>-3.1745644400947216E-2</v>
      </c>
      <c r="E957" s="13">
        <f t="shared" si="43"/>
        <v>15709700</v>
      </c>
      <c r="F957" s="2">
        <v>1</v>
      </c>
      <c r="G957" s="2"/>
      <c r="I957">
        <f t="shared" si="44"/>
        <v>139.38907893749649</v>
      </c>
    </row>
    <row r="958" spans="1:9">
      <c r="A958" s="1">
        <v>43448</v>
      </c>
      <c r="B958">
        <v>104.20047</v>
      </c>
      <c r="C958" s="11">
        <v>47043100</v>
      </c>
      <c r="D958" s="15">
        <f t="shared" si="42"/>
        <v>-3.0061647972816852E-2</v>
      </c>
      <c r="E958" s="13">
        <f t="shared" si="43"/>
        <v>9914200</v>
      </c>
      <c r="F958" s="2">
        <v>1</v>
      </c>
      <c r="G958" s="2"/>
      <c r="I958">
        <f t="shared" si="44"/>
        <v>139.38963206663252</v>
      </c>
    </row>
    <row r="959" spans="1:9">
      <c r="A959" s="1">
        <v>43451</v>
      </c>
      <c r="B959">
        <v>101.11464700000001</v>
      </c>
      <c r="C959" s="11">
        <v>56957300</v>
      </c>
      <c r="D959" s="15">
        <f t="shared" si="42"/>
        <v>1.0441922509809165E-2</v>
      </c>
      <c r="E959" s="13">
        <f t="shared" si="43"/>
        <v>-7638100</v>
      </c>
      <c r="F959" s="2">
        <v>1</v>
      </c>
      <c r="G959" s="2"/>
      <c r="I959">
        <f t="shared" si="44"/>
        <v>139.39018519796349</v>
      </c>
    </row>
    <row r="960" spans="1:9">
      <c r="A960" s="1">
        <v>43452</v>
      </c>
      <c r="B960">
        <v>102.17601000000001</v>
      </c>
      <c r="C960" s="11">
        <v>49319200</v>
      </c>
      <c r="D960" s="15">
        <f t="shared" si="42"/>
        <v>-2.6966523244555704E-3</v>
      </c>
      <c r="E960" s="13">
        <f t="shared" si="43"/>
        <v>18879000</v>
      </c>
      <c r="F960" s="2">
        <v>1</v>
      </c>
      <c r="G960" s="2"/>
      <c r="I960">
        <f t="shared" si="44"/>
        <v>139.39073833148942</v>
      </c>
    </row>
    <row r="961" spans="1:9">
      <c r="A961" s="1">
        <v>43453</v>
      </c>
      <c r="B961">
        <v>101.900848</v>
      </c>
      <c r="C961" s="11">
        <v>68198200</v>
      </c>
      <c r="D961" s="15">
        <f t="shared" si="42"/>
        <v>-2.124838785032904E-2</v>
      </c>
      <c r="E961" s="13">
        <f t="shared" si="43"/>
        <v>2136000</v>
      </c>
      <c r="F961" s="2">
        <v>1</v>
      </c>
      <c r="G961" s="2"/>
      <c r="I961">
        <f t="shared" si="44"/>
        <v>139.39129146721029</v>
      </c>
    </row>
    <row r="962" spans="1:9">
      <c r="A962" s="1">
        <v>43454</v>
      </c>
      <c r="B962">
        <v>99.758460999999997</v>
      </c>
      <c r="C962" s="11">
        <v>70334200</v>
      </c>
      <c r="D962" s="15">
        <f t="shared" si="42"/>
        <v>-3.2845729752350873E-2</v>
      </c>
      <c r="E962" s="13">
        <f t="shared" si="43"/>
        <v>40907900</v>
      </c>
      <c r="F962" s="2">
        <v>1</v>
      </c>
      <c r="G962" s="2"/>
      <c r="I962">
        <f t="shared" si="44"/>
        <v>139.39184460512615</v>
      </c>
    </row>
    <row r="963" spans="1:9">
      <c r="A963" s="1">
        <v>43455</v>
      </c>
      <c r="B963">
        <v>96.535049000000001</v>
      </c>
      <c r="C963" s="11">
        <v>111242100</v>
      </c>
      <c r="D963" s="15">
        <f t="shared" ref="D963:D1026" si="45">LN(B964/B963)</f>
        <v>-4.2634820840488967E-2</v>
      </c>
      <c r="E963" s="13">
        <f t="shared" ref="E963:E1026" si="46">C964-C963</f>
        <v>-67306900</v>
      </c>
      <c r="F963" s="2">
        <v>1</v>
      </c>
      <c r="G963" s="2"/>
      <c r="I963">
        <f t="shared" si="44"/>
        <v>139.39239774523699</v>
      </c>
    </row>
    <row r="964" spans="1:9">
      <c r="A964" s="1">
        <v>43458</v>
      </c>
      <c r="B964">
        <v>92.505797999999999</v>
      </c>
      <c r="C964" s="11">
        <v>43935200</v>
      </c>
      <c r="D964" s="15">
        <f t="shared" si="45"/>
        <v>6.6077787949782293E-2</v>
      </c>
      <c r="E964" s="13">
        <f t="shared" si="46"/>
        <v>7699600</v>
      </c>
      <c r="F964" s="2">
        <v>1</v>
      </c>
      <c r="G964" s="2"/>
      <c r="I964">
        <f t="shared" si="44"/>
        <v>139.39295088754284</v>
      </c>
    </row>
    <row r="965" spans="1:9">
      <c r="A965" s="1">
        <v>43460</v>
      </c>
      <c r="B965">
        <v>98.824852000000007</v>
      </c>
      <c r="C965" s="11">
        <v>51634800</v>
      </c>
      <c r="D965" s="15">
        <f t="shared" si="45"/>
        <v>6.1466653526778391E-3</v>
      </c>
      <c r="E965" s="13">
        <f t="shared" si="46"/>
        <v>-2136300</v>
      </c>
      <c r="F965" s="2">
        <v>1</v>
      </c>
      <c r="G965" s="2"/>
      <c r="I965">
        <f t="shared" si="44"/>
        <v>139.39350403204367</v>
      </c>
    </row>
    <row r="966" spans="1:9">
      <c r="A966" s="1">
        <v>43461</v>
      </c>
      <c r="B966">
        <v>99.434166000000005</v>
      </c>
      <c r="C966" s="11">
        <v>49498500</v>
      </c>
      <c r="D966" s="15">
        <f t="shared" si="45"/>
        <v>-7.83864236129613E-3</v>
      </c>
      <c r="E966" s="13">
        <f t="shared" si="46"/>
        <v>-11302200</v>
      </c>
      <c r="F966" s="2">
        <v>1</v>
      </c>
      <c r="G966" s="2"/>
      <c r="I966">
        <f t="shared" si="44"/>
        <v>139.3940571787395</v>
      </c>
    </row>
    <row r="967" spans="1:9">
      <c r="A967" s="1">
        <v>43462</v>
      </c>
      <c r="B967">
        <v>98.657784000000007</v>
      </c>
      <c r="C967" s="11">
        <v>38196300</v>
      </c>
      <c r="D967" s="15">
        <f t="shared" si="45"/>
        <v>1.1685592625736952E-2</v>
      </c>
      <c r="E967" s="13">
        <f t="shared" si="46"/>
        <v>-5022500</v>
      </c>
      <c r="F967" s="2">
        <v>1</v>
      </c>
      <c r="G967" s="2"/>
      <c r="I967">
        <f t="shared" si="44"/>
        <v>139.39461032763037</v>
      </c>
    </row>
    <row r="968" spans="1:9">
      <c r="A968" s="1">
        <v>43465</v>
      </c>
      <c r="B968">
        <v>99.817420999999996</v>
      </c>
      <c r="C968" s="11">
        <v>33173800</v>
      </c>
      <c r="D968" s="15">
        <f t="shared" si="45"/>
        <v>-4.4402322167570183E-3</v>
      </c>
      <c r="E968" s="13">
        <f t="shared" si="46"/>
        <v>2155500</v>
      </c>
      <c r="F968" s="2">
        <v>1</v>
      </c>
      <c r="G968" s="2"/>
      <c r="I968">
        <f t="shared" si="44"/>
        <v>139.39516347871626</v>
      </c>
    </row>
    <row r="969" spans="1:9">
      <c r="A969" s="1">
        <v>43467</v>
      </c>
      <c r="B969">
        <v>99.375191000000001</v>
      </c>
      <c r="C969" s="11">
        <v>35329300</v>
      </c>
      <c r="D969" s="15">
        <f t="shared" si="45"/>
        <v>-3.7481750980094063E-2</v>
      </c>
      <c r="E969" s="13">
        <f t="shared" si="46"/>
        <v>7249800</v>
      </c>
      <c r="F969" s="2">
        <v>1</v>
      </c>
      <c r="G969" s="2"/>
      <c r="I969">
        <f t="shared" si="44"/>
        <v>139.39571663199717</v>
      </c>
    </row>
    <row r="970" spans="1:9">
      <c r="A970" s="1">
        <v>43468</v>
      </c>
      <c r="B970">
        <v>95.719375999999997</v>
      </c>
      <c r="C970" s="11">
        <v>42579100</v>
      </c>
      <c r="D970" s="15">
        <f t="shared" si="45"/>
        <v>4.5460087993401177E-2</v>
      </c>
      <c r="E970" s="13">
        <f t="shared" si="46"/>
        <v>1481500</v>
      </c>
      <c r="F970" s="2">
        <v>1</v>
      </c>
      <c r="G970" s="2"/>
      <c r="I970">
        <f t="shared" si="44"/>
        <v>139.39626978747316</v>
      </c>
    </row>
    <row r="971" spans="1:9">
      <c r="A971" s="1">
        <v>43469</v>
      </c>
      <c r="B971">
        <v>100.171211</v>
      </c>
      <c r="C971" s="11">
        <v>44060600</v>
      </c>
      <c r="D971" s="15">
        <f t="shared" si="45"/>
        <v>1.274543873242099E-3</v>
      </c>
      <c r="E971" s="13">
        <f t="shared" si="46"/>
        <v>-8404500</v>
      </c>
      <c r="F971" s="2">
        <v>1</v>
      </c>
      <c r="G971" s="2"/>
      <c r="I971">
        <f t="shared" si="44"/>
        <v>139.39682294514418</v>
      </c>
    </row>
    <row r="972" spans="1:9">
      <c r="A972" s="1">
        <v>43472</v>
      </c>
      <c r="B972">
        <v>100.298965</v>
      </c>
      <c r="C972" s="11">
        <v>35656100</v>
      </c>
      <c r="D972" s="15">
        <f t="shared" si="45"/>
        <v>7.2245033717509002E-3</v>
      </c>
      <c r="E972" s="13">
        <f t="shared" si="46"/>
        <v>-4141700</v>
      </c>
      <c r="F972" s="2">
        <v>1</v>
      </c>
      <c r="G972" s="2"/>
      <c r="I972">
        <f t="shared" si="44"/>
        <v>139.39737610501027</v>
      </c>
    </row>
    <row r="973" spans="1:9">
      <c r="A973" s="1">
        <v>43473</v>
      </c>
      <c r="B973">
        <v>101.02619900000001</v>
      </c>
      <c r="C973" s="11">
        <v>31514400</v>
      </c>
      <c r="D973" s="15">
        <f t="shared" si="45"/>
        <v>1.4198244672606806E-2</v>
      </c>
      <c r="E973" s="13">
        <f t="shared" si="46"/>
        <v>766400</v>
      </c>
      <c r="F973" s="2">
        <v>1</v>
      </c>
      <c r="G973" s="2"/>
      <c r="I973">
        <f t="shared" si="44"/>
        <v>139.39792926707142</v>
      </c>
    </row>
    <row r="974" spans="1:9">
      <c r="A974" s="1">
        <v>43474</v>
      </c>
      <c r="B974">
        <v>102.470825</v>
      </c>
      <c r="C974" s="11">
        <v>32280800</v>
      </c>
      <c r="D974" s="15">
        <f t="shared" si="45"/>
        <v>-6.4462099300339618E-3</v>
      </c>
      <c r="E974" s="13">
        <f t="shared" si="46"/>
        <v>-2213200</v>
      </c>
      <c r="F974" s="2">
        <v>1</v>
      </c>
      <c r="G974" s="2"/>
      <c r="I974">
        <f t="shared" si="44"/>
        <v>139.39848243132766</v>
      </c>
    </row>
    <row r="975" spans="1:9">
      <c r="A975" s="1">
        <v>43475</v>
      </c>
      <c r="B975">
        <v>101.81240099999999</v>
      </c>
      <c r="C975" s="11">
        <v>30067600</v>
      </c>
      <c r="D975" s="15">
        <f t="shared" si="45"/>
        <v>-7.7520347425728865E-3</v>
      </c>
      <c r="E975" s="13">
        <f t="shared" si="46"/>
        <v>-1753400</v>
      </c>
      <c r="F975" s="2">
        <v>1</v>
      </c>
      <c r="G975" s="2"/>
      <c r="I975">
        <f t="shared" si="44"/>
        <v>139.39903559777898</v>
      </c>
    </row>
    <row r="976" spans="1:9">
      <c r="A976" s="1">
        <v>43476</v>
      </c>
      <c r="B976">
        <v>101.02619900000001</v>
      </c>
      <c r="C976" s="11">
        <v>28314200</v>
      </c>
      <c r="D976" s="15">
        <f t="shared" si="45"/>
        <v>-7.3224054852797649E-3</v>
      </c>
      <c r="E976" s="13">
        <f t="shared" si="46"/>
        <v>122900</v>
      </c>
      <c r="F976" s="2">
        <v>1</v>
      </c>
      <c r="G976" s="2"/>
      <c r="I976">
        <f t="shared" si="44"/>
        <v>139.39958876642541</v>
      </c>
    </row>
    <row r="977" spans="1:9">
      <c r="A977" s="1">
        <v>43479</v>
      </c>
      <c r="B977">
        <v>100.289146</v>
      </c>
      <c r="C977" s="11">
        <v>28437100</v>
      </c>
      <c r="D977" s="15">
        <f t="shared" si="45"/>
        <v>2.8592648493639232E-2</v>
      </c>
      <c r="E977" s="13">
        <f t="shared" si="46"/>
        <v>3150500</v>
      </c>
      <c r="F977" s="2">
        <v>1</v>
      </c>
      <c r="G977" s="2"/>
      <c r="I977">
        <f t="shared" si="44"/>
        <v>139.40014193726694</v>
      </c>
    </row>
    <row r="978" spans="1:9">
      <c r="A978" s="1">
        <v>43480</v>
      </c>
      <c r="B978">
        <v>103.19806699999999</v>
      </c>
      <c r="C978" s="11">
        <v>31587600</v>
      </c>
      <c r="D978" s="15">
        <f t="shared" si="45"/>
        <v>3.5172936039132427E-3</v>
      </c>
      <c r="E978" s="13">
        <f t="shared" si="46"/>
        <v>-1733700</v>
      </c>
      <c r="F978" s="2">
        <v>1</v>
      </c>
      <c r="G978" s="2"/>
      <c r="I978">
        <f t="shared" si="44"/>
        <v>139.40069511030359</v>
      </c>
    </row>
    <row r="979" spans="1:9">
      <c r="A979" s="1">
        <v>43481</v>
      </c>
      <c r="B979">
        <v>103.561684</v>
      </c>
      <c r="C979" s="11">
        <v>29853900</v>
      </c>
      <c r="D979" s="15">
        <f t="shared" si="45"/>
        <v>6.9976893074021815E-3</v>
      </c>
      <c r="E979" s="13">
        <f t="shared" si="46"/>
        <v>-1460900</v>
      </c>
      <c r="F979" s="2">
        <v>1</v>
      </c>
      <c r="G979" s="2"/>
      <c r="I979">
        <f t="shared" si="44"/>
        <v>139.40124828553536</v>
      </c>
    </row>
    <row r="980" spans="1:9">
      <c r="A980" s="1">
        <v>43482</v>
      </c>
      <c r="B980">
        <v>104.288918</v>
      </c>
      <c r="C980" s="11">
        <v>28393000</v>
      </c>
      <c r="D980" s="15">
        <f t="shared" si="45"/>
        <v>1.4871864922795644E-2</v>
      </c>
      <c r="E980" s="13">
        <f t="shared" si="46"/>
        <v>9034600</v>
      </c>
      <c r="F980" s="2">
        <v>1</v>
      </c>
      <c r="G980" s="2"/>
      <c r="I980">
        <f t="shared" si="44"/>
        <v>139.40180146296225</v>
      </c>
    </row>
    <row r="981" spans="1:9">
      <c r="A981" s="1">
        <v>43483</v>
      </c>
      <c r="B981">
        <v>105.851479</v>
      </c>
      <c r="C981" s="11">
        <v>37427600</v>
      </c>
      <c r="D981" s="15">
        <f t="shared" si="45"/>
        <v>-1.9026773676111629E-2</v>
      </c>
      <c r="E981" s="13">
        <f t="shared" si="46"/>
        <v>-5056300</v>
      </c>
      <c r="F981" s="2">
        <v>1</v>
      </c>
      <c r="G981" s="2"/>
      <c r="I981">
        <f t="shared" si="44"/>
        <v>139.4023546425843</v>
      </c>
    </row>
    <row r="982" spans="1:9">
      <c r="A982" s="1">
        <v>43487</v>
      </c>
      <c r="B982">
        <v>103.856506</v>
      </c>
      <c r="C982" s="11">
        <v>32371300</v>
      </c>
      <c r="D982" s="15">
        <f t="shared" si="45"/>
        <v>9.6991715956513992E-3</v>
      </c>
      <c r="E982" s="13">
        <f t="shared" si="46"/>
        <v>-6497000</v>
      </c>
      <c r="F982" s="2">
        <v>1</v>
      </c>
      <c r="G982" s="2"/>
      <c r="I982">
        <f t="shared" si="44"/>
        <v>139.4029078244015</v>
      </c>
    </row>
    <row r="983" spans="1:9">
      <c r="A983" s="1">
        <v>43488</v>
      </c>
      <c r="B983">
        <v>104.868729</v>
      </c>
      <c r="C983" s="11">
        <v>25874300</v>
      </c>
      <c r="D983" s="15">
        <f t="shared" si="45"/>
        <v>-4.7907466764429401E-3</v>
      </c>
      <c r="E983" s="13">
        <f t="shared" si="46"/>
        <v>-2709500</v>
      </c>
      <c r="F983" s="2">
        <v>1</v>
      </c>
      <c r="G983" s="2"/>
      <c r="I983">
        <f t="shared" si="44"/>
        <v>139.40346100841384</v>
      </c>
    </row>
    <row r="984" spans="1:9">
      <c r="A984" s="1">
        <v>43489</v>
      </c>
      <c r="B984">
        <v>104.367531</v>
      </c>
      <c r="C984" s="11">
        <v>23164800</v>
      </c>
      <c r="D984" s="15">
        <f t="shared" si="45"/>
        <v>9.0922427047733356E-3</v>
      </c>
      <c r="E984" s="13">
        <f t="shared" si="46"/>
        <v>8060800</v>
      </c>
      <c r="F984" s="2">
        <v>1</v>
      </c>
      <c r="G984" s="2"/>
      <c r="I984">
        <f t="shared" si="44"/>
        <v>139.40401419462134</v>
      </c>
    </row>
    <row r="985" spans="1:9">
      <c r="A985" s="1">
        <v>43490</v>
      </c>
      <c r="B985">
        <v>105.32079299999999</v>
      </c>
      <c r="C985" s="11">
        <v>31225600</v>
      </c>
      <c r="D985" s="15">
        <f t="shared" si="45"/>
        <v>-1.9694342861716216E-2</v>
      </c>
      <c r="E985" s="13">
        <f t="shared" si="46"/>
        <v>-1748900</v>
      </c>
      <c r="F985" s="2">
        <v>1</v>
      </c>
      <c r="G985" s="2"/>
      <c r="I985">
        <f t="shared" si="44"/>
        <v>139.40456738302402</v>
      </c>
    </row>
    <row r="986" spans="1:9">
      <c r="A986" s="1">
        <v>43493</v>
      </c>
      <c r="B986">
        <v>103.26686100000001</v>
      </c>
      <c r="C986" s="11">
        <v>29476700</v>
      </c>
      <c r="D986" s="15">
        <f t="shared" si="45"/>
        <v>-2.0575654440773642E-2</v>
      </c>
      <c r="E986" s="13">
        <f t="shared" si="46"/>
        <v>2013800</v>
      </c>
      <c r="F986" s="2">
        <v>1</v>
      </c>
      <c r="G986" s="2"/>
      <c r="I986">
        <f t="shared" si="44"/>
        <v>139.40512057362187</v>
      </c>
    </row>
    <row r="987" spans="1:9">
      <c r="A987" s="1">
        <v>43494</v>
      </c>
      <c r="B987">
        <v>101.163788</v>
      </c>
      <c r="C987" s="11">
        <v>31490500</v>
      </c>
      <c r="D987" s="15">
        <f t="shared" si="45"/>
        <v>3.2871243518281357E-2</v>
      </c>
      <c r="E987" s="13">
        <f t="shared" si="46"/>
        <v>17981400</v>
      </c>
      <c r="F987" s="2">
        <v>1</v>
      </c>
      <c r="G987" s="2"/>
      <c r="I987">
        <f t="shared" si="44"/>
        <v>139.40567376641494</v>
      </c>
    </row>
    <row r="988" spans="1:9">
      <c r="A988" s="1">
        <v>43495</v>
      </c>
      <c r="B988">
        <v>104.544426</v>
      </c>
      <c r="C988" s="11">
        <v>49471900</v>
      </c>
      <c r="D988" s="15">
        <f t="shared" si="45"/>
        <v>-1.8500579466766764E-2</v>
      </c>
      <c r="E988" s="13">
        <f t="shared" si="46"/>
        <v>6164500</v>
      </c>
      <c r="F988" s="2">
        <v>1</v>
      </c>
      <c r="G988" s="2"/>
      <c r="I988">
        <f t="shared" si="44"/>
        <v>139.40622696140321</v>
      </c>
    </row>
    <row r="989" spans="1:9">
      <c r="A989" s="1">
        <v>43496</v>
      </c>
      <c r="B989">
        <v>102.628075</v>
      </c>
      <c r="C989" s="11">
        <v>55636400</v>
      </c>
      <c r="D989" s="15">
        <f t="shared" si="45"/>
        <v>-1.5926204160644563E-2</v>
      </c>
      <c r="E989" s="13">
        <f t="shared" si="46"/>
        <v>-20100700</v>
      </c>
      <c r="F989" s="2">
        <v>1</v>
      </c>
      <c r="G989" s="2"/>
      <c r="I989">
        <f t="shared" si="44"/>
        <v>139.40678015858668</v>
      </c>
    </row>
    <row r="990" spans="1:9">
      <c r="A990" s="1">
        <v>43497</v>
      </c>
      <c r="B990">
        <v>101.006546</v>
      </c>
      <c r="C990" s="11">
        <v>35535700</v>
      </c>
      <c r="D990" s="15">
        <f t="shared" si="45"/>
        <v>2.8392415073126512E-2</v>
      </c>
      <c r="E990" s="13">
        <f t="shared" si="46"/>
        <v>-4220600</v>
      </c>
      <c r="F990" s="2">
        <v>1</v>
      </c>
      <c r="G990" s="2"/>
      <c r="I990">
        <f t="shared" si="44"/>
        <v>139.40733335796537</v>
      </c>
    </row>
    <row r="991" spans="1:9">
      <c r="A991" s="1">
        <v>43500</v>
      </c>
      <c r="B991">
        <v>103.915466</v>
      </c>
      <c r="C991" s="11">
        <v>31315100</v>
      </c>
      <c r="D991" s="15">
        <f t="shared" si="45"/>
        <v>1.3899597551624867E-2</v>
      </c>
      <c r="E991" s="13">
        <f t="shared" si="46"/>
        <v>-3989700</v>
      </c>
      <c r="F991" s="2">
        <v>1</v>
      </c>
      <c r="G991" s="2"/>
      <c r="I991">
        <f t="shared" si="44"/>
        <v>139.40788655953929</v>
      </c>
    </row>
    <row r="992" spans="1:9">
      <c r="A992" s="1">
        <v>43501</v>
      </c>
      <c r="B992">
        <v>105.369934</v>
      </c>
      <c r="C992" s="11">
        <v>27325400</v>
      </c>
      <c r="D992" s="15">
        <f t="shared" si="45"/>
        <v>-1.1160699381283926E-2</v>
      </c>
      <c r="E992" s="13">
        <f t="shared" si="46"/>
        <v>-6715600</v>
      </c>
      <c r="F992" s="2">
        <v>1</v>
      </c>
      <c r="G992" s="2"/>
      <c r="I992">
        <f t="shared" si="44"/>
        <v>139.40843976330845</v>
      </c>
    </row>
    <row r="993" spans="1:9">
      <c r="A993" s="1">
        <v>43502</v>
      </c>
      <c r="B993">
        <v>104.20047</v>
      </c>
      <c r="C993" s="11">
        <v>20609800</v>
      </c>
      <c r="D993" s="15">
        <f t="shared" si="45"/>
        <v>-7.1936785138986417E-3</v>
      </c>
      <c r="E993" s="13">
        <f t="shared" si="46"/>
        <v>9150900</v>
      </c>
      <c r="F993" s="2">
        <v>1</v>
      </c>
      <c r="G993" s="2"/>
      <c r="I993">
        <f t="shared" si="44"/>
        <v>139.40899296927284</v>
      </c>
    </row>
    <row r="994" spans="1:9">
      <c r="A994" s="1">
        <v>43503</v>
      </c>
      <c r="B994">
        <v>103.453575</v>
      </c>
      <c r="C994" s="11">
        <v>29760700</v>
      </c>
      <c r="D994" s="15">
        <f t="shared" si="45"/>
        <v>3.7926192729524424E-3</v>
      </c>
      <c r="E994" s="13">
        <f t="shared" si="46"/>
        <v>-8299600</v>
      </c>
      <c r="F994" s="2">
        <v>1</v>
      </c>
      <c r="G994" s="2"/>
      <c r="I994">
        <f t="shared" ref="I994:I1057" si="47">I993*EXP($L$31*$L$33+$L$32*H994*SQRT($L$33))</f>
        <v>139.4095461774325</v>
      </c>
    </row>
    <row r="995" spans="1:9">
      <c r="A995" s="1">
        <v>43504</v>
      </c>
      <c r="B995">
        <v>103.84668000000001</v>
      </c>
      <c r="C995" s="11">
        <v>21461100</v>
      </c>
      <c r="D995" s="15">
        <f t="shared" si="45"/>
        <v>-3.9826065882237801E-3</v>
      </c>
      <c r="E995" s="13">
        <f t="shared" si="46"/>
        <v>-2547000</v>
      </c>
      <c r="F995" s="2">
        <v>1</v>
      </c>
      <c r="G995" s="2"/>
      <c r="I995">
        <f t="shared" si="47"/>
        <v>139.41009938778743</v>
      </c>
    </row>
    <row r="996" spans="1:9">
      <c r="A996" s="1">
        <v>43507</v>
      </c>
      <c r="B996">
        <v>103.433922</v>
      </c>
      <c r="C996" s="11">
        <v>18914100</v>
      </c>
      <c r="D996" s="15">
        <f t="shared" si="45"/>
        <v>1.5461862670405948E-2</v>
      </c>
      <c r="E996" s="13">
        <f t="shared" si="46"/>
        <v>6142500</v>
      </c>
      <c r="F996" s="2">
        <v>1</v>
      </c>
      <c r="G996" s="2"/>
      <c r="I996">
        <f t="shared" si="47"/>
        <v>139.41065260033761</v>
      </c>
    </row>
    <row r="997" spans="1:9">
      <c r="A997" s="1">
        <v>43508</v>
      </c>
      <c r="B997">
        <v>105.045631</v>
      </c>
      <c r="C997" s="11">
        <v>25056600</v>
      </c>
      <c r="D997" s="15">
        <f t="shared" si="45"/>
        <v>-7.4879308140887257E-4</v>
      </c>
      <c r="E997" s="13">
        <f t="shared" si="46"/>
        <v>-6661700</v>
      </c>
      <c r="F997" s="2">
        <v>1</v>
      </c>
      <c r="G997" s="2"/>
      <c r="I997">
        <f t="shared" si="47"/>
        <v>139.41120581508306</v>
      </c>
    </row>
    <row r="998" spans="1:9">
      <c r="A998" s="1">
        <v>43509</v>
      </c>
      <c r="B998">
        <v>104.96700300000001</v>
      </c>
      <c r="C998" s="11">
        <v>18394900</v>
      </c>
      <c r="D998" s="15">
        <f t="shared" si="45"/>
        <v>8.4226237685855378E-4</v>
      </c>
      <c r="E998" s="13">
        <f t="shared" si="46"/>
        <v>3389800</v>
      </c>
      <c r="F998" s="2">
        <v>1</v>
      </c>
      <c r="G998" s="2"/>
      <c r="I998">
        <f t="shared" si="47"/>
        <v>139.41175903202381</v>
      </c>
    </row>
    <row r="999" spans="1:9">
      <c r="A999" s="1">
        <v>43510</v>
      </c>
      <c r="B999">
        <v>105.05544999999999</v>
      </c>
      <c r="C999" s="11">
        <v>21784700</v>
      </c>
      <c r="D999" s="15">
        <f t="shared" si="45"/>
        <v>1.2272397527564004E-2</v>
      </c>
      <c r="E999" s="13">
        <f t="shared" si="46"/>
        <v>4822200</v>
      </c>
      <c r="F999" s="2">
        <v>1</v>
      </c>
      <c r="G999" s="2"/>
      <c r="I999">
        <f t="shared" si="47"/>
        <v>139.41231225115985</v>
      </c>
    </row>
    <row r="1000" spans="1:9">
      <c r="A1000" s="1">
        <v>43511</v>
      </c>
      <c r="B1000">
        <v>106.352676</v>
      </c>
      <c r="C1000" s="11">
        <v>26606900</v>
      </c>
      <c r="D1000" s="15">
        <f t="shared" si="45"/>
        <v>-4.6208853994775045E-4</v>
      </c>
      <c r="E1000" s="13">
        <f t="shared" si="46"/>
        <v>-8568400</v>
      </c>
      <c r="F1000" s="2">
        <v>1</v>
      </c>
      <c r="G1000" s="2"/>
      <c r="I1000">
        <f t="shared" si="47"/>
        <v>139.41286547249121</v>
      </c>
    </row>
    <row r="1001" spans="1:9">
      <c r="A1001" s="1">
        <v>43515</v>
      </c>
      <c r="B1001">
        <v>106.303543</v>
      </c>
      <c r="C1001" s="11">
        <v>18038500</v>
      </c>
      <c r="D1001" s="15">
        <f t="shared" si="45"/>
        <v>-5.2127214461200038E-3</v>
      </c>
      <c r="E1001" s="13">
        <f t="shared" si="46"/>
        <v>3569200</v>
      </c>
      <c r="F1001" s="2">
        <v>1</v>
      </c>
      <c r="G1001" s="2"/>
      <c r="I1001">
        <f t="shared" si="47"/>
        <v>139.41341869601786</v>
      </c>
    </row>
    <row r="1002" spans="1:9">
      <c r="A1002" s="1">
        <v>43516</v>
      </c>
      <c r="B1002">
        <v>105.750854</v>
      </c>
      <c r="C1002" s="11">
        <v>21607700</v>
      </c>
      <c r="D1002" s="15">
        <f t="shared" si="45"/>
        <v>2.0872670526766661E-2</v>
      </c>
      <c r="E1002" s="13">
        <f t="shared" si="46"/>
        <v>7455500</v>
      </c>
      <c r="F1002" s="2">
        <v>1</v>
      </c>
      <c r="G1002" s="2"/>
      <c r="I1002">
        <f t="shared" si="47"/>
        <v>139.41397192173986</v>
      </c>
    </row>
    <row r="1003" spans="1:9">
      <c r="A1003" s="1">
        <v>43517</v>
      </c>
      <c r="B1003">
        <v>107.981354</v>
      </c>
      <c r="C1003" s="11">
        <v>29063200</v>
      </c>
      <c r="D1003" s="15">
        <f t="shared" si="45"/>
        <v>1.4157501092124533E-2</v>
      </c>
      <c r="E1003" s="13">
        <f t="shared" si="46"/>
        <v>-1300000</v>
      </c>
      <c r="F1003" s="2">
        <v>1</v>
      </c>
      <c r="G1003" s="2"/>
      <c r="I1003">
        <f t="shared" si="47"/>
        <v>139.41452514965718</v>
      </c>
    </row>
    <row r="1004" spans="1:9">
      <c r="A1004" s="1">
        <v>43518</v>
      </c>
      <c r="B1004">
        <v>109.520973</v>
      </c>
      <c r="C1004" s="11">
        <v>27763200</v>
      </c>
      <c r="D1004" s="15">
        <f t="shared" si="45"/>
        <v>5.5715171050478617E-3</v>
      </c>
      <c r="E1004" s="13">
        <f t="shared" si="46"/>
        <v>-4012600</v>
      </c>
      <c r="F1004" s="2">
        <v>1</v>
      </c>
      <c r="G1004" s="2"/>
      <c r="I1004">
        <f t="shared" si="47"/>
        <v>139.41507837976985</v>
      </c>
    </row>
    <row r="1005" spans="1:9">
      <c r="A1005" s="1">
        <v>43521</v>
      </c>
      <c r="B1005">
        <v>110.132874</v>
      </c>
      <c r="C1005" s="11">
        <v>23750600</v>
      </c>
      <c r="D1005" s="15">
        <f t="shared" si="45"/>
        <v>6.8765850162755653E-3</v>
      </c>
      <c r="E1005" s="13">
        <f t="shared" si="46"/>
        <v>-2213900</v>
      </c>
      <c r="F1005" s="2">
        <v>1</v>
      </c>
      <c r="G1005" s="2"/>
      <c r="I1005">
        <f t="shared" si="47"/>
        <v>139.41563161207787</v>
      </c>
    </row>
    <row r="1006" spans="1:9">
      <c r="A1006" s="1">
        <v>43522</v>
      </c>
      <c r="B1006">
        <v>110.892822</v>
      </c>
      <c r="C1006" s="11">
        <v>21536700</v>
      </c>
      <c r="D1006" s="15">
        <f t="shared" si="45"/>
        <v>-1.6924606031482603E-3</v>
      </c>
      <c r="E1006" s="13">
        <f t="shared" si="46"/>
        <v>-49600</v>
      </c>
      <c r="F1006" s="2">
        <v>1</v>
      </c>
      <c r="G1006" s="2"/>
      <c r="I1006">
        <f t="shared" si="47"/>
        <v>139.41618484658125</v>
      </c>
    </row>
    <row r="1007" spans="1:9">
      <c r="A1007" s="1">
        <v>43523</v>
      </c>
      <c r="B1007">
        <v>110.705299</v>
      </c>
      <c r="C1007" s="11">
        <v>21487100</v>
      </c>
      <c r="D1007" s="15">
        <f t="shared" si="45"/>
        <v>-1.248849826953407E-3</v>
      </c>
      <c r="E1007" s="13">
        <f t="shared" si="46"/>
        <v>7596800</v>
      </c>
      <c r="F1007" s="2">
        <v>1</v>
      </c>
      <c r="G1007" s="2"/>
      <c r="I1007">
        <f t="shared" si="47"/>
        <v>139.41673808327997</v>
      </c>
    </row>
    <row r="1008" spans="1:9">
      <c r="A1008" s="1">
        <v>43524</v>
      </c>
      <c r="B1008">
        <v>110.567131</v>
      </c>
      <c r="C1008" s="11">
        <v>29083900</v>
      </c>
      <c r="D1008" s="15">
        <f t="shared" si="45"/>
        <v>4.4532134627436543E-3</v>
      </c>
      <c r="E1008" s="13">
        <f t="shared" si="46"/>
        <v>-5582700</v>
      </c>
      <c r="F1008" s="2">
        <v>1</v>
      </c>
      <c r="G1008" s="2"/>
      <c r="I1008">
        <f t="shared" si="47"/>
        <v>139.41729132217407</v>
      </c>
    </row>
    <row r="1009" spans="1:9">
      <c r="A1009" s="1">
        <v>43525</v>
      </c>
      <c r="B1009">
        <v>111.060608</v>
      </c>
      <c r="C1009" s="11">
        <v>23501200</v>
      </c>
      <c r="D1009" s="15">
        <f t="shared" si="45"/>
        <v>-2.40229379782103E-3</v>
      </c>
      <c r="E1009" s="13">
        <f t="shared" si="46"/>
        <v>3106800</v>
      </c>
      <c r="F1009" s="2">
        <v>1</v>
      </c>
      <c r="G1009" s="2"/>
      <c r="I1009">
        <f t="shared" si="47"/>
        <v>139.41784456326357</v>
      </c>
    </row>
    <row r="1010" spans="1:9">
      <c r="A1010" s="1">
        <v>43528</v>
      </c>
      <c r="B1010">
        <v>110.794128</v>
      </c>
      <c r="C1010" s="11">
        <v>26608000</v>
      </c>
      <c r="D1010" s="15">
        <f t="shared" si="45"/>
        <v>-5.0009794976038704E-3</v>
      </c>
      <c r="E1010" s="13">
        <f t="shared" si="46"/>
        <v>-7069700</v>
      </c>
      <c r="F1010" s="2">
        <v>1</v>
      </c>
      <c r="G1010" s="2"/>
      <c r="I1010">
        <f t="shared" si="47"/>
        <v>139.41839780654846</v>
      </c>
    </row>
    <row r="1011" spans="1:9">
      <c r="A1011" s="1">
        <v>43529</v>
      </c>
      <c r="B1011">
        <v>110.241432</v>
      </c>
      <c r="C1011" s="11">
        <v>19538300</v>
      </c>
      <c r="D1011" s="15">
        <f t="shared" si="45"/>
        <v>4.4759900433401554E-4</v>
      </c>
      <c r="E1011" s="13">
        <f t="shared" si="46"/>
        <v>-1851300</v>
      </c>
      <c r="F1011" s="2">
        <v>1</v>
      </c>
      <c r="G1011" s="2"/>
      <c r="I1011">
        <f t="shared" si="47"/>
        <v>139.41895105202875</v>
      </c>
    </row>
    <row r="1012" spans="1:9">
      <c r="A1012" s="1">
        <v>43530</v>
      </c>
      <c r="B1012">
        <v>110.29078699999999</v>
      </c>
      <c r="C1012" s="11">
        <v>17687000</v>
      </c>
      <c r="D1012" s="15">
        <f t="shared" si="45"/>
        <v>-1.22447353673208E-2</v>
      </c>
      <c r="E1012" s="13">
        <f t="shared" si="46"/>
        <v>7652000</v>
      </c>
      <c r="F1012" s="2">
        <v>1</v>
      </c>
      <c r="G1012" s="2"/>
      <c r="I1012">
        <f t="shared" si="47"/>
        <v>139.41950429970444</v>
      </c>
    </row>
    <row r="1013" spans="1:9">
      <c r="A1013" s="1">
        <v>43531</v>
      </c>
      <c r="B1013">
        <v>108.94853999999999</v>
      </c>
      <c r="C1013" s="11">
        <v>25339000</v>
      </c>
      <c r="D1013" s="15">
        <f t="shared" si="45"/>
        <v>1.0865099212928439E-3</v>
      </c>
      <c r="E1013" s="13">
        <f t="shared" si="46"/>
        <v>-2520600</v>
      </c>
      <c r="F1013" s="2">
        <v>1</v>
      </c>
      <c r="G1013" s="2"/>
      <c r="I1013">
        <f t="shared" si="47"/>
        <v>139.42005754957555</v>
      </c>
    </row>
    <row r="1014" spans="1:9">
      <c r="A1014" s="1">
        <v>43532</v>
      </c>
      <c r="B1014">
        <v>109.06697800000001</v>
      </c>
      <c r="C1014" s="11">
        <v>22818400</v>
      </c>
      <c r="D1014" s="15">
        <f t="shared" si="45"/>
        <v>2.0776293165032076E-2</v>
      </c>
      <c r="E1014" s="13">
        <f t="shared" si="46"/>
        <v>3673200</v>
      </c>
      <c r="F1014" s="2">
        <v>1</v>
      </c>
      <c r="G1014" s="2"/>
      <c r="I1014">
        <f t="shared" si="47"/>
        <v>139.42061080164208</v>
      </c>
    </row>
    <row r="1015" spans="1:9">
      <c r="A1015" s="1">
        <v>43535</v>
      </c>
      <c r="B1015">
        <v>111.356689</v>
      </c>
      <c r="C1015" s="11">
        <v>26491600</v>
      </c>
      <c r="D1015" s="15">
        <f t="shared" si="45"/>
        <v>6.9772383400327183E-3</v>
      </c>
      <c r="E1015" s="13">
        <f t="shared" si="46"/>
        <v>-358900</v>
      </c>
      <c r="F1015" s="2">
        <v>1</v>
      </c>
      <c r="G1015" s="2"/>
      <c r="I1015">
        <f t="shared" si="47"/>
        <v>139.42116405590406</v>
      </c>
    </row>
    <row r="1016" spans="1:9">
      <c r="A1016" s="1">
        <v>43536</v>
      </c>
      <c r="B1016">
        <v>112.136368</v>
      </c>
      <c r="C1016" s="11">
        <v>26132700</v>
      </c>
      <c r="D1016" s="15">
        <f t="shared" si="45"/>
        <v>7.7152572899886187E-3</v>
      </c>
      <c r="E1016" s="13">
        <f t="shared" si="46"/>
        <v>9381100</v>
      </c>
      <c r="F1016" s="2">
        <v>1</v>
      </c>
      <c r="G1016" s="2"/>
      <c r="I1016">
        <f t="shared" si="47"/>
        <v>139.42171731236149</v>
      </c>
    </row>
    <row r="1017" spans="1:9">
      <c r="A1017" s="1">
        <v>43537</v>
      </c>
      <c r="B1017">
        <v>113.004875</v>
      </c>
      <c r="C1017" s="11">
        <v>35513800</v>
      </c>
      <c r="D1017" s="15">
        <f t="shared" si="45"/>
        <v>7.8569275147172355E-4</v>
      </c>
      <c r="E1017" s="13">
        <f t="shared" si="46"/>
        <v>-4750400</v>
      </c>
      <c r="F1017" s="2">
        <v>1</v>
      </c>
      <c r="G1017" s="2"/>
      <c r="I1017">
        <f t="shared" si="47"/>
        <v>139.42227057101437</v>
      </c>
    </row>
    <row r="1018" spans="1:9">
      <c r="A1018" s="1">
        <v>43538</v>
      </c>
      <c r="B1018">
        <v>113.09369700000001</v>
      </c>
      <c r="C1018" s="11">
        <v>30763400</v>
      </c>
      <c r="D1018" s="15">
        <f t="shared" si="45"/>
        <v>1.145356095857537E-2</v>
      </c>
      <c r="E1018" s="13">
        <f t="shared" si="46"/>
        <v>23917700</v>
      </c>
      <c r="F1018" s="2">
        <v>1</v>
      </c>
      <c r="G1018" s="2"/>
      <c r="I1018">
        <f t="shared" si="47"/>
        <v>139.4228238318627</v>
      </c>
    </row>
    <row r="1019" spans="1:9">
      <c r="A1019" s="1">
        <v>43539</v>
      </c>
      <c r="B1019">
        <v>114.396469</v>
      </c>
      <c r="C1019" s="11">
        <v>54681100</v>
      </c>
      <c r="D1019" s="15">
        <f t="shared" si="45"/>
        <v>1.4219777904738324E-2</v>
      </c>
      <c r="E1019" s="13">
        <f t="shared" si="46"/>
        <v>-23473500</v>
      </c>
      <c r="F1019" s="2">
        <v>1</v>
      </c>
      <c r="G1019" s="2"/>
      <c r="I1019">
        <f t="shared" si="47"/>
        <v>139.4233770949065</v>
      </c>
    </row>
    <row r="1020" spans="1:9">
      <c r="A1020" s="1">
        <v>43542</v>
      </c>
      <c r="B1020">
        <v>116.03478200000001</v>
      </c>
      <c r="C1020" s="11">
        <v>31207600</v>
      </c>
      <c r="D1020" s="15">
        <f t="shared" si="45"/>
        <v>6.8029725095035778E-4</v>
      </c>
      <c r="E1020" s="13">
        <f t="shared" si="46"/>
        <v>6381100</v>
      </c>
      <c r="F1020" s="2">
        <v>1</v>
      </c>
      <c r="G1020" s="2"/>
      <c r="I1020">
        <f t="shared" si="47"/>
        <v>139.42393036014579</v>
      </c>
    </row>
    <row r="1021" spans="1:9">
      <c r="A1021" s="1">
        <v>43543</v>
      </c>
      <c r="B1021">
        <v>116.113747</v>
      </c>
      <c r="C1021" s="11">
        <v>37588700</v>
      </c>
      <c r="D1021" s="15">
        <f t="shared" si="45"/>
        <v>-1.1055963880726226E-3</v>
      </c>
      <c r="E1021" s="13">
        <f t="shared" si="46"/>
        <v>-9475400</v>
      </c>
      <c r="F1021" s="2">
        <v>1</v>
      </c>
      <c r="G1021" s="2"/>
      <c r="I1021">
        <f t="shared" si="47"/>
        <v>139.42448362758057</v>
      </c>
    </row>
    <row r="1022" spans="1:9">
      <c r="A1022" s="1">
        <v>43544</v>
      </c>
      <c r="B1022">
        <v>115.985443</v>
      </c>
      <c r="C1022" s="11">
        <v>28113300</v>
      </c>
      <c r="D1022" s="15">
        <f t="shared" si="45"/>
        <v>2.2714909232914884E-2</v>
      </c>
      <c r="E1022" s="13">
        <f t="shared" si="46"/>
        <v>1741100</v>
      </c>
      <c r="F1022" s="2">
        <v>1</v>
      </c>
      <c r="G1022" s="2"/>
      <c r="I1022">
        <f t="shared" si="47"/>
        <v>139.42503689721084</v>
      </c>
    </row>
    <row r="1023" spans="1:9">
      <c r="A1023" s="1">
        <v>43545</v>
      </c>
      <c r="B1023">
        <v>118.650192</v>
      </c>
      <c r="C1023" s="11">
        <v>29854400</v>
      </c>
      <c r="D1023" s="15">
        <f t="shared" si="45"/>
        <v>-2.6722283374531801E-2</v>
      </c>
      <c r="E1023" s="13">
        <f t="shared" si="46"/>
        <v>3770100</v>
      </c>
      <c r="F1023" s="2">
        <v>1</v>
      </c>
      <c r="G1023" s="2"/>
      <c r="I1023">
        <f t="shared" si="47"/>
        <v>139.42559016903664</v>
      </c>
    </row>
    <row r="1024" spans="1:9">
      <c r="A1024" s="1">
        <v>43546</v>
      </c>
      <c r="B1024">
        <v>115.521576</v>
      </c>
      <c r="C1024" s="11">
        <v>33624500</v>
      </c>
      <c r="D1024" s="15">
        <f t="shared" si="45"/>
        <v>5.1980558872766263E-3</v>
      </c>
      <c r="E1024" s="13">
        <f t="shared" si="46"/>
        <v>-6557400</v>
      </c>
      <c r="F1024" s="2">
        <v>1</v>
      </c>
      <c r="G1024" s="2"/>
      <c r="I1024">
        <f t="shared" si="47"/>
        <v>139.42614344305792</v>
      </c>
    </row>
    <row r="1025" spans="1:9">
      <c r="A1025" s="1">
        <v>43549</v>
      </c>
      <c r="B1025">
        <v>116.123627</v>
      </c>
      <c r="C1025" s="11">
        <v>27067100</v>
      </c>
      <c r="D1025" s="15">
        <f t="shared" si="45"/>
        <v>2.1223697924520526E-3</v>
      </c>
      <c r="E1025" s="13">
        <f t="shared" si="46"/>
        <v>-969400</v>
      </c>
      <c r="F1025" s="2">
        <v>1</v>
      </c>
      <c r="G1025" s="2"/>
      <c r="I1025">
        <f t="shared" si="47"/>
        <v>139.42669671927476</v>
      </c>
    </row>
    <row r="1026" spans="1:9">
      <c r="A1026" s="1">
        <v>43550</v>
      </c>
      <c r="B1026">
        <v>116.370346</v>
      </c>
      <c r="C1026" s="11">
        <v>26097700</v>
      </c>
      <c r="D1026" s="15">
        <f t="shared" si="45"/>
        <v>-9.7155027194529512E-3</v>
      </c>
      <c r="E1026" s="13">
        <f t="shared" si="46"/>
        <v>-3364300</v>
      </c>
      <c r="F1026" s="2">
        <v>1</v>
      </c>
      <c r="G1026" s="2"/>
      <c r="I1026">
        <f t="shared" si="47"/>
        <v>139.42724999768711</v>
      </c>
    </row>
    <row r="1027" spans="1:9">
      <c r="A1027" s="1">
        <v>43551</v>
      </c>
      <c r="B1027">
        <v>115.24522399999999</v>
      </c>
      <c r="C1027" s="11">
        <v>22733400</v>
      </c>
      <c r="D1027" s="15">
        <f t="shared" ref="D1027:D1090" si="48">LN(B1028/B1027)</f>
        <v>1.3693660645596433E-3</v>
      </c>
      <c r="E1027" s="13">
        <f t="shared" ref="E1027:E1090" si="49">C1028-C1027</f>
        <v>-4398600</v>
      </c>
      <c r="F1027" s="2">
        <v>1</v>
      </c>
      <c r="G1027" s="2"/>
      <c r="I1027">
        <f t="shared" si="47"/>
        <v>139.42780327829502</v>
      </c>
    </row>
    <row r="1028" spans="1:9">
      <c r="A1028" s="1">
        <v>43552</v>
      </c>
      <c r="B1028">
        <v>115.40314499999999</v>
      </c>
      <c r="C1028" s="11">
        <v>18334800</v>
      </c>
      <c r="D1028" s="15">
        <f t="shared" si="48"/>
        <v>8.6006106923002344E-3</v>
      </c>
      <c r="E1028" s="13">
        <f t="shared" si="49"/>
        <v>7065000</v>
      </c>
      <c r="F1028" s="2">
        <v>1</v>
      </c>
      <c r="G1028" s="2"/>
      <c r="I1028">
        <f t="shared" si="47"/>
        <v>139.42835656109847</v>
      </c>
    </row>
    <row r="1029" spans="1:9">
      <c r="A1029" s="1">
        <v>43553</v>
      </c>
      <c r="B1029">
        <v>116.399963</v>
      </c>
      <c r="C1029" s="11">
        <v>25399800</v>
      </c>
      <c r="D1029" s="15">
        <f t="shared" si="48"/>
        <v>9.1155037198726897E-3</v>
      </c>
      <c r="E1029" s="13">
        <f t="shared" si="49"/>
        <v>-2610700</v>
      </c>
      <c r="F1029" s="2">
        <v>1</v>
      </c>
      <c r="G1029" s="2"/>
      <c r="I1029">
        <f t="shared" si="47"/>
        <v>139.42890984609747</v>
      </c>
    </row>
    <row r="1030" spans="1:9">
      <c r="A1030" s="1">
        <v>43556</v>
      </c>
      <c r="B1030">
        <v>117.465858</v>
      </c>
      <c r="C1030" s="11">
        <v>22789100</v>
      </c>
      <c r="D1030" s="15">
        <f t="shared" si="48"/>
        <v>1.4272938289068599E-3</v>
      </c>
      <c r="E1030" s="13">
        <f t="shared" si="49"/>
        <v>-4646800</v>
      </c>
      <c r="F1030" s="2">
        <v>1</v>
      </c>
      <c r="G1030" s="2"/>
      <c r="I1030">
        <f t="shared" si="47"/>
        <v>139.42946313329205</v>
      </c>
    </row>
    <row r="1031" spans="1:9">
      <c r="A1031" s="1">
        <v>43557</v>
      </c>
      <c r="B1031">
        <v>117.633636</v>
      </c>
      <c r="C1031" s="11">
        <v>18142300</v>
      </c>
      <c r="D1031" s="15">
        <f t="shared" si="48"/>
        <v>6.5229131278463992E-3</v>
      </c>
      <c r="E1031" s="13">
        <f t="shared" si="49"/>
        <v>4718400</v>
      </c>
      <c r="F1031" s="2">
        <v>1</v>
      </c>
      <c r="G1031" s="2"/>
      <c r="I1031">
        <f t="shared" si="47"/>
        <v>139.4300164226822</v>
      </c>
    </row>
    <row r="1032" spans="1:9">
      <c r="A1032" s="1">
        <v>43558</v>
      </c>
      <c r="B1032">
        <v>118.403458</v>
      </c>
      <c r="C1032" s="11">
        <v>22860700</v>
      </c>
      <c r="D1032" s="15">
        <f t="shared" si="48"/>
        <v>-5.097585652567912E-3</v>
      </c>
      <c r="E1032" s="13">
        <f t="shared" si="49"/>
        <v>-2747900</v>
      </c>
      <c r="F1032" s="2">
        <v>1</v>
      </c>
      <c r="G1032" s="2"/>
      <c r="I1032">
        <f t="shared" si="47"/>
        <v>139.43056971426793</v>
      </c>
    </row>
    <row r="1033" spans="1:9">
      <c r="A1033" s="1">
        <v>43559</v>
      </c>
      <c r="B1033">
        <v>117.801422</v>
      </c>
      <c r="C1033" s="11">
        <v>20112800</v>
      </c>
      <c r="D1033" s="15">
        <f t="shared" si="48"/>
        <v>4.4304485224133374E-3</v>
      </c>
      <c r="E1033" s="13">
        <f t="shared" si="49"/>
        <v>-4286600</v>
      </c>
      <c r="F1033" s="2">
        <v>1</v>
      </c>
      <c r="G1033" s="2"/>
      <c r="I1033">
        <f t="shared" si="47"/>
        <v>139.43112300804924</v>
      </c>
    </row>
    <row r="1034" spans="1:9">
      <c r="A1034" s="1">
        <v>43560</v>
      </c>
      <c r="B1034">
        <v>118.324493</v>
      </c>
      <c r="C1034" s="11">
        <v>15826200</v>
      </c>
      <c r="D1034" s="15">
        <f t="shared" si="48"/>
        <v>3.3356083519422633E-4</v>
      </c>
      <c r="E1034" s="13">
        <f t="shared" si="49"/>
        <v>-710000</v>
      </c>
      <c r="F1034" s="2">
        <v>1</v>
      </c>
      <c r="G1034" s="2"/>
      <c r="I1034">
        <f t="shared" si="47"/>
        <v>139.43167630402615</v>
      </c>
    </row>
    <row r="1035" spans="1:9">
      <c r="A1035" s="1">
        <v>43563</v>
      </c>
      <c r="B1035">
        <v>118.363968</v>
      </c>
      <c r="C1035" s="11">
        <v>15116200</v>
      </c>
      <c r="D1035" s="15">
        <f t="shared" si="48"/>
        <v>-5.4346165643333619E-3</v>
      </c>
      <c r="E1035" s="13">
        <f t="shared" si="49"/>
        <v>2495800</v>
      </c>
      <c r="F1035" s="2">
        <v>1</v>
      </c>
      <c r="G1035" s="2"/>
      <c r="I1035">
        <f t="shared" si="47"/>
        <v>139.43222960219867</v>
      </c>
    </row>
    <row r="1036" spans="1:9">
      <c r="A1036" s="1">
        <v>43564</v>
      </c>
      <c r="B1036">
        <v>117.72244999999999</v>
      </c>
      <c r="C1036" s="11">
        <v>17612000</v>
      </c>
      <c r="D1036" s="15">
        <f t="shared" si="48"/>
        <v>7.6002860074552434E-3</v>
      </c>
      <c r="E1036" s="13">
        <f t="shared" si="49"/>
        <v>-1134800</v>
      </c>
      <c r="F1036" s="2">
        <v>1</v>
      </c>
      <c r="G1036" s="2"/>
      <c r="I1036">
        <f t="shared" si="47"/>
        <v>139.43278290256683</v>
      </c>
    </row>
    <row r="1037" spans="1:9">
      <c r="A1037" s="1">
        <v>43565</v>
      </c>
      <c r="B1037">
        <v>118.620583</v>
      </c>
      <c r="C1037" s="11">
        <v>16477200</v>
      </c>
      <c r="D1037" s="15">
        <f t="shared" si="48"/>
        <v>1.1641115785022439E-3</v>
      </c>
      <c r="E1037" s="13">
        <f t="shared" si="49"/>
        <v>-2268100</v>
      </c>
      <c r="F1037" s="2">
        <v>1</v>
      </c>
      <c r="G1037" s="2"/>
      <c r="I1037">
        <f t="shared" si="47"/>
        <v>139.43333620513062</v>
      </c>
    </row>
    <row r="1038" spans="1:9">
      <c r="A1038" s="1">
        <v>43566</v>
      </c>
      <c r="B1038">
        <v>118.758751</v>
      </c>
      <c r="C1038" s="11">
        <v>14209100</v>
      </c>
      <c r="D1038" s="15">
        <f t="shared" si="48"/>
        <v>5.139233892480599E-3</v>
      </c>
      <c r="E1038" s="13">
        <f t="shared" si="49"/>
        <v>5536000</v>
      </c>
      <c r="F1038" s="2">
        <v>1</v>
      </c>
      <c r="G1038" s="2"/>
      <c r="I1038">
        <f t="shared" si="47"/>
        <v>139.43388950989004</v>
      </c>
    </row>
    <row r="1039" spans="1:9">
      <c r="A1039" s="1">
        <v>43567</v>
      </c>
      <c r="B1039">
        <v>119.370651</v>
      </c>
      <c r="C1039" s="11">
        <v>19745100</v>
      </c>
      <c r="D1039" s="15">
        <f t="shared" si="48"/>
        <v>8.2651150532387166E-4</v>
      </c>
      <c r="E1039" s="13">
        <f t="shared" si="49"/>
        <v>-3952500</v>
      </c>
      <c r="F1039" s="2">
        <v>1</v>
      </c>
      <c r="G1039" s="2"/>
      <c r="I1039">
        <f t="shared" si="47"/>
        <v>139.43444281684509</v>
      </c>
    </row>
    <row r="1040" spans="1:9">
      <c r="A1040" s="1">
        <v>43570</v>
      </c>
      <c r="B1040">
        <v>119.469353</v>
      </c>
      <c r="C1040" s="11">
        <v>15792600</v>
      </c>
      <c r="D1040" s="15">
        <f t="shared" si="48"/>
        <v>-2.3158417645469166E-3</v>
      </c>
      <c r="E1040" s="13">
        <f t="shared" si="49"/>
        <v>-1720800</v>
      </c>
      <c r="F1040" s="2">
        <v>1</v>
      </c>
      <c r="G1040" s="2"/>
      <c r="I1040">
        <f t="shared" si="47"/>
        <v>139.43499612599581</v>
      </c>
    </row>
    <row r="1041" spans="1:9">
      <c r="A1041" s="1">
        <v>43571</v>
      </c>
      <c r="B1041">
        <v>119.193001</v>
      </c>
      <c r="C1041" s="11">
        <v>14071800</v>
      </c>
      <c r="D1041" s="15">
        <f t="shared" si="48"/>
        <v>8.2461414361071957E-3</v>
      </c>
      <c r="E1041" s="13">
        <f t="shared" si="49"/>
        <v>5229100</v>
      </c>
      <c r="F1041" s="2">
        <v>1</v>
      </c>
      <c r="G1041" s="2"/>
      <c r="I1041">
        <f t="shared" si="47"/>
        <v>139.43554943734219</v>
      </c>
    </row>
    <row r="1042" spans="1:9">
      <c r="A1042" s="1">
        <v>43572</v>
      </c>
      <c r="B1042">
        <v>120.179947</v>
      </c>
      <c r="C1042" s="11">
        <v>19300900</v>
      </c>
      <c r="D1042" s="15">
        <f t="shared" si="48"/>
        <v>1.3053963226159674E-2</v>
      </c>
      <c r="E1042" s="13">
        <f t="shared" si="49"/>
        <v>8690100</v>
      </c>
      <c r="F1042" s="2">
        <v>1</v>
      </c>
      <c r="G1042" s="2"/>
      <c r="I1042">
        <f t="shared" si="47"/>
        <v>139.43610275088423</v>
      </c>
    </row>
    <row r="1043" spans="1:9">
      <c r="A1043" s="1">
        <v>43573</v>
      </c>
      <c r="B1043">
        <v>121.759056</v>
      </c>
      <c r="C1043" s="11">
        <v>27991000</v>
      </c>
      <c r="D1043" s="15">
        <f t="shared" si="48"/>
        <v>3.1561997667035576E-3</v>
      </c>
      <c r="E1043" s="13">
        <f t="shared" si="49"/>
        <v>-12342300</v>
      </c>
      <c r="F1043" s="2">
        <v>1</v>
      </c>
      <c r="G1043" s="2"/>
      <c r="I1043">
        <f t="shared" si="47"/>
        <v>139.43665606662196</v>
      </c>
    </row>
    <row r="1044" spans="1:9">
      <c r="A1044" s="1">
        <v>43577</v>
      </c>
      <c r="B1044">
        <v>122.143959</v>
      </c>
      <c r="C1044" s="11">
        <v>15648700</v>
      </c>
      <c r="D1044" s="15">
        <f t="shared" si="48"/>
        <v>1.3483432792680057E-2</v>
      </c>
      <c r="E1044" s="13">
        <f t="shared" si="49"/>
        <v>8376800</v>
      </c>
      <c r="F1044" s="2">
        <v>1</v>
      </c>
      <c r="G1044" s="2"/>
      <c r="I1044">
        <f t="shared" si="47"/>
        <v>139.43720938455539</v>
      </c>
    </row>
    <row r="1045" spans="1:9">
      <c r="A1045" s="1">
        <v>43578</v>
      </c>
      <c r="B1045">
        <v>123.802032</v>
      </c>
      <c r="C1045" s="11">
        <v>24025500</v>
      </c>
      <c r="D1045" s="15">
        <f t="shared" si="48"/>
        <v>-3.4338212486964871E-3</v>
      </c>
      <c r="E1045" s="13">
        <f t="shared" si="49"/>
        <v>7231500</v>
      </c>
      <c r="F1045" s="2">
        <v>1</v>
      </c>
      <c r="G1045" s="2"/>
      <c r="I1045">
        <f t="shared" si="47"/>
        <v>139.4377627046845</v>
      </c>
    </row>
    <row r="1046" spans="1:9">
      <c r="A1046" s="1">
        <v>43579</v>
      </c>
      <c r="B1046">
        <v>123.377647</v>
      </c>
      <c r="C1046" s="11">
        <v>31257000</v>
      </c>
      <c r="D1046" s="15">
        <f t="shared" si="48"/>
        <v>3.2580700761257748E-2</v>
      </c>
      <c r="E1046" s="13">
        <f t="shared" si="49"/>
        <v>6776900</v>
      </c>
      <c r="F1046" s="2">
        <v>1</v>
      </c>
      <c r="G1046" s="2"/>
      <c r="I1046">
        <f t="shared" si="47"/>
        <v>139.43831602700934</v>
      </c>
    </row>
    <row r="1047" spans="1:9">
      <c r="A1047" s="1">
        <v>43580</v>
      </c>
      <c r="B1047">
        <v>127.463577</v>
      </c>
      <c r="C1047" s="11">
        <v>38033900</v>
      </c>
      <c r="D1047" s="15">
        <f t="shared" si="48"/>
        <v>5.7133784587545793E-3</v>
      </c>
      <c r="E1047" s="13">
        <f t="shared" si="49"/>
        <v>-14379000</v>
      </c>
      <c r="F1047" s="2">
        <v>1</v>
      </c>
      <c r="G1047" s="2"/>
      <c r="I1047">
        <f t="shared" si="47"/>
        <v>139.43886935152989</v>
      </c>
    </row>
    <row r="1048" spans="1:9">
      <c r="A1048" s="1">
        <v>43581</v>
      </c>
      <c r="B1048">
        <v>128.19390899999999</v>
      </c>
      <c r="C1048" s="11">
        <v>23654900</v>
      </c>
      <c r="D1048" s="15">
        <f t="shared" si="48"/>
        <v>-9.2421499564292165E-4</v>
      </c>
      <c r="E1048" s="13">
        <f t="shared" si="49"/>
        <v>-7330700</v>
      </c>
      <c r="F1048" s="2">
        <v>1</v>
      </c>
      <c r="G1048" s="2"/>
      <c r="I1048">
        <f t="shared" si="47"/>
        <v>139.43942267824616</v>
      </c>
    </row>
    <row r="1049" spans="1:9">
      <c r="A1049" s="1">
        <v>43584</v>
      </c>
      <c r="B1049">
        <v>128.07548499999999</v>
      </c>
      <c r="C1049" s="11">
        <v>16324200</v>
      </c>
      <c r="D1049" s="15">
        <f t="shared" si="48"/>
        <v>6.3756106541942789E-3</v>
      </c>
      <c r="E1049" s="13">
        <f t="shared" si="49"/>
        <v>7842300</v>
      </c>
      <c r="F1049" s="2">
        <v>1</v>
      </c>
      <c r="G1049" s="2"/>
      <c r="I1049">
        <f t="shared" si="47"/>
        <v>139.43997600715815</v>
      </c>
    </row>
    <row r="1050" spans="1:9">
      <c r="A1050" s="1">
        <v>43585</v>
      </c>
      <c r="B1050">
        <v>128.89465300000001</v>
      </c>
      <c r="C1050" s="11">
        <v>24166500</v>
      </c>
      <c r="D1050" s="15">
        <f t="shared" si="48"/>
        <v>-2.1046981241103924E-2</v>
      </c>
      <c r="E1050" s="13">
        <f t="shared" si="49"/>
        <v>2655200</v>
      </c>
      <c r="F1050" s="2">
        <v>1</v>
      </c>
      <c r="G1050" s="2"/>
      <c r="I1050">
        <f t="shared" si="47"/>
        <v>139.44052933826589</v>
      </c>
    </row>
    <row r="1051" spans="1:9">
      <c r="A1051" s="1">
        <v>43586</v>
      </c>
      <c r="B1051">
        <v>126.210159</v>
      </c>
      <c r="C1051" s="11">
        <v>26821700</v>
      </c>
      <c r="D1051" s="15">
        <f t="shared" si="48"/>
        <v>-1.3145135115523997E-2</v>
      </c>
      <c r="E1051" s="13">
        <f t="shared" si="49"/>
        <v>528500</v>
      </c>
      <c r="F1051" s="2">
        <v>1</v>
      </c>
      <c r="G1051" s="2"/>
      <c r="I1051">
        <f t="shared" si="47"/>
        <v>139.44108267156938</v>
      </c>
    </row>
    <row r="1052" spans="1:9">
      <c r="A1052" s="1">
        <v>43587</v>
      </c>
      <c r="B1052">
        <v>124.561966</v>
      </c>
      <c r="C1052" s="11">
        <v>27350200</v>
      </c>
      <c r="D1052" s="15">
        <f t="shared" si="48"/>
        <v>2.1089744702829198E-2</v>
      </c>
      <c r="E1052" s="13">
        <f t="shared" si="49"/>
        <v>-2439100</v>
      </c>
      <c r="F1052" s="2">
        <v>1</v>
      </c>
      <c r="G1052" s="2"/>
      <c r="I1052">
        <f t="shared" si="47"/>
        <v>139.44163600706861</v>
      </c>
    </row>
    <row r="1053" spans="1:9">
      <c r="A1053" s="1">
        <v>43588</v>
      </c>
      <c r="B1053">
        <v>127.216843</v>
      </c>
      <c r="C1053" s="11">
        <v>24911100</v>
      </c>
      <c r="D1053" s="15">
        <f t="shared" si="48"/>
        <v>-5.8355550842674594E-3</v>
      </c>
      <c r="E1053" s="13">
        <f t="shared" si="49"/>
        <v>-671300</v>
      </c>
      <c r="F1053" s="2">
        <v>1</v>
      </c>
      <c r="G1053" s="2"/>
      <c r="I1053">
        <f t="shared" si="47"/>
        <v>139.44218934476362</v>
      </c>
    </row>
    <row r="1054" spans="1:9">
      <c r="A1054" s="1">
        <v>43591</v>
      </c>
      <c r="B1054">
        <v>126.476624</v>
      </c>
      <c r="C1054" s="11">
        <v>24239800</v>
      </c>
      <c r="D1054" s="15">
        <f t="shared" si="48"/>
        <v>-2.0736347634366017E-2</v>
      </c>
      <c r="E1054" s="13">
        <f t="shared" si="49"/>
        <v>11777900</v>
      </c>
      <c r="F1054" s="2">
        <v>1</v>
      </c>
      <c r="G1054" s="2"/>
      <c r="I1054">
        <f t="shared" si="47"/>
        <v>139.44274268465441</v>
      </c>
    </row>
    <row r="1055" spans="1:9">
      <c r="A1055" s="1">
        <v>43592</v>
      </c>
      <c r="B1055">
        <v>123.880966</v>
      </c>
      <c r="C1055" s="11">
        <v>36017700</v>
      </c>
      <c r="D1055" s="15">
        <f t="shared" si="48"/>
        <v>-7.9506899687271685E-5</v>
      </c>
      <c r="E1055" s="13">
        <f t="shared" si="49"/>
        <v>-7598700</v>
      </c>
      <c r="F1055" s="2">
        <v>1</v>
      </c>
      <c r="G1055" s="2"/>
      <c r="I1055">
        <f t="shared" si="47"/>
        <v>139.44329602674097</v>
      </c>
    </row>
    <row r="1056" spans="1:9">
      <c r="A1056" s="1">
        <v>43593</v>
      </c>
      <c r="B1056">
        <v>123.871117</v>
      </c>
      <c r="C1056" s="11">
        <v>28419000</v>
      </c>
      <c r="D1056" s="15">
        <f t="shared" si="48"/>
        <v>-7.9706986728520667E-5</v>
      </c>
      <c r="E1056" s="13">
        <f t="shared" si="49"/>
        <v>-1183200</v>
      </c>
      <c r="F1056" s="2">
        <v>1</v>
      </c>
      <c r="G1056" s="2"/>
      <c r="I1056">
        <f t="shared" si="47"/>
        <v>139.44384937102333</v>
      </c>
    </row>
    <row r="1057" spans="1:9">
      <c r="A1057" s="1">
        <v>43594</v>
      </c>
      <c r="B1057">
        <v>123.861244</v>
      </c>
      <c r="C1057" s="11">
        <v>27235800</v>
      </c>
      <c r="D1057" s="15">
        <f t="shared" si="48"/>
        <v>1.2904388462985064E-2</v>
      </c>
      <c r="E1057" s="13">
        <f t="shared" si="49"/>
        <v>3679300</v>
      </c>
      <c r="F1057" s="2">
        <v>1</v>
      </c>
      <c r="G1057" s="2"/>
      <c r="I1057">
        <f t="shared" si="47"/>
        <v>139.4444027175015</v>
      </c>
    </row>
    <row r="1058" spans="1:9">
      <c r="A1058" s="1">
        <v>43595</v>
      </c>
      <c r="B1058">
        <v>125.469955</v>
      </c>
      <c r="C1058" s="11">
        <v>30915100</v>
      </c>
      <c r="D1058" s="15">
        <f t="shared" si="48"/>
        <v>-3.0184364072742182E-2</v>
      </c>
      <c r="E1058" s="13">
        <f t="shared" si="49"/>
        <v>3029800</v>
      </c>
      <c r="F1058" s="2">
        <v>1</v>
      </c>
      <c r="G1058" s="2"/>
      <c r="I1058">
        <f t="shared" ref="I1058:I1121" si="50">I1057*EXP($L$31*$L$33+$L$32*H1058*SQRT($L$33))</f>
        <v>139.44495606617548</v>
      </c>
    </row>
    <row r="1059" spans="1:9">
      <c r="A1059" s="1">
        <v>43598</v>
      </c>
      <c r="B1059">
        <v>121.739311</v>
      </c>
      <c r="C1059" s="11">
        <v>33944900</v>
      </c>
      <c r="D1059" s="15">
        <f t="shared" si="48"/>
        <v>1.1125654577390022E-2</v>
      </c>
      <c r="E1059" s="13">
        <f t="shared" si="49"/>
        <v>-8678600</v>
      </c>
      <c r="F1059" s="2">
        <v>1</v>
      </c>
      <c r="G1059" s="2"/>
      <c r="I1059">
        <f t="shared" si="50"/>
        <v>139.44550941704529</v>
      </c>
    </row>
    <row r="1060" spans="1:9">
      <c r="A1060" s="1">
        <v>43599</v>
      </c>
      <c r="B1060">
        <v>123.101303</v>
      </c>
      <c r="C1060" s="11">
        <v>25266300</v>
      </c>
      <c r="D1060" s="15">
        <f t="shared" si="48"/>
        <v>1.3983957606925085E-2</v>
      </c>
      <c r="E1060" s="13">
        <f t="shared" si="49"/>
        <v>-543600</v>
      </c>
      <c r="F1060" s="2">
        <v>1</v>
      </c>
      <c r="G1060" s="2"/>
      <c r="I1060">
        <f t="shared" si="50"/>
        <v>139.44606277011093</v>
      </c>
    </row>
    <row r="1061" spans="1:9">
      <c r="A1061" s="1">
        <v>43600</v>
      </c>
      <c r="B1061">
        <v>124.834839</v>
      </c>
      <c r="C1061" s="11">
        <v>24722700</v>
      </c>
      <c r="D1061" s="15">
        <f t="shared" si="48"/>
        <v>2.2828967402076236E-2</v>
      </c>
      <c r="E1061" s="13">
        <f t="shared" si="49"/>
        <v>5389500</v>
      </c>
      <c r="F1061" s="2">
        <v>1</v>
      </c>
      <c r="G1061" s="2"/>
      <c r="I1061">
        <f t="shared" si="50"/>
        <v>139.4466161253724</v>
      </c>
    </row>
    <row r="1062" spans="1:9">
      <c r="A1062" s="1">
        <v>43601</v>
      </c>
      <c r="B1062">
        <v>127.717468</v>
      </c>
      <c r="C1062" s="11">
        <v>30112200</v>
      </c>
      <c r="D1062" s="15">
        <f t="shared" si="48"/>
        <v>-6.6925211230724167E-3</v>
      </c>
      <c r="E1062" s="13">
        <f t="shared" si="49"/>
        <v>-4341700</v>
      </c>
      <c r="F1062" s="2">
        <v>1</v>
      </c>
      <c r="G1062" s="2"/>
      <c r="I1062">
        <f t="shared" si="50"/>
        <v>139.44716948282971</v>
      </c>
    </row>
    <row r="1063" spans="1:9">
      <c r="A1063" s="1">
        <v>43602</v>
      </c>
      <c r="B1063">
        <v>126.86557000000001</v>
      </c>
      <c r="C1063" s="11">
        <v>25770500</v>
      </c>
      <c r="D1063" s="15">
        <f t="shared" si="48"/>
        <v>-1.4550583380574343E-2</v>
      </c>
      <c r="E1063" s="13">
        <f t="shared" si="49"/>
        <v>-2063600</v>
      </c>
      <c r="F1063" s="2">
        <v>1</v>
      </c>
      <c r="G1063" s="2"/>
      <c r="I1063">
        <f t="shared" si="50"/>
        <v>139.44772284248288</v>
      </c>
    </row>
    <row r="1064" spans="1:9">
      <c r="A1064" s="1">
        <v>43605</v>
      </c>
      <c r="B1064">
        <v>125.032967</v>
      </c>
      <c r="C1064" s="11">
        <v>23706900</v>
      </c>
      <c r="D1064" s="15">
        <f t="shared" si="48"/>
        <v>5.3729668684414532E-3</v>
      </c>
      <c r="E1064" s="13">
        <f t="shared" si="49"/>
        <v>-8413600</v>
      </c>
      <c r="F1064" s="2">
        <v>1</v>
      </c>
      <c r="G1064" s="2"/>
      <c r="I1064">
        <f t="shared" si="50"/>
        <v>139.4482762043319</v>
      </c>
    </row>
    <row r="1065" spans="1:9">
      <c r="A1065" s="1">
        <v>43606</v>
      </c>
      <c r="B1065">
        <v>125.70657300000001</v>
      </c>
      <c r="C1065" s="11">
        <v>15293300</v>
      </c>
      <c r="D1065" s="15">
        <f t="shared" si="48"/>
        <v>6.0493595238305456E-3</v>
      </c>
      <c r="E1065" s="13">
        <f t="shared" si="49"/>
        <v>103200</v>
      </c>
      <c r="F1065" s="2">
        <v>1</v>
      </c>
      <c r="G1065" s="2"/>
      <c r="I1065">
        <f t="shared" si="50"/>
        <v>139.44882956837679</v>
      </c>
    </row>
    <row r="1066" spans="1:9">
      <c r="A1066" s="1">
        <v>43607</v>
      </c>
      <c r="B1066">
        <v>126.46932200000001</v>
      </c>
      <c r="C1066" s="11">
        <v>15396500</v>
      </c>
      <c r="D1066" s="15">
        <f t="shared" si="48"/>
        <v>-1.1739309039476349E-2</v>
      </c>
      <c r="E1066" s="13">
        <f t="shared" si="49"/>
        <v>8207300</v>
      </c>
      <c r="F1066" s="2">
        <v>1</v>
      </c>
      <c r="G1066" s="2"/>
      <c r="I1066">
        <f t="shared" si="50"/>
        <v>139.44938293461757</v>
      </c>
    </row>
    <row r="1067" spans="1:9">
      <c r="A1067" s="1">
        <v>43608</v>
      </c>
      <c r="B1067">
        <v>124.99334</v>
      </c>
      <c r="C1067" s="11">
        <v>23603800</v>
      </c>
      <c r="D1067" s="15">
        <f t="shared" si="48"/>
        <v>4.7531235184630771E-4</v>
      </c>
      <c r="E1067" s="13">
        <f t="shared" si="49"/>
        <v>-9480400</v>
      </c>
      <c r="F1067" s="2">
        <v>1</v>
      </c>
      <c r="G1067" s="2"/>
      <c r="I1067">
        <f t="shared" si="50"/>
        <v>139.44993630305424</v>
      </c>
    </row>
    <row r="1068" spans="1:9">
      <c r="A1068" s="1">
        <v>43609</v>
      </c>
      <c r="B1068">
        <v>125.05276499999999</v>
      </c>
      <c r="C1068" s="11">
        <v>14123400</v>
      </c>
      <c r="D1068" s="15">
        <f t="shared" si="48"/>
        <v>-6.3378134995398358E-4</v>
      </c>
      <c r="E1068" s="13">
        <f t="shared" si="49"/>
        <v>9005000</v>
      </c>
      <c r="F1068" s="2">
        <v>1</v>
      </c>
      <c r="G1068" s="2"/>
      <c r="I1068">
        <f t="shared" si="50"/>
        <v>139.4504896736868</v>
      </c>
    </row>
    <row r="1069" spans="1:9">
      <c r="A1069" s="1">
        <v>43613</v>
      </c>
      <c r="B1069">
        <v>124.973534</v>
      </c>
      <c r="C1069" s="11">
        <v>23128400</v>
      </c>
      <c r="D1069" s="15">
        <f t="shared" si="48"/>
        <v>-9.7173887401762887E-3</v>
      </c>
      <c r="E1069" s="13">
        <f t="shared" si="49"/>
        <v>-365300</v>
      </c>
      <c r="F1069" s="2">
        <v>1</v>
      </c>
      <c r="G1069" s="2"/>
      <c r="I1069">
        <f t="shared" si="50"/>
        <v>139.45104304651528</v>
      </c>
    </row>
    <row r="1070" spans="1:9">
      <c r="A1070" s="1">
        <v>43614</v>
      </c>
      <c r="B1070">
        <v>123.764999</v>
      </c>
      <c r="C1070" s="11">
        <v>22763100</v>
      </c>
      <c r="D1070" s="15">
        <f t="shared" si="48"/>
        <v>6.3030689039343148E-3</v>
      </c>
      <c r="E1070" s="13">
        <f t="shared" si="49"/>
        <v>-5933500</v>
      </c>
      <c r="F1070" s="2">
        <v>1</v>
      </c>
      <c r="G1070" s="2"/>
      <c r="I1070">
        <f t="shared" si="50"/>
        <v>139.45159642153968</v>
      </c>
    </row>
    <row r="1071" spans="1:9">
      <c r="A1071" s="1">
        <v>43615</v>
      </c>
      <c r="B1071">
        <v>124.547562</v>
      </c>
      <c r="C1071" s="11">
        <v>16829600</v>
      </c>
      <c r="D1071" s="15">
        <f t="shared" si="48"/>
        <v>-1.6439128151177158E-2</v>
      </c>
      <c r="E1071" s="13">
        <f t="shared" si="49"/>
        <v>9817200</v>
      </c>
      <c r="F1071" s="2">
        <v>1</v>
      </c>
      <c r="G1071" s="2"/>
      <c r="I1071">
        <f t="shared" si="50"/>
        <v>139.45214979875999</v>
      </c>
    </row>
    <row r="1072" spans="1:9">
      <c r="A1072" s="1">
        <v>43616</v>
      </c>
      <c r="B1072">
        <v>122.516846</v>
      </c>
      <c r="C1072" s="11">
        <v>26646800</v>
      </c>
      <c r="D1072" s="15">
        <f t="shared" si="48"/>
        <v>-3.1540127817358807E-2</v>
      </c>
      <c r="E1072" s="13">
        <f t="shared" si="49"/>
        <v>11336800</v>
      </c>
      <c r="F1072" s="2">
        <v>1</v>
      </c>
      <c r="G1072" s="2"/>
      <c r="I1072">
        <f t="shared" si="50"/>
        <v>139.45270317817625</v>
      </c>
    </row>
    <row r="1073" spans="1:9">
      <c r="A1073" s="1">
        <v>43619</v>
      </c>
      <c r="B1073">
        <v>118.712952</v>
      </c>
      <c r="C1073" s="11">
        <v>37983600</v>
      </c>
      <c r="D1073" s="15">
        <f t="shared" si="48"/>
        <v>2.7326895846647003E-2</v>
      </c>
      <c r="E1073" s="13">
        <f t="shared" si="49"/>
        <v>-8601000</v>
      </c>
      <c r="F1073" s="2">
        <v>1</v>
      </c>
      <c r="G1073" s="2"/>
      <c r="I1073">
        <f t="shared" si="50"/>
        <v>139.45325655978843</v>
      </c>
    </row>
    <row r="1074" spans="1:9">
      <c r="A1074" s="1">
        <v>43620</v>
      </c>
      <c r="B1074">
        <v>122.00174</v>
      </c>
      <c r="C1074" s="11">
        <v>29382600</v>
      </c>
      <c r="D1074" s="15">
        <f t="shared" si="48"/>
        <v>2.144745895482322E-2</v>
      </c>
      <c r="E1074" s="13">
        <f t="shared" si="49"/>
        <v>-4456500</v>
      </c>
      <c r="F1074" s="2">
        <v>1</v>
      </c>
      <c r="G1074" s="2"/>
      <c r="I1074">
        <f t="shared" si="50"/>
        <v>139.45380994359658</v>
      </c>
    </row>
    <row r="1075" spans="1:9">
      <c r="A1075" s="1">
        <v>43621</v>
      </c>
      <c r="B1075">
        <v>124.646629</v>
      </c>
      <c r="C1075" s="11">
        <v>24926100</v>
      </c>
      <c r="D1075" s="15">
        <f t="shared" si="48"/>
        <v>1.5691218812663298E-2</v>
      </c>
      <c r="E1075" s="13">
        <f t="shared" si="49"/>
        <v>-3467100</v>
      </c>
      <c r="F1075" s="2">
        <v>1</v>
      </c>
      <c r="G1075" s="2"/>
      <c r="I1075">
        <f t="shared" si="50"/>
        <v>139.45436332960068</v>
      </c>
    </row>
    <row r="1076" spans="1:9">
      <c r="A1076" s="1">
        <v>43622</v>
      </c>
      <c r="B1076">
        <v>126.617912</v>
      </c>
      <c r="C1076" s="11">
        <v>21459000</v>
      </c>
      <c r="D1076" s="15">
        <f t="shared" si="48"/>
        <v>2.7622976152028994E-2</v>
      </c>
      <c r="E1076" s="13">
        <f t="shared" si="49"/>
        <v>12426600</v>
      </c>
      <c r="F1076" s="2">
        <v>1</v>
      </c>
      <c r="G1076" s="2"/>
      <c r="I1076">
        <f t="shared" si="50"/>
        <v>139.45491671780076</v>
      </c>
    </row>
    <row r="1077" spans="1:9">
      <c r="A1077" s="1">
        <v>43623</v>
      </c>
      <c r="B1077">
        <v>130.16423</v>
      </c>
      <c r="C1077" s="11">
        <v>33885600</v>
      </c>
      <c r="D1077" s="15">
        <f t="shared" si="48"/>
        <v>9.0911359212059711E-3</v>
      </c>
      <c r="E1077" s="13">
        <f t="shared" si="49"/>
        <v>-7408500</v>
      </c>
      <c r="F1077" s="2">
        <v>1</v>
      </c>
      <c r="G1077" s="2"/>
      <c r="I1077">
        <f t="shared" si="50"/>
        <v>139.45547010819681</v>
      </c>
    </row>
    <row r="1078" spans="1:9">
      <c r="A1078" s="1">
        <v>43626</v>
      </c>
      <c r="B1078">
        <v>131.35296600000001</v>
      </c>
      <c r="C1078" s="11">
        <v>26477100</v>
      </c>
      <c r="D1078" s="15">
        <f t="shared" si="48"/>
        <v>-3.7778833399348564E-3</v>
      </c>
      <c r="E1078" s="13">
        <f t="shared" si="49"/>
        <v>-2563400</v>
      </c>
      <c r="F1078" s="2">
        <v>1</v>
      </c>
      <c r="G1078" s="2"/>
      <c r="I1078">
        <f t="shared" si="50"/>
        <v>139.45602350078883</v>
      </c>
    </row>
    <row r="1079" spans="1:9">
      <c r="A1079" s="1">
        <v>43627</v>
      </c>
      <c r="B1079">
        <v>130.85766599999999</v>
      </c>
      <c r="C1079" s="11">
        <v>23913700</v>
      </c>
      <c r="D1079" s="15">
        <f t="shared" si="48"/>
        <v>-4.6284064557764451E-3</v>
      </c>
      <c r="E1079" s="13">
        <f t="shared" si="49"/>
        <v>-6829000</v>
      </c>
      <c r="F1079" s="2">
        <v>1</v>
      </c>
      <c r="G1079" s="2"/>
      <c r="I1079">
        <f t="shared" si="50"/>
        <v>139.45657689557686</v>
      </c>
    </row>
    <row r="1080" spans="1:9">
      <c r="A1080" s="1">
        <v>43628</v>
      </c>
      <c r="B1080">
        <v>130.25340299999999</v>
      </c>
      <c r="C1080" s="11">
        <v>17084700</v>
      </c>
      <c r="D1080" s="15">
        <f t="shared" si="48"/>
        <v>6.2923879749420689E-3</v>
      </c>
      <c r="E1080" s="13">
        <f t="shared" si="49"/>
        <v>116100</v>
      </c>
      <c r="F1080" s="2">
        <v>1</v>
      </c>
      <c r="G1080" s="2"/>
      <c r="I1080">
        <f t="shared" si="50"/>
        <v>139.45713029256089</v>
      </c>
    </row>
    <row r="1081" spans="1:9">
      <c r="A1081" s="1">
        <v>43629</v>
      </c>
      <c r="B1081">
        <v>131.075592</v>
      </c>
      <c r="C1081" s="11">
        <v>17200800</v>
      </c>
      <c r="D1081" s="15">
        <f t="shared" si="48"/>
        <v>9.8203466571918432E-4</v>
      </c>
      <c r="E1081" s="13">
        <f t="shared" si="49"/>
        <v>620900</v>
      </c>
      <c r="F1081" s="2">
        <v>1</v>
      </c>
      <c r="G1081" s="2"/>
      <c r="I1081">
        <f t="shared" si="50"/>
        <v>139.45768369174093</v>
      </c>
    </row>
    <row r="1082" spans="1:9">
      <c r="A1082" s="1">
        <v>43630</v>
      </c>
      <c r="B1082">
        <v>131.204376</v>
      </c>
      <c r="C1082" s="11">
        <v>17821700</v>
      </c>
      <c r="D1082" s="15">
        <f t="shared" si="48"/>
        <v>3.0154701190211919E-3</v>
      </c>
      <c r="E1082" s="13">
        <f t="shared" si="49"/>
        <v>-3303900</v>
      </c>
      <c r="F1082" s="2">
        <v>1</v>
      </c>
      <c r="G1082" s="2"/>
      <c r="I1082">
        <f t="shared" si="50"/>
        <v>139.45823709311699</v>
      </c>
    </row>
    <row r="1083" spans="1:9">
      <c r="A1083" s="1">
        <v>43633</v>
      </c>
      <c r="B1083">
        <v>131.600616</v>
      </c>
      <c r="C1083" s="11">
        <v>14517800</v>
      </c>
      <c r="D1083" s="15">
        <f t="shared" si="48"/>
        <v>1.7238539811566735E-2</v>
      </c>
      <c r="E1083" s="13">
        <f t="shared" si="49"/>
        <v>11416700</v>
      </c>
      <c r="F1083" s="2">
        <v>1</v>
      </c>
      <c r="G1083" s="2"/>
      <c r="I1083">
        <f t="shared" si="50"/>
        <v>139.45879049668909</v>
      </c>
    </row>
    <row r="1084" spans="1:9">
      <c r="A1084" s="1">
        <v>43634</v>
      </c>
      <c r="B1084">
        <v>133.88888499999999</v>
      </c>
      <c r="C1084" s="11">
        <v>25934500</v>
      </c>
      <c r="D1084" s="15">
        <f t="shared" si="48"/>
        <v>3.9136802145187527E-3</v>
      </c>
      <c r="E1084" s="13">
        <f t="shared" si="49"/>
        <v>-2190100</v>
      </c>
      <c r="F1084" s="2">
        <v>1</v>
      </c>
      <c r="G1084" s="2"/>
      <c r="I1084">
        <f t="shared" si="50"/>
        <v>139.45934390245722</v>
      </c>
    </row>
    <row r="1085" spans="1:9">
      <c r="A1085" s="1">
        <v>43635</v>
      </c>
      <c r="B1085">
        <v>134.41390999999999</v>
      </c>
      <c r="C1085" s="11">
        <v>23744400</v>
      </c>
      <c r="D1085" s="15">
        <f t="shared" si="48"/>
        <v>9.2428216426312989E-3</v>
      </c>
      <c r="E1085" s="13">
        <f t="shared" si="49"/>
        <v>9298200</v>
      </c>
      <c r="F1085" s="2">
        <v>1</v>
      </c>
      <c r="G1085" s="2"/>
      <c r="I1085">
        <f t="shared" si="50"/>
        <v>139.45989731042138</v>
      </c>
    </row>
    <row r="1086" spans="1:9">
      <c r="A1086" s="1">
        <v>43636</v>
      </c>
      <c r="B1086">
        <v>135.66203300000001</v>
      </c>
      <c r="C1086" s="11">
        <v>33042600</v>
      </c>
      <c r="D1086" s="15">
        <f t="shared" si="48"/>
        <v>1.4621297781900058E-4</v>
      </c>
      <c r="E1086" s="13">
        <f t="shared" si="49"/>
        <v>3685300</v>
      </c>
      <c r="F1086" s="2">
        <v>1</v>
      </c>
      <c r="G1086" s="2"/>
      <c r="I1086">
        <f t="shared" si="50"/>
        <v>139.4604507205816</v>
      </c>
    </row>
    <row r="1087" spans="1:9">
      <c r="A1087" s="1">
        <v>43637</v>
      </c>
      <c r="B1087">
        <v>135.68187</v>
      </c>
      <c r="C1087" s="11">
        <v>36727900</v>
      </c>
      <c r="D1087" s="15">
        <f t="shared" si="48"/>
        <v>5.8961810522148812E-3</v>
      </c>
      <c r="E1087" s="13">
        <f t="shared" si="49"/>
        <v>-16099100</v>
      </c>
      <c r="F1087" s="2">
        <v>1</v>
      </c>
      <c r="G1087" s="2"/>
      <c r="I1087">
        <f t="shared" si="50"/>
        <v>139.46100413293789</v>
      </c>
    </row>
    <row r="1088" spans="1:9">
      <c r="A1088" s="1">
        <v>43640</v>
      </c>
      <c r="B1088">
        <v>136.484238</v>
      </c>
      <c r="C1088" s="11">
        <v>20628800</v>
      </c>
      <c r="D1088" s="15">
        <f t="shared" si="48"/>
        <v>-3.2081274107307677E-2</v>
      </c>
      <c r="E1088" s="13">
        <f t="shared" si="49"/>
        <v>12698600</v>
      </c>
      <c r="F1088" s="2">
        <v>1</v>
      </c>
      <c r="G1088" s="2"/>
      <c r="I1088">
        <f t="shared" si="50"/>
        <v>139.46155754749026</v>
      </c>
    </row>
    <row r="1089" spans="1:9">
      <c r="A1089" s="1">
        <v>43641</v>
      </c>
      <c r="B1089">
        <v>132.17514</v>
      </c>
      <c r="C1089" s="11">
        <v>33327400</v>
      </c>
      <c r="D1089" s="15">
        <f t="shared" si="48"/>
        <v>3.7403046376165709E-3</v>
      </c>
      <c r="E1089" s="13">
        <f t="shared" si="49"/>
        <v>-9669700</v>
      </c>
      <c r="F1089" s="2">
        <v>1</v>
      </c>
      <c r="G1089" s="2"/>
      <c r="I1089">
        <f t="shared" si="50"/>
        <v>139.46211096423869</v>
      </c>
    </row>
    <row r="1090" spans="1:9">
      <c r="A1090" s="1">
        <v>43642</v>
      </c>
      <c r="B1090">
        <v>132.67044100000001</v>
      </c>
      <c r="C1090" s="11">
        <v>23657700</v>
      </c>
      <c r="D1090" s="15">
        <f t="shared" si="48"/>
        <v>1.6412639487353505E-3</v>
      </c>
      <c r="E1090" s="13">
        <f t="shared" si="49"/>
        <v>-7100200</v>
      </c>
      <c r="F1090" s="2">
        <v>1</v>
      </c>
      <c r="G1090" s="2"/>
      <c r="I1090">
        <f t="shared" si="50"/>
        <v>139.46266438318321</v>
      </c>
    </row>
    <row r="1091" spans="1:9">
      <c r="A1091" s="1">
        <v>43643</v>
      </c>
      <c r="B1091">
        <v>132.88836699999999</v>
      </c>
      <c r="C1091" s="11">
        <v>16557500</v>
      </c>
      <c r="D1091" s="15">
        <f t="shared" ref="D1091:D1154" si="51">LN(B1092/B1091)</f>
        <v>-1.4171321287742933E-3</v>
      </c>
      <c r="E1091" s="13">
        <f t="shared" ref="E1091:E1154" si="52">C1092-C1091</f>
        <v>13485500</v>
      </c>
      <c r="F1091" s="2">
        <v>1</v>
      </c>
      <c r="G1091" s="2"/>
      <c r="I1091">
        <f t="shared" si="50"/>
        <v>139.46321780432385</v>
      </c>
    </row>
    <row r="1092" spans="1:9">
      <c r="A1092" s="1">
        <v>43644</v>
      </c>
      <c r="B1092">
        <v>132.70017999999999</v>
      </c>
      <c r="C1092" s="11">
        <v>30043000</v>
      </c>
      <c r="D1092" s="15">
        <f t="shared" si="51"/>
        <v>1.2757832248548064E-2</v>
      </c>
      <c r="E1092" s="13">
        <f t="shared" si="52"/>
        <v>-7388800</v>
      </c>
      <c r="F1092" s="2">
        <v>1</v>
      </c>
      <c r="G1092" s="2"/>
      <c r="I1092">
        <f t="shared" si="50"/>
        <v>139.46377122766057</v>
      </c>
    </row>
    <row r="1093" spans="1:9">
      <c r="A1093" s="1">
        <v>43647</v>
      </c>
      <c r="B1093">
        <v>134.40399199999999</v>
      </c>
      <c r="C1093" s="11">
        <v>22654200</v>
      </c>
      <c r="D1093" s="15">
        <f t="shared" si="51"/>
        <v>6.6112708221197705E-3</v>
      </c>
      <c r="E1093" s="13">
        <f t="shared" si="52"/>
        <v>-7416400</v>
      </c>
      <c r="F1093" s="2">
        <v>1</v>
      </c>
      <c r="G1093" s="2"/>
      <c r="I1093">
        <f t="shared" si="50"/>
        <v>139.46432465319342</v>
      </c>
    </row>
    <row r="1094" spans="1:9">
      <c r="A1094" s="1">
        <v>43648</v>
      </c>
      <c r="B1094">
        <v>135.29551699999999</v>
      </c>
      <c r="C1094" s="11">
        <v>15237800</v>
      </c>
      <c r="D1094" s="15">
        <f t="shared" si="51"/>
        <v>6.4225234253051941E-3</v>
      </c>
      <c r="E1094" s="13">
        <f t="shared" si="52"/>
        <v>-1608500</v>
      </c>
      <c r="F1094" s="2">
        <v>1</v>
      </c>
      <c r="G1094" s="2"/>
      <c r="I1094">
        <f t="shared" si="50"/>
        <v>139.4648780809224</v>
      </c>
    </row>
    <row r="1095" spans="1:9">
      <c r="A1095" s="1">
        <v>43649</v>
      </c>
      <c r="B1095">
        <v>136.16725199999999</v>
      </c>
      <c r="C1095" s="11">
        <v>13629300</v>
      </c>
      <c r="D1095" s="15">
        <f t="shared" si="51"/>
        <v>-2.9142002751199204E-3</v>
      </c>
      <c r="E1095" s="13">
        <f t="shared" si="52"/>
        <v>4511800</v>
      </c>
      <c r="F1095" s="2">
        <v>1</v>
      </c>
      <c r="G1095" s="2"/>
      <c r="I1095">
        <f t="shared" si="50"/>
        <v>139.46543151084751</v>
      </c>
    </row>
    <row r="1096" spans="1:9">
      <c r="A1096" s="1">
        <v>43651</v>
      </c>
      <c r="B1096">
        <v>135.77101099999999</v>
      </c>
      <c r="C1096" s="11">
        <v>18141100</v>
      </c>
      <c r="D1096" s="15">
        <f t="shared" si="51"/>
        <v>-7.2987712532836333E-4</v>
      </c>
      <c r="E1096" s="13">
        <f t="shared" si="52"/>
        <v>-1361400</v>
      </c>
      <c r="F1096" s="2">
        <v>1</v>
      </c>
      <c r="G1096" s="2"/>
      <c r="I1096">
        <f t="shared" si="50"/>
        <v>139.46598494296876</v>
      </c>
    </row>
    <row r="1097" spans="1:9">
      <c r="A1097" s="1">
        <v>43654</v>
      </c>
      <c r="B1097">
        <v>135.67195100000001</v>
      </c>
      <c r="C1097" s="11">
        <v>16779700</v>
      </c>
      <c r="D1097" s="15">
        <f t="shared" si="51"/>
        <v>-3.6572869195572772E-3</v>
      </c>
      <c r="E1097" s="13">
        <f t="shared" si="52"/>
        <v>3173400</v>
      </c>
      <c r="F1097" s="2">
        <v>1</v>
      </c>
      <c r="G1097" s="2"/>
      <c r="I1097">
        <f t="shared" si="50"/>
        <v>139.46653837728616</v>
      </c>
    </row>
    <row r="1098" spans="1:9">
      <c r="A1098" s="1">
        <v>43655</v>
      </c>
      <c r="B1098">
        <v>135.17666600000001</v>
      </c>
      <c r="C1098" s="11">
        <v>19953100</v>
      </c>
      <c r="D1098" s="15">
        <f t="shared" si="51"/>
        <v>1.0134680877645375E-2</v>
      </c>
      <c r="E1098" s="13">
        <f t="shared" si="52"/>
        <v>4251300</v>
      </c>
      <c r="F1098" s="2">
        <v>1</v>
      </c>
      <c r="G1098" s="2"/>
      <c r="I1098">
        <f t="shared" si="50"/>
        <v>139.46709181379973</v>
      </c>
    </row>
    <row r="1099" spans="1:9">
      <c r="A1099" s="1">
        <v>43656</v>
      </c>
      <c r="B1099">
        <v>136.55360400000001</v>
      </c>
      <c r="C1099" s="11">
        <v>24204400</v>
      </c>
      <c r="D1099" s="15">
        <f t="shared" si="51"/>
        <v>3.9817045286952507E-3</v>
      </c>
      <c r="E1099" s="13">
        <f t="shared" si="52"/>
        <v>-1876500</v>
      </c>
      <c r="F1099" s="2">
        <v>1</v>
      </c>
      <c r="G1099" s="2"/>
      <c r="I1099">
        <f t="shared" si="50"/>
        <v>139.46764525250944</v>
      </c>
    </row>
    <row r="1100" spans="1:9">
      <c r="A1100" s="1">
        <v>43657</v>
      </c>
      <c r="B1100">
        <v>137.09840399999999</v>
      </c>
      <c r="C1100" s="11">
        <v>22327900</v>
      </c>
      <c r="D1100" s="15">
        <f t="shared" si="51"/>
        <v>3.606223275806248E-3</v>
      </c>
      <c r="E1100" s="13">
        <f t="shared" si="52"/>
        <v>-3391100</v>
      </c>
      <c r="F1100" s="2">
        <v>1</v>
      </c>
      <c r="G1100" s="2"/>
      <c r="I1100">
        <f t="shared" si="50"/>
        <v>139.46819869341536</v>
      </c>
    </row>
    <row r="1101" spans="1:9">
      <c r="A1101" s="1">
        <v>43658</v>
      </c>
      <c r="B1101">
        <v>137.593704</v>
      </c>
      <c r="C1101" s="11">
        <v>18936800</v>
      </c>
      <c r="D1101" s="15">
        <f t="shared" si="51"/>
        <v>0</v>
      </c>
      <c r="E1101" s="13">
        <f t="shared" si="52"/>
        <v>-2285300</v>
      </c>
      <c r="F1101" s="2">
        <v>1</v>
      </c>
      <c r="G1101" s="2"/>
      <c r="I1101">
        <f t="shared" si="50"/>
        <v>139.46875213651745</v>
      </c>
    </row>
    <row r="1102" spans="1:9">
      <c r="A1102" s="1">
        <v>43661</v>
      </c>
      <c r="B1102">
        <v>137.593704</v>
      </c>
      <c r="C1102" s="11">
        <v>16651500</v>
      </c>
      <c r="D1102" s="15">
        <f t="shared" si="51"/>
        <v>-1.3189577302510797E-2</v>
      </c>
      <c r="E1102" s="13">
        <f t="shared" si="52"/>
        <v>6074600</v>
      </c>
      <c r="F1102" s="2">
        <v>1</v>
      </c>
      <c r="G1102" s="2"/>
      <c r="I1102">
        <f t="shared" si="50"/>
        <v>139.46930558181575</v>
      </c>
    </row>
    <row r="1103" spans="1:9">
      <c r="A1103" s="1">
        <v>43662</v>
      </c>
      <c r="B1103">
        <v>135.790817</v>
      </c>
      <c r="C1103" s="11">
        <v>22726100</v>
      </c>
      <c r="D1103" s="15">
        <f t="shared" si="51"/>
        <v>-5.9263795212024751E-3</v>
      </c>
      <c r="E1103" s="13">
        <f t="shared" si="52"/>
        <v>-2515100</v>
      </c>
      <c r="F1103" s="2">
        <v>1</v>
      </c>
      <c r="G1103" s="2"/>
      <c r="I1103">
        <f t="shared" si="50"/>
        <v>139.46985902931024</v>
      </c>
    </row>
    <row r="1104" spans="1:9">
      <c r="A1104" s="1">
        <v>43663</v>
      </c>
      <c r="B1104">
        <v>134.988449</v>
      </c>
      <c r="C1104" s="11">
        <v>20211000</v>
      </c>
      <c r="D1104" s="15">
        <f t="shared" si="51"/>
        <v>1.1001554580221467E-3</v>
      </c>
      <c r="E1104" s="13">
        <f t="shared" si="52"/>
        <v>10597700</v>
      </c>
      <c r="F1104" s="2">
        <v>1</v>
      </c>
      <c r="G1104" s="2"/>
      <c r="I1104">
        <f t="shared" si="50"/>
        <v>139.47041247900094</v>
      </c>
    </row>
    <row r="1105" spans="1:9">
      <c r="A1105" s="1">
        <v>43664</v>
      </c>
      <c r="B1105">
        <v>135.13703899999999</v>
      </c>
      <c r="C1105" s="11">
        <v>30808700</v>
      </c>
      <c r="D1105" s="15">
        <f t="shared" si="51"/>
        <v>1.4648828816962373E-3</v>
      </c>
      <c r="E1105" s="13">
        <f t="shared" si="52"/>
        <v>18183700</v>
      </c>
      <c r="F1105" s="2">
        <v>1</v>
      </c>
      <c r="G1105" s="2"/>
      <c r="I1105">
        <f t="shared" si="50"/>
        <v>139.47096593088787</v>
      </c>
    </row>
    <row r="1106" spans="1:9">
      <c r="A1106" s="1">
        <v>43665</v>
      </c>
      <c r="B1106">
        <v>135.33514400000001</v>
      </c>
      <c r="C1106" s="11">
        <v>48992400</v>
      </c>
      <c r="D1106" s="15">
        <f t="shared" si="51"/>
        <v>1.3161370097555955E-2</v>
      </c>
      <c r="E1106" s="13">
        <f t="shared" si="52"/>
        <v>-23917500</v>
      </c>
      <c r="F1106" s="2">
        <v>1</v>
      </c>
      <c r="G1106" s="2"/>
      <c r="I1106">
        <f t="shared" si="50"/>
        <v>139.47151938497103</v>
      </c>
    </row>
    <row r="1107" spans="1:9">
      <c r="A1107" s="1">
        <v>43668</v>
      </c>
      <c r="B1107">
        <v>137.12811300000001</v>
      </c>
      <c r="C1107" s="11">
        <v>25074900</v>
      </c>
      <c r="D1107" s="15">
        <f t="shared" si="51"/>
        <v>6.1934312578354874E-3</v>
      </c>
      <c r="E1107" s="13">
        <f t="shared" si="52"/>
        <v>-7040300</v>
      </c>
      <c r="F1107" s="2">
        <v>1</v>
      </c>
      <c r="G1107" s="2"/>
      <c r="I1107">
        <f t="shared" si="50"/>
        <v>139.47207284125042</v>
      </c>
    </row>
    <row r="1108" spans="1:9">
      <c r="A1108" s="1">
        <v>43669</v>
      </c>
      <c r="B1108">
        <v>137.980042</v>
      </c>
      <c r="C1108" s="11">
        <v>18034600</v>
      </c>
      <c r="D1108" s="15">
        <f t="shared" si="51"/>
        <v>1.0213991711230035E-2</v>
      </c>
      <c r="E1108" s="13">
        <f t="shared" si="52"/>
        <v>2703700</v>
      </c>
      <c r="F1108" s="2">
        <v>1</v>
      </c>
      <c r="G1108" s="2"/>
      <c r="I1108">
        <f t="shared" si="50"/>
        <v>139.47262629972604</v>
      </c>
    </row>
    <row r="1109" spans="1:9">
      <c r="A1109" s="1">
        <v>43670</v>
      </c>
      <c r="B1109">
        <v>139.396591</v>
      </c>
      <c r="C1109" s="11">
        <v>20738300</v>
      </c>
      <c r="D1109" s="15">
        <f t="shared" si="51"/>
        <v>-3.7734076253810246E-3</v>
      </c>
      <c r="E1109" s="13">
        <f t="shared" si="52"/>
        <v>-2381400</v>
      </c>
      <c r="F1109" s="2">
        <v>1</v>
      </c>
      <c r="G1109" s="2"/>
      <c r="I1109">
        <f t="shared" si="50"/>
        <v>139.47317976039793</v>
      </c>
    </row>
    <row r="1110" spans="1:9">
      <c r="A1110" s="1">
        <v>43671</v>
      </c>
      <c r="B1110">
        <v>138.87158199999999</v>
      </c>
      <c r="C1110" s="11">
        <v>18356900</v>
      </c>
      <c r="D1110" s="15">
        <f t="shared" si="51"/>
        <v>8.169619776171597E-3</v>
      </c>
      <c r="E1110" s="13">
        <f t="shared" si="52"/>
        <v>680700</v>
      </c>
      <c r="F1110" s="2">
        <v>1</v>
      </c>
      <c r="G1110" s="2"/>
      <c r="I1110">
        <f t="shared" si="50"/>
        <v>139.47373322326609</v>
      </c>
    </row>
    <row r="1111" spans="1:9">
      <c r="A1111" s="1">
        <v>43672</v>
      </c>
      <c r="B1111">
        <v>140.01075700000001</v>
      </c>
      <c r="C1111" s="11">
        <v>19037600</v>
      </c>
      <c r="D1111" s="15">
        <f t="shared" si="51"/>
        <v>-2.195690242181427E-3</v>
      </c>
      <c r="E1111" s="13">
        <f t="shared" si="52"/>
        <v>-2431700</v>
      </c>
      <c r="F1111" s="2">
        <v>1</v>
      </c>
      <c r="G1111" s="2"/>
      <c r="I1111">
        <f t="shared" si="50"/>
        <v>139.47428668833052</v>
      </c>
    </row>
    <row r="1112" spans="1:9">
      <c r="A1112" s="1">
        <v>43675</v>
      </c>
      <c r="B1112">
        <v>139.70367400000001</v>
      </c>
      <c r="C1112" s="11">
        <v>16605900</v>
      </c>
      <c r="D1112" s="15">
        <f t="shared" si="51"/>
        <v>-4.8332884964730214E-3</v>
      </c>
      <c r="E1112" s="13">
        <f t="shared" si="52"/>
        <v>240600</v>
      </c>
      <c r="F1112" s="2">
        <v>1</v>
      </c>
      <c r="G1112" s="2"/>
      <c r="I1112">
        <f t="shared" si="50"/>
        <v>139.47484015559124</v>
      </c>
    </row>
    <row r="1113" spans="1:9">
      <c r="A1113" s="1">
        <v>43676</v>
      </c>
      <c r="B1113">
        <v>139.03007500000001</v>
      </c>
      <c r="C1113" s="11">
        <v>16846500</v>
      </c>
      <c r="D1113" s="15">
        <f t="shared" si="51"/>
        <v>-2.9501064818475982E-2</v>
      </c>
      <c r="E1113" s="13">
        <f t="shared" si="52"/>
        <v>21752300</v>
      </c>
      <c r="F1113" s="2">
        <v>1</v>
      </c>
      <c r="G1113" s="2"/>
      <c r="I1113">
        <f t="shared" si="50"/>
        <v>139.47539362504824</v>
      </c>
    </row>
    <row r="1114" spans="1:9">
      <c r="A1114" s="1">
        <v>43677</v>
      </c>
      <c r="B1114">
        <v>134.988449</v>
      </c>
      <c r="C1114" s="11">
        <v>38598800</v>
      </c>
      <c r="D1114" s="15">
        <f t="shared" si="51"/>
        <v>1.3050030279222963E-2</v>
      </c>
      <c r="E1114" s="13">
        <f t="shared" si="52"/>
        <v>1958700</v>
      </c>
      <c r="F1114" s="2">
        <v>1</v>
      </c>
      <c r="G1114" s="2"/>
      <c r="I1114">
        <f t="shared" si="50"/>
        <v>139.47594709670153</v>
      </c>
    </row>
    <row r="1115" spans="1:9">
      <c r="A1115" s="1">
        <v>43678</v>
      </c>
      <c r="B1115">
        <v>136.76159699999999</v>
      </c>
      <c r="C1115" s="11">
        <v>40557500</v>
      </c>
      <c r="D1115" s="15">
        <f t="shared" si="51"/>
        <v>-8.4376658235469134E-3</v>
      </c>
      <c r="E1115" s="13">
        <f t="shared" si="52"/>
        <v>-9765900</v>
      </c>
      <c r="F1115" s="2">
        <v>1</v>
      </c>
      <c r="G1115" s="2"/>
      <c r="I1115">
        <f t="shared" si="50"/>
        <v>139.47650057055114</v>
      </c>
    </row>
    <row r="1116" spans="1:9">
      <c r="A1116" s="1">
        <v>43679</v>
      </c>
      <c r="B1116">
        <v>135.612503</v>
      </c>
      <c r="C1116" s="11">
        <v>30791600</v>
      </c>
      <c r="D1116" s="15">
        <f t="shared" si="51"/>
        <v>-3.4859025979148826E-2</v>
      </c>
      <c r="E1116" s="13">
        <f t="shared" si="52"/>
        <v>11958000</v>
      </c>
      <c r="F1116" s="2">
        <v>1</v>
      </c>
      <c r="G1116" s="2"/>
      <c r="I1116">
        <f t="shared" si="50"/>
        <v>139.47705404659706</v>
      </c>
    </row>
    <row r="1117" spans="1:9">
      <c r="A1117" s="1">
        <v>43682</v>
      </c>
      <c r="B1117">
        <v>130.96662900000001</v>
      </c>
      <c r="C1117" s="11">
        <v>42749600</v>
      </c>
      <c r="D1117" s="15">
        <f t="shared" si="51"/>
        <v>1.8584298061649206E-2</v>
      </c>
      <c r="E1117" s="13">
        <f t="shared" si="52"/>
        <v>-10052900</v>
      </c>
      <c r="F1117" s="2">
        <v>1</v>
      </c>
      <c r="G1117" s="2"/>
      <c r="I1117">
        <f t="shared" si="50"/>
        <v>139.4776075248393</v>
      </c>
    </row>
    <row r="1118" spans="1:9">
      <c r="A1118" s="1">
        <v>43683</v>
      </c>
      <c r="B1118">
        <v>133.42330899999999</v>
      </c>
      <c r="C1118" s="11">
        <v>32696700</v>
      </c>
      <c r="D1118" s="15">
        <f t="shared" si="51"/>
        <v>4.3706812748813889E-3</v>
      </c>
      <c r="E1118" s="13">
        <f t="shared" si="52"/>
        <v>717800</v>
      </c>
      <c r="F1118" s="2">
        <v>1</v>
      </c>
      <c r="G1118" s="2"/>
      <c r="I1118">
        <f t="shared" si="50"/>
        <v>139.47816100527788</v>
      </c>
    </row>
    <row r="1119" spans="1:9">
      <c r="A1119" s="1">
        <v>43684</v>
      </c>
      <c r="B1119">
        <v>134.00773599999999</v>
      </c>
      <c r="C1119" s="11">
        <v>33414500</v>
      </c>
      <c r="D1119" s="15">
        <f t="shared" si="51"/>
        <v>2.6335663650574683E-2</v>
      </c>
      <c r="E1119" s="13">
        <f t="shared" si="52"/>
        <v>-5918000</v>
      </c>
      <c r="F1119" s="2">
        <v>1</v>
      </c>
      <c r="G1119" s="2"/>
      <c r="I1119">
        <f t="shared" si="50"/>
        <v>139.47871448791281</v>
      </c>
    </row>
    <row r="1120" spans="1:9">
      <c r="A1120" s="1">
        <v>43685</v>
      </c>
      <c r="B1120">
        <v>137.58380099999999</v>
      </c>
      <c r="C1120" s="11">
        <v>27496500</v>
      </c>
      <c r="D1120" s="15">
        <f t="shared" si="51"/>
        <v>-8.5320916785360801E-3</v>
      </c>
      <c r="E1120" s="13">
        <f t="shared" si="52"/>
        <v>-4029800</v>
      </c>
      <c r="F1120" s="2">
        <v>1</v>
      </c>
      <c r="G1120" s="2"/>
      <c r="I1120">
        <f t="shared" si="50"/>
        <v>139.47926797274408</v>
      </c>
    </row>
    <row r="1121" spans="1:9">
      <c r="A1121" s="1">
        <v>43686</v>
      </c>
      <c r="B1121">
        <v>136.414917</v>
      </c>
      <c r="C1121" s="11">
        <v>23466700</v>
      </c>
      <c r="D1121" s="15">
        <f t="shared" si="51"/>
        <v>-1.4040706441450161E-2</v>
      </c>
      <c r="E1121" s="13">
        <f t="shared" si="52"/>
        <v>-2990100</v>
      </c>
      <c r="F1121" s="2">
        <v>1</v>
      </c>
      <c r="G1121" s="2"/>
      <c r="I1121">
        <f t="shared" si="50"/>
        <v>139.47982145977173</v>
      </c>
    </row>
    <row r="1122" spans="1:9">
      <c r="A1122" s="1">
        <v>43689</v>
      </c>
      <c r="B1122">
        <v>134.51293899999999</v>
      </c>
      <c r="C1122" s="11">
        <v>20476600</v>
      </c>
      <c r="D1122" s="15">
        <f t="shared" si="51"/>
        <v>2.0482709723161616E-2</v>
      </c>
      <c r="E1122" s="13">
        <f t="shared" si="52"/>
        <v>4678000</v>
      </c>
      <c r="F1122" s="2">
        <v>1</v>
      </c>
      <c r="G1122" s="2"/>
      <c r="I1122">
        <f t="shared" ref="I1122:I1185" si="53">I1121*EXP($L$31*$L$33+$L$32*H1122*SQRT($L$33))</f>
        <v>139.48037494899572</v>
      </c>
    </row>
    <row r="1123" spans="1:9">
      <c r="A1123" s="1">
        <v>43690</v>
      </c>
      <c r="B1123">
        <v>137.296539</v>
      </c>
      <c r="C1123" s="11">
        <v>25154600</v>
      </c>
      <c r="D1123" s="15">
        <f t="shared" si="51"/>
        <v>-3.0577228476386817E-2</v>
      </c>
      <c r="E1123" s="13">
        <f t="shared" si="52"/>
        <v>7372700</v>
      </c>
      <c r="F1123" s="2">
        <v>1</v>
      </c>
      <c r="G1123" s="2"/>
      <c r="I1123">
        <f t="shared" si="53"/>
        <v>139.48092844041611</v>
      </c>
    </row>
    <row r="1124" spans="1:9">
      <c r="A1124" s="1">
        <v>43691</v>
      </c>
      <c r="B1124">
        <v>133.16192599999999</v>
      </c>
      <c r="C1124" s="11">
        <v>32527300</v>
      </c>
      <c r="D1124" s="15">
        <f t="shared" si="51"/>
        <v>-2.2416792609092394E-3</v>
      </c>
      <c r="E1124" s="13">
        <f t="shared" si="52"/>
        <v>-4452900</v>
      </c>
      <c r="F1124" s="2">
        <v>1</v>
      </c>
      <c r="G1124" s="2"/>
      <c r="I1124">
        <f t="shared" si="53"/>
        <v>139.48148193403287</v>
      </c>
    </row>
    <row r="1125" spans="1:9">
      <c r="A1125" s="1">
        <v>43692</v>
      </c>
      <c r="B1125">
        <v>132.863754</v>
      </c>
      <c r="C1125" s="11">
        <v>28074400</v>
      </c>
      <c r="D1125" s="15">
        <f t="shared" si="51"/>
        <v>1.8161564897177736E-2</v>
      </c>
      <c r="E1125" s="13">
        <f t="shared" si="52"/>
        <v>-3625300</v>
      </c>
      <c r="F1125" s="2">
        <v>1</v>
      </c>
      <c r="G1125" s="2"/>
      <c r="I1125">
        <f t="shared" si="53"/>
        <v>139.48203542984604</v>
      </c>
    </row>
    <row r="1126" spans="1:9">
      <c r="A1126" s="1">
        <v>43693</v>
      </c>
      <c r="B1126">
        <v>135.298813</v>
      </c>
      <c r="C1126" s="11">
        <v>24449100</v>
      </c>
      <c r="D1126" s="15">
        <f t="shared" si="51"/>
        <v>1.6610014631043231E-2</v>
      </c>
      <c r="E1126" s="13">
        <f t="shared" si="52"/>
        <v>-93400</v>
      </c>
      <c r="F1126" s="2">
        <v>1</v>
      </c>
      <c r="G1126" s="2"/>
      <c r="I1126">
        <f t="shared" si="53"/>
        <v>139.4825889278556</v>
      </c>
    </row>
    <row r="1127" spans="1:9">
      <c r="A1127" s="1">
        <v>43696</v>
      </c>
      <c r="B1127">
        <v>137.564896</v>
      </c>
      <c r="C1127" s="11">
        <v>24355700</v>
      </c>
      <c r="D1127" s="15">
        <f t="shared" si="51"/>
        <v>-8.3434429850853149E-3</v>
      </c>
      <c r="E1127" s="13">
        <f t="shared" si="52"/>
        <v>-3184900</v>
      </c>
      <c r="F1127" s="2">
        <v>1</v>
      </c>
      <c r="G1127" s="2"/>
      <c r="I1127">
        <f t="shared" si="53"/>
        <v>139.48314242806157</v>
      </c>
    </row>
    <row r="1128" spans="1:9">
      <c r="A1128" s="1">
        <v>43697</v>
      </c>
      <c r="B1128">
        <v>136.42190600000001</v>
      </c>
      <c r="C1128" s="11">
        <v>21170800</v>
      </c>
      <c r="D1128" s="15">
        <f t="shared" si="51"/>
        <v>1.1084967692666628E-2</v>
      </c>
      <c r="E1128" s="13">
        <f t="shared" si="52"/>
        <v>-6200500</v>
      </c>
      <c r="F1128" s="2">
        <v>1</v>
      </c>
      <c r="G1128" s="2"/>
      <c r="I1128">
        <f t="shared" si="53"/>
        <v>139.48369593046397</v>
      </c>
    </row>
    <row r="1129" spans="1:9">
      <c r="A1129" s="1">
        <v>43698</v>
      </c>
      <c r="B1129">
        <v>137.94255100000001</v>
      </c>
      <c r="C1129" s="11">
        <v>14970300</v>
      </c>
      <c r="D1129" s="15">
        <f t="shared" si="51"/>
        <v>-7.3037675876326301E-3</v>
      </c>
      <c r="E1129" s="13">
        <f t="shared" si="52"/>
        <v>3726700</v>
      </c>
      <c r="F1129" s="2">
        <v>1</v>
      </c>
      <c r="G1129" s="2"/>
      <c r="I1129">
        <f t="shared" si="53"/>
        <v>139.48424943506279</v>
      </c>
    </row>
    <row r="1130" spans="1:9">
      <c r="A1130" s="1">
        <v>43699</v>
      </c>
      <c r="B1130">
        <v>136.93872099999999</v>
      </c>
      <c r="C1130" s="11">
        <v>18697000</v>
      </c>
      <c r="D1130" s="15">
        <f t="shared" si="51"/>
        <v>-3.2381005497225591E-2</v>
      </c>
      <c r="E1130" s="13">
        <f t="shared" si="52"/>
        <v>19811600</v>
      </c>
      <c r="F1130" s="2">
        <v>1</v>
      </c>
      <c r="G1130" s="2"/>
      <c r="I1130">
        <f t="shared" si="53"/>
        <v>139.48480294185805</v>
      </c>
    </row>
    <row r="1131" spans="1:9">
      <c r="A1131" s="1">
        <v>43700</v>
      </c>
      <c r="B1131">
        <v>132.57553100000001</v>
      </c>
      <c r="C1131" s="11">
        <v>38508600</v>
      </c>
      <c r="D1131" s="15">
        <f t="shared" si="51"/>
        <v>1.5325416722428349E-2</v>
      </c>
      <c r="E1131" s="13">
        <f t="shared" si="52"/>
        <v>-18196000</v>
      </c>
      <c r="F1131" s="2">
        <v>1</v>
      </c>
      <c r="G1131" s="2"/>
      <c r="I1131">
        <f t="shared" si="53"/>
        <v>139.48535645084976</v>
      </c>
    </row>
    <row r="1132" spans="1:9">
      <c r="A1132" s="1">
        <v>43703</v>
      </c>
      <c r="B1132">
        <v>134.62295499999999</v>
      </c>
      <c r="C1132" s="11">
        <v>20312600</v>
      </c>
      <c r="D1132" s="15">
        <f t="shared" si="51"/>
        <v>2.1386835543478629E-3</v>
      </c>
      <c r="E1132" s="13">
        <f t="shared" si="52"/>
        <v>2789500</v>
      </c>
      <c r="F1132" s="2">
        <v>1</v>
      </c>
      <c r="G1132" s="2"/>
      <c r="I1132">
        <f t="shared" si="53"/>
        <v>139.48590996203794</v>
      </c>
    </row>
    <row r="1133" spans="1:9">
      <c r="A1133" s="1">
        <v>43704</v>
      </c>
      <c r="B1133">
        <v>134.911179</v>
      </c>
      <c r="C1133" s="11">
        <v>23102100</v>
      </c>
      <c r="D1133" s="15">
        <f t="shared" si="51"/>
        <v>-1.3270118564456959E-3</v>
      </c>
      <c r="E1133" s="13">
        <f t="shared" si="52"/>
        <v>-5708800</v>
      </c>
      <c r="F1133" s="2">
        <v>1</v>
      </c>
      <c r="G1133" s="2"/>
      <c r="I1133">
        <f t="shared" si="53"/>
        <v>139.48646347542257</v>
      </c>
    </row>
    <row r="1134" spans="1:9">
      <c r="A1134" s="1">
        <v>43705</v>
      </c>
      <c r="B1134">
        <v>134.732269</v>
      </c>
      <c r="C1134" s="11">
        <v>17393300</v>
      </c>
      <c r="D1134" s="15">
        <f t="shared" si="51"/>
        <v>1.870855776923383E-2</v>
      </c>
      <c r="E1134" s="13">
        <f t="shared" si="52"/>
        <v>2775400</v>
      </c>
      <c r="F1134" s="2">
        <v>1</v>
      </c>
      <c r="G1134" s="2"/>
      <c r="I1134">
        <f t="shared" si="53"/>
        <v>139.48701699100369</v>
      </c>
    </row>
    <row r="1135" spans="1:9">
      <c r="A1135" s="1">
        <v>43706</v>
      </c>
      <c r="B1135">
        <v>137.27664200000001</v>
      </c>
      <c r="C1135" s="11">
        <v>20168700</v>
      </c>
      <c r="D1135" s="15">
        <f t="shared" si="51"/>
        <v>-1.8840458496979643E-3</v>
      </c>
      <c r="E1135" s="13">
        <f t="shared" si="52"/>
        <v>3771400</v>
      </c>
      <c r="F1135" s="2">
        <v>1</v>
      </c>
      <c r="G1135" s="2"/>
      <c r="I1135">
        <f t="shared" si="53"/>
        <v>139.48757050878126</v>
      </c>
    </row>
    <row r="1136" spans="1:9">
      <c r="A1136" s="1">
        <v>43707</v>
      </c>
      <c r="B1136">
        <v>137.01824999999999</v>
      </c>
      <c r="C1136" s="11">
        <v>23940100</v>
      </c>
      <c r="D1136" s="15">
        <f t="shared" si="51"/>
        <v>-1.3289803216755127E-2</v>
      </c>
      <c r="E1136" s="13">
        <f t="shared" si="52"/>
        <v>-5070800</v>
      </c>
      <c r="F1136" s="2">
        <v>1</v>
      </c>
      <c r="G1136" s="2"/>
      <c r="I1136">
        <f t="shared" si="53"/>
        <v>139.48812402875535</v>
      </c>
    </row>
    <row r="1137" spans="1:9">
      <c r="A1137" s="1">
        <v>43711</v>
      </c>
      <c r="B1137">
        <v>135.209351</v>
      </c>
      <c r="C1137" s="11">
        <v>18869300</v>
      </c>
      <c r="D1137" s="15">
        <f t="shared" si="51"/>
        <v>1.1620077497151595E-2</v>
      </c>
      <c r="E1137" s="13">
        <f t="shared" si="52"/>
        <v>-873400</v>
      </c>
      <c r="F1137" s="2">
        <v>1</v>
      </c>
      <c r="G1137" s="2"/>
      <c r="I1137">
        <f t="shared" si="53"/>
        <v>139.48867755092593</v>
      </c>
    </row>
    <row r="1138" spans="1:9">
      <c r="A1138" s="1">
        <v>43712</v>
      </c>
      <c r="B1138">
        <v>136.789658</v>
      </c>
      <c r="C1138" s="11">
        <v>17995900</v>
      </c>
      <c r="D1138" s="15">
        <f t="shared" si="51"/>
        <v>1.7430490857472798E-2</v>
      </c>
      <c r="E1138" s="13">
        <f t="shared" si="52"/>
        <v>8105900</v>
      </c>
      <c r="F1138" s="2">
        <v>1</v>
      </c>
      <c r="G1138" s="2"/>
      <c r="I1138">
        <f t="shared" si="53"/>
        <v>139.48923107529302</v>
      </c>
    </row>
    <row r="1139" spans="1:9">
      <c r="A1139" s="1">
        <v>43713</v>
      </c>
      <c r="B1139">
        <v>139.19487000000001</v>
      </c>
      <c r="C1139" s="11">
        <v>26101800</v>
      </c>
      <c r="D1139" s="15">
        <f t="shared" si="51"/>
        <v>-6.8063998560519388E-3</v>
      </c>
      <c r="E1139" s="13">
        <f t="shared" si="52"/>
        <v>-5277300</v>
      </c>
      <c r="F1139" s="2">
        <v>1</v>
      </c>
      <c r="G1139" s="2"/>
      <c r="I1139">
        <f t="shared" si="53"/>
        <v>139.48978460185663</v>
      </c>
    </row>
    <row r="1140" spans="1:9">
      <c r="A1140" s="1">
        <v>43714</v>
      </c>
      <c r="B1140">
        <v>138.25067100000001</v>
      </c>
      <c r="C1140" s="11">
        <v>20824500</v>
      </c>
      <c r="D1140" s="15">
        <f t="shared" si="51"/>
        <v>-1.1423666906798429E-2</v>
      </c>
      <c r="E1140" s="13">
        <f t="shared" si="52"/>
        <v>4949400</v>
      </c>
      <c r="F1140" s="2">
        <v>1</v>
      </c>
      <c r="G1140" s="2"/>
      <c r="I1140">
        <f t="shared" si="53"/>
        <v>139.49033813061675</v>
      </c>
    </row>
    <row r="1141" spans="1:9">
      <c r="A1141" s="1">
        <v>43717</v>
      </c>
      <c r="B1141">
        <v>136.680328</v>
      </c>
      <c r="C1141" s="11">
        <v>25773900</v>
      </c>
      <c r="D1141" s="15">
        <f t="shared" si="51"/>
        <v>-1.0526452742983378E-2</v>
      </c>
      <c r="E1141" s="13">
        <f t="shared" si="52"/>
        <v>3129500</v>
      </c>
      <c r="F1141" s="2">
        <v>1</v>
      </c>
      <c r="G1141" s="2"/>
      <c r="I1141">
        <f t="shared" si="53"/>
        <v>139.49089166157341</v>
      </c>
    </row>
    <row r="1142" spans="1:9">
      <c r="A1142" s="1">
        <v>43718</v>
      </c>
      <c r="B1142">
        <v>135.24911499999999</v>
      </c>
      <c r="C1142" s="11">
        <v>28903400</v>
      </c>
      <c r="D1142" s="15">
        <f t="shared" si="51"/>
        <v>2.9374066174103313E-4</v>
      </c>
      <c r="E1142" s="13">
        <f t="shared" si="52"/>
        <v>-4177300</v>
      </c>
      <c r="F1142" s="2">
        <v>1</v>
      </c>
      <c r="G1142" s="2"/>
      <c r="I1142">
        <f t="shared" si="53"/>
        <v>139.49144519472662</v>
      </c>
    </row>
    <row r="1143" spans="1:9">
      <c r="A1143" s="1">
        <v>43719</v>
      </c>
      <c r="B1143">
        <v>135.288849</v>
      </c>
      <c r="C1143" s="11">
        <v>24726100</v>
      </c>
      <c r="D1143" s="15">
        <f t="shared" si="51"/>
        <v>1.023271208124244E-2</v>
      </c>
      <c r="E1143" s="13">
        <f t="shared" si="52"/>
        <v>2283900</v>
      </c>
      <c r="F1143" s="2">
        <v>1</v>
      </c>
      <c r="G1143" s="2"/>
      <c r="I1143">
        <f t="shared" si="53"/>
        <v>139.49199873007638</v>
      </c>
    </row>
    <row r="1144" spans="1:9">
      <c r="A1144" s="1">
        <v>43720</v>
      </c>
      <c r="B1144">
        <v>136.680328</v>
      </c>
      <c r="C1144" s="11">
        <v>27010000</v>
      </c>
      <c r="D1144" s="15">
        <f t="shared" si="51"/>
        <v>-1.4554816068024299E-3</v>
      </c>
      <c r="E1144" s="13">
        <f t="shared" si="52"/>
        <v>-3646900</v>
      </c>
      <c r="F1144" s="2">
        <v>1</v>
      </c>
      <c r="G1144" s="2"/>
      <c r="I1144">
        <f t="shared" si="53"/>
        <v>139.4925522676227</v>
      </c>
    </row>
    <row r="1145" spans="1:9">
      <c r="A1145" s="1">
        <v>43721</v>
      </c>
      <c r="B1145">
        <v>136.481537</v>
      </c>
      <c r="C1145" s="11">
        <v>23363100</v>
      </c>
      <c r="D1145" s="15">
        <f t="shared" si="51"/>
        <v>-7.2354985997673685E-3</v>
      </c>
      <c r="E1145" s="13">
        <f t="shared" si="52"/>
        <v>-6631700</v>
      </c>
      <c r="F1145" s="2">
        <v>1</v>
      </c>
      <c r="G1145" s="2"/>
      <c r="I1145">
        <f t="shared" si="53"/>
        <v>139.49310580736559</v>
      </c>
    </row>
    <row r="1146" spans="1:9">
      <c r="A1146" s="1">
        <v>43724</v>
      </c>
      <c r="B1146">
        <v>135.497589</v>
      </c>
      <c r="C1146" s="11">
        <v>16731400</v>
      </c>
      <c r="D1146" s="15">
        <f t="shared" si="51"/>
        <v>7.745181236528227E-3</v>
      </c>
      <c r="E1146" s="13">
        <f t="shared" si="52"/>
        <v>1082800</v>
      </c>
      <c r="F1146" s="2">
        <v>1</v>
      </c>
      <c r="G1146" s="2"/>
      <c r="I1146">
        <f t="shared" si="53"/>
        <v>139.49365934930506</v>
      </c>
    </row>
    <row r="1147" spans="1:9">
      <c r="A1147" s="1">
        <v>43725</v>
      </c>
      <c r="B1147">
        <v>136.551117</v>
      </c>
      <c r="C1147" s="11">
        <v>17814200</v>
      </c>
      <c r="D1147" s="15">
        <f t="shared" si="51"/>
        <v>8.1910689405916021E-3</v>
      </c>
      <c r="E1147" s="13">
        <f t="shared" si="52"/>
        <v>6167900</v>
      </c>
      <c r="F1147" s="2">
        <v>1</v>
      </c>
      <c r="G1147" s="2"/>
      <c r="I1147">
        <f t="shared" si="53"/>
        <v>139.4942128934411</v>
      </c>
    </row>
    <row r="1148" spans="1:9">
      <c r="A1148" s="1">
        <v>43726</v>
      </c>
      <c r="B1148">
        <v>137.67420999999999</v>
      </c>
      <c r="C1148" s="11">
        <v>23982100</v>
      </c>
      <c r="D1148" s="15">
        <f t="shared" si="51"/>
        <v>1.824156615929997E-2</v>
      </c>
      <c r="E1148" s="13">
        <f t="shared" si="52"/>
        <v>11790000</v>
      </c>
      <c r="F1148" s="2">
        <v>1</v>
      </c>
      <c r="G1148" s="2"/>
      <c r="I1148">
        <f t="shared" si="53"/>
        <v>139.49476643977374</v>
      </c>
    </row>
    <row r="1149" spans="1:9">
      <c r="A1149" s="1">
        <v>43727</v>
      </c>
      <c r="B1149">
        <v>140.20864900000001</v>
      </c>
      <c r="C1149" s="11">
        <v>35772100</v>
      </c>
      <c r="D1149" s="15">
        <f t="shared" si="51"/>
        <v>-1.1621881358398253E-2</v>
      </c>
      <c r="E1149" s="13">
        <f t="shared" si="52"/>
        <v>3395200</v>
      </c>
      <c r="F1149" s="2">
        <v>1</v>
      </c>
      <c r="G1149" s="2"/>
      <c r="I1149">
        <f t="shared" si="53"/>
        <v>139.49531998830298</v>
      </c>
    </row>
    <row r="1150" spans="1:9">
      <c r="A1150" s="1">
        <v>43728</v>
      </c>
      <c r="B1150">
        <v>138.588593</v>
      </c>
      <c r="C1150" s="11">
        <v>39167300</v>
      </c>
      <c r="D1150" s="15">
        <f t="shared" si="51"/>
        <v>-2.1538079824681118E-3</v>
      </c>
      <c r="E1150" s="13">
        <f t="shared" si="52"/>
        <v>-22028000</v>
      </c>
      <c r="F1150" s="2">
        <v>1</v>
      </c>
      <c r="G1150" s="2"/>
      <c r="I1150">
        <f t="shared" si="53"/>
        <v>139.49587353902885</v>
      </c>
    </row>
    <row r="1151" spans="1:9">
      <c r="A1151" s="1">
        <v>43731</v>
      </c>
      <c r="B1151">
        <v>138.29042100000001</v>
      </c>
      <c r="C1151" s="11">
        <v>17139300</v>
      </c>
      <c r="D1151" s="15">
        <f t="shared" si="51"/>
        <v>-1.2729697718742765E-2</v>
      </c>
      <c r="E1151" s="13">
        <f t="shared" si="52"/>
        <v>12633900</v>
      </c>
      <c r="F1151" s="2">
        <v>1</v>
      </c>
      <c r="G1151" s="2"/>
      <c r="I1151">
        <f t="shared" si="53"/>
        <v>139.49642709195135</v>
      </c>
    </row>
    <row r="1152" spans="1:9">
      <c r="A1152" s="1">
        <v>43732</v>
      </c>
      <c r="B1152">
        <v>136.54118299999999</v>
      </c>
      <c r="C1152" s="11">
        <v>29773200</v>
      </c>
      <c r="D1152" s="15">
        <f t="shared" si="51"/>
        <v>1.4309599745173587E-2</v>
      </c>
      <c r="E1152" s="13">
        <f t="shared" si="52"/>
        <v>-8391200</v>
      </c>
      <c r="F1152" s="2">
        <v>1</v>
      </c>
      <c r="G1152" s="2"/>
      <c r="I1152">
        <f t="shared" si="53"/>
        <v>139.49698064707047</v>
      </c>
    </row>
    <row r="1153" spans="1:9">
      <c r="A1153" s="1">
        <v>43733</v>
      </c>
      <c r="B1153">
        <v>138.50907900000001</v>
      </c>
      <c r="C1153" s="11">
        <v>21382000</v>
      </c>
      <c r="D1153" s="15">
        <f t="shared" si="51"/>
        <v>1.2907354067850506E-3</v>
      </c>
      <c r="E1153" s="13">
        <f t="shared" si="52"/>
        <v>-3925400</v>
      </c>
      <c r="F1153" s="2">
        <v>1</v>
      </c>
      <c r="G1153" s="2"/>
      <c r="I1153">
        <f t="shared" si="53"/>
        <v>139.49753420438623</v>
      </c>
    </row>
    <row r="1154" spans="1:9">
      <c r="A1154" s="1">
        <v>43734</v>
      </c>
      <c r="B1154">
        <v>138.687973</v>
      </c>
      <c r="C1154" s="11">
        <v>17456600</v>
      </c>
      <c r="D1154" s="15">
        <f t="shared" si="51"/>
        <v>-1.3056064767729428E-2</v>
      </c>
      <c r="E1154" s="13">
        <f t="shared" si="52"/>
        <v>5021100</v>
      </c>
      <c r="F1154" s="2">
        <v>1</v>
      </c>
      <c r="G1154" s="2"/>
      <c r="I1154">
        <f t="shared" si="53"/>
        <v>139.49808776389864</v>
      </c>
    </row>
    <row r="1155" spans="1:9">
      <c r="A1155" s="1">
        <v>43735</v>
      </c>
      <c r="B1155">
        <v>136.88902300000001</v>
      </c>
      <c r="C1155" s="11">
        <v>22477700</v>
      </c>
      <c r="D1155" s="15">
        <f t="shared" ref="D1155:D1218" si="54">LN(B1156/B1155)</f>
        <v>9.3945320635464534E-3</v>
      </c>
      <c r="E1155" s="13">
        <f t="shared" ref="E1155:E1218" si="55">C1156-C1155</f>
        <v>-5196800</v>
      </c>
      <c r="F1155" s="2">
        <v>1</v>
      </c>
      <c r="G1155" s="2"/>
      <c r="I1155">
        <f t="shared" si="53"/>
        <v>139.49864132560771</v>
      </c>
    </row>
    <row r="1156" spans="1:9">
      <c r="A1156" s="1">
        <v>43738</v>
      </c>
      <c r="B1156">
        <v>138.18109100000001</v>
      </c>
      <c r="C1156" s="11">
        <v>17280900</v>
      </c>
      <c r="D1156" s="15">
        <f t="shared" si="54"/>
        <v>-1.4197850863119466E-2</v>
      </c>
      <c r="E1156" s="13">
        <f t="shared" si="55"/>
        <v>4185700</v>
      </c>
      <c r="F1156" s="2">
        <v>1</v>
      </c>
      <c r="G1156" s="2"/>
      <c r="I1156">
        <f t="shared" si="53"/>
        <v>139.49919488951343</v>
      </c>
    </row>
    <row r="1157" spans="1:9">
      <c r="A1157" s="1">
        <v>43739</v>
      </c>
      <c r="B1157">
        <v>136.23307800000001</v>
      </c>
      <c r="C1157" s="11">
        <v>21466600</v>
      </c>
      <c r="D1157" s="15">
        <f t="shared" si="54"/>
        <v>-1.7813067227336814E-2</v>
      </c>
      <c r="E1157" s="13">
        <f t="shared" si="55"/>
        <v>9055100</v>
      </c>
      <c r="F1157" s="2">
        <v>1</v>
      </c>
      <c r="G1157" s="2"/>
      <c r="I1157">
        <f t="shared" si="53"/>
        <v>139.49974845561582</v>
      </c>
    </row>
    <row r="1158" spans="1:9">
      <c r="A1158" s="1">
        <v>43740</v>
      </c>
      <c r="B1158">
        <v>133.82783499999999</v>
      </c>
      <c r="C1158" s="11">
        <v>30521700</v>
      </c>
      <c r="D1158" s="15">
        <f t="shared" si="54"/>
        <v>1.2032837651085471E-2</v>
      </c>
      <c r="E1158" s="13">
        <f t="shared" si="55"/>
        <v>-6388800</v>
      </c>
      <c r="F1158" s="2">
        <v>1</v>
      </c>
      <c r="G1158" s="2"/>
      <c r="I1158">
        <f t="shared" si="53"/>
        <v>139.50030202391488</v>
      </c>
    </row>
    <row r="1159" spans="1:9">
      <c r="A1159" s="1">
        <v>43741</v>
      </c>
      <c r="B1159">
        <v>135.447891</v>
      </c>
      <c r="C1159" s="11">
        <v>24132900</v>
      </c>
      <c r="D1159" s="15">
        <f t="shared" si="54"/>
        <v>1.3411176396033458E-2</v>
      </c>
      <c r="E1159" s="13">
        <f t="shared" si="55"/>
        <v>-1235200</v>
      </c>
      <c r="F1159" s="2">
        <v>1</v>
      </c>
      <c r="G1159" s="2"/>
      <c r="I1159">
        <f t="shared" si="53"/>
        <v>139.50085559441067</v>
      </c>
    </row>
    <row r="1160" spans="1:9">
      <c r="A1160" s="1">
        <v>43742</v>
      </c>
      <c r="B1160">
        <v>137.27664200000001</v>
      </c>
      <c r="C1160" s="11">
        <v>22897700</v>
      </c>
      <c r="D1160" s="15">
        <f t="shared" si="54"/>
        <v>-7.2663221379085357E-3</v>
      </c>
      <c r="E1160" s="13">
        <f t="shared" si="55"/>
        <v>-7594000</v>
      </c>
      <c r="F1160" s="2">
        <v>1</v>
      </c>
      <c r="G1160" s="2"/>
      <c r="I1160">
        <f t="shared" si="53"/>
        <v>139.50140916710313</v>
      </c>
    </row>
    <row r="1161" spans="1:9">
      <c r="A1161" s="1">
        <v>43745</v>
      </c>
      <c r="B1161">
        <v>136.28276099999999</v>
      </c>
      <c r="C1161" s="11">
        <v>15303700</v>
      </c>
      <c r="D1161" s="15">
        <f t="shared" si="54"/>
        <v>-1.0630992310719137E-2</v>
      </c>
      <c r="E1161" s="13">
        <f t="shared" si="55"/>
        <v>10246800</v>
      </c>
      <c r="F1161" s="2">
        <v>1</v>
      </c>
      <c r="G1161" s="2"/>
      <c r="I1161">
        <f t="shared" si="53"/>
        <v>139.50196274199232</v>
      </c>
    </row>
    <row r="1162" spans="1:9">
      <c r="A1162" s="1">
        <v>43746</v>
      </c>
      <c r="B1162">
        <v>134.84161399999999</v>
      </c>
      <c r="C1162" s="11">
        <v>25550500</v>
      </c>
      <c r="D1162" s="15">
        <f t="shared" si="54"/>
        <v>1.8765824988080101E-2</v>
      </c>
      <c r="E1162" s="13">
        <f t="shared" si="55"/>
        <v>-5800600</v>
      </c>
      <c r="F1162" s="2">
        <v>1</v>
      </c>
      <c r="G1162" s="2"/>
      <c r="I1162">
        <f t="shared" si="53"/>
        <v>139.50251631907821</v>
      </c>
    </row>
    <row r="1163" spans="1:9">
      <c r="A1163" s="1">
        <v>43747</v>
      </c>
      <c r="B1163">
        <v>137.39591999999999</v>
      </c>
      <c r="C1163" s="11">
        <v>19749900</v>
      </c>
      <c r="D1163" s="15">
        <f t="shared" si="54"/>
        <v>6.2018088926669339E-3</v>
      </c>
      <c r="E1163" s="13">
        <f t="shared" si="55"/>
        <v>-2095300</v>
      </c>
      <c r="F1163" s="2">
        <v>1</v>
      </c>
      <c r="G1163" s="2"/>
      <c r="I1163">
        <f t="shared" si="53"/>
        <v>139.50306989836082</v>
      </c>
    </row>
    <row r="1164" spans="1:9">
      <c r="A1164" s="1">
        <v>43748</v>
      </c>
      <c r="B1164">
        <v>138.25067100000001</v>
      </c>
      <c r="C1164" s="11">
        <v>17654600</v>
      </c>
      <c r="D1164" s="15">
        <f t="shared" si="54"/>
        <v>4.160909712447698E-3</v>
      </c>
      <c r="E1164" s="13">
        <f t="shared" si="55"/>
        <v>7791400</v>
      </c>
      <c r="F1164" s="2">
        <v>1</v>
      </c>
      <c r="G1164" s="2"/>
      <c r="I1164">
        <f t="shared" si="53"/>
        <v>139.50362347984017</v>
      </c>
    </row>
    <row r="1165" spans="1:9">
      <c r="A1165" s="1">
        <v>43749</v>
      </c>
      <c r="B1165">
        <v>138.82711800000001</v>
      </c>
      <c r="C1165" s="11">
        <v>25446000</v>
      </c>
      <c r="D1165" s="15">
        <f t="shared" si="54"/>
        <v>-9.3105839626591734E-4</v>
      </c>
      <c r="E1165" s="13">
        <f t="shared" si="55"/>
        <v>-12141700</v>
      </c>
      <c r="F1165" s="2">
        <v>1</v>
      </c>
      <c r="G1165" s="2"/>
      <c r="I1165">
        <f t="shared" si="53"/>
        <v>139.50417706351627</v>
      </c>
    </row>
    <row r="1166" spans="1:9">
      <c r="A1166" s="1">
        <v>43752</v>
      </c>
      <c r="B1166">
        <v>138.69792200000001</v>
      </c>
      <c r="C1166" s="11">
        <v>13304300</v>
      </c>
      <c r="D1166" s="15">
        <f t="shared" si="54"/>
        <v>1.4371397769148182E-2</v>
      </c>
      <c r="E1166" s="13">
        <f t="shared" si="55"/>
        <v>6391400</v>
      </c>
      <c r="F1166" s="2">
        <v>1</v>
      </c>
      <c r="G1166" s="2"/>
      <c r="I1166">
        <f t="shared" si="53"/>
        <v>139.50473064938913</v>
      </c>
    </row>
    <row r="1167" spans="1:9">
      <c r="A1167" s="1">
        <v>43753</v>
      </c>
      <c r="B1167">
        <v>140.70559700000001</v>
      </c>
      <c r="C1167" s="11">
        <v>19695700</v>
      </c>
      <c r="D1167" s="15">
        <f t="shared" si="54"/>
        <v>-8.2276287783917112E-3</v>
      </c>
      <c r="E1167" s="13">
        <f t="shared" si="55"/>
        <v>1055900</v>
      </c>
      <c r="F1167" s="2">
        <v>1</v>
      </c>
      <c r="G1167" s="2"/>
      <c r="I1167">
        <f t="shared" si="53"/>
        <v>139.50528423745874</v>
      </c>
    </row>
    <row r="1168" spans="1:9">
      <c r="A1168" s="1">
        <v>43754</v>
      </c>
      <c r="B1168">
        <v>139.552673</v>
      </c>
      <c r="C1168" s="11">
        <v>20751600</v>
      </c>
      <c r="D1168" s="15">
        <f t="shared" si="54"/>
        <v>-5.1410484893887323E-3</v>
      </c>
      <c r="E1168" s="13">
        <f t="shared" si="55"/>
        <v>709000</v>
      </c>
      <c r="F1168" s="2">
        <v>1</v>
      </c>
      <c r="G1168" s="2"/>
      <c r="I1168">
        <f t="shared" si="53"/>
        <v>139.50583782772512</v>
      </c>
    </row>
    <row r="1169" spans="1:9">
      <c r="A1169" s="1">
        <v>43755</v>
      </c>
      <c r="B1169">
        <v>138.83706699999999</v>
      </c>
      <c r="C1169" s="11">
        <v>21460600</v>
      </c>
      <c r="D1169" s="15">
        <f t="shared" si="54"/>
        <v>-1.645655697377179E-2</v>
      </c>
      <c r="E1169" s="13">
        <f t="shared" si="55"/>
        <v>10812900</v>
      </c>
      <c r="F1169" s="2">
        <v>1</v>
      </c>
      <c r="G1169" s="2"/>
      <c r="I1169">
        <f t="shared" si="53"/>
        <v>139.50639142018827</v>
      </c>
    </row>
    <row r="1170" spans="1:9">
      <c r="A1170" s="1">
        <v>43756</v>
      </c>
      <c r="B1170">
        <v>136.57098400000001</v>
      </c>
      <c r="C1170" s="11">
        <v>32273500</v>
      </c>
      <c r="D1170" s="15">
        <f t="shared" si="54"/>
        <v>7.3955603035338159E-3</v>
      </c>
      <c r="E1170" s="13">
        <f t="shared" si="55"/>
        <v>-12195300</v>
      </c>
      <c r="F1170" s="2">
        <v>1</v>
      </c>
      <c r="G1170" s="2"/>
      <c r="I1170">
        <f t="shared" si="53"/>
        <v>139.50694501484821</v>
      </c>
    </row>
    <row r="1171" spans="1:9">
      <c r="A1171" s="1">
        <v>43759</v>
      </c>
      <c r="B1171">
        <v>137.58474699999999</v>
      </c>
      <c r="C1171" s="11">
        <v>20078200</v>
      </c>
      <c r="D1171" s="15">
        <f t="shared" si="54"/>
        <v>-1.4992909507781323E-2</v>
      </c>
      <c r="E1171" s="13">
        <f t="shared" si="55"/>
        <v>7352800</v>
      </c>
      <c r="F1171" s="2">
        <v>1</v>
      </c>
      <c r="G1171" s="2"/>
      <c r="I1171">
        <f t="shared" si="53"/>
        <v>139.50749861170496</v>
      </c>
    </row>
    <row r="1172" spans="1:9">
      <c r="A1172" s="1">
        <v>43760</v>
      </c>
      <c r="B1172">
        <v>135.53733800000001</v>
      </c>
      <c r="C1172" s="11">
        <v>27431000</v>
      </c>
      <c r="D1172" s="15">
        <f t="shared" si="54"/>
        <v>6.3595344215664953E-3</v>
      </c>
      <c r="E1172" s="13">
        <f t="shared" si="55"/>
        <v>2413600</v>
      </c>
      <c r="F1172" s="2">
        <v>1</v>
      </c>
      <c r="G1172" s="2"/>
      <c r="I1172">
        <f t="shared" si="53"/>
        <v>139.50805221075851</v>
      </c>
    </row>
    <row r="1173" spans="1:9">
      <c r="A1173" s="1">
        <v>43761</v>
      </c>
      <c r="B1173">
        <v>136.402039</v>
      </c>
      <c r="C1173" s="11">
        <v>29844600</v>
      </c>
      <c r="D1173" s="15">
        <f t="shared" si="54"/>
        <v>1.9482560595001766E-2</v>
      </c>
      <c r="E1173" s="13">
        <f t="shared" si="55"/>
        <v>7184700</v>
      </c>
      <c r="F1173" s="2">
        <v>1</v>
      </c>
      <c r="G1173" s="2"/>
      <c r="I1173">
        <f t="shared" si="53"/>
        <v>139.50860581200888</v>
      </c>
    </row>
    <row r="1174" spans="1:9">
      <c r="A1174" s="1">
        <v>43762</v>
      </c>
      <c r="B1174">
        <v>139.085556</v>
      </c>
      <c r="C1174" s="11">
        <v>37029300</v>
      </c>
      <c r="D1174" s="15">
        <f t="shared" si="54"/>
        <v>5.6292556463950795E-3</v>
      </c>
      <c r="E1174" s="13">
        <f t="shared" si="55"/>
        <v>-11069600</v>
      </c>
      <c r="F1174" s="2">
        <v>1</v>
      </c>
      <c r="G1174" s="2"/>
      <c r="I1174">
        <f t="shared" si="53"/>
        <v>139.50915941545605</v>
      </c>
    </row>
    <row r="1175" spans="1:9">
      <c r="A1175" s="1">
        <v>43763</v>
      </c>
      <c r="B1175">
        <v>139.870712</v>
      </c>
      <c r="C1175" s="11">
        <v>25959700</v>
      </c>
      <c r="D1175" s="15">
        <f t="shared" si="54"/>
        <v>2.4288821672556096E-2</v>
      </c>
      <c r="E1175" s="13">
        <f t="shared" si="55"/>
        <v>9320400</v>
      </c>
      <c r="F1175" s="2">
        <v>1</v>
      </c>
      <c r="G1175" s="2"/>
      <c r="I1175">
        <f t="shared" si="53"/>
        <v>139.50971302110005</v>
      </c>
    </row>
    <row r="1176" spans="1:9">
      <c r="A1176" s="1">
        <v>43766</v>
      </c>
      <c r="B1176">
        <v>143.30960099999999</v>
      </c>
      <c r="C1176" s="11">
        <v>35280100</v>
      </c>
      <c r="D1176" s="15">
        <f t="shared" si="54"/>
        <v>-9.4767900781229687E-3</v>
      </c>
      <c r="E1176" s="13">
        <f t="shared" si="55"/>
        <v>-14690600</v>
      </c>
      <c r="F1176" s="2">
        <v>1</v>
      </c>
      <c r="G1176" s="2"/>
      <c r="I1176">
        <f t="shared" si="53"/>
        <v>139.51026662894091</v>
      </c>
    </row>
    <row r="1177" spans="1:9">
      <c r="A1177" s="1">
        <v>43767</v>
      </c>
      <c r="B1177">
        <v>141.95790099999999</v>
      </c>
      <c r="C1177" s="11">
        <v>20589500</v>
      </c>
      <c r="D1177" s="15">
        <f t="shared" si="54"/>
        <v>1.2385375537108192E-2</v>
      </c>
      <c r="E1177" s="13">
        <f t="shared" si="55"/>
        <v>-2092900</v>
      </c>
      <c r="F1177" s="2">
        <v>1</v>
      </c>
      <c r="G1177" s="2"/>
      <c r="I1177">
        <f t="shared" si="53"/>
        <v>139.51082023897862</v>
      </c>
    </row>
    <row r="1178" spans="1:9">
      <c r="A1178" s="1">
        <v>43768</v>
      </c>
      <c r="B1178">
        <v>143.727036</v>
      </c>
      <c r="C1178" s="11">
        <v>18496600</v>
      </c>
      <c r="D1178" s="15">
        <f t="shared" si="54"/>
        <v>-8.6119323998556981E-3</v>
      </c>
      <c r="E1178" s="13">
        <f t="shared" si="55"/>
        <v>6108500</v>
      </c>
      <c r="F1178" s="2">
        <v>1</v>
      </c>
      <c r="G1178" s="2"/>
      <c r="I1178">
        <f t="shared" si="53"/>
        <v>139.51137385121319</v>
      </c>
    </row>
    <row r="1179" spans="1:9">
      <c r="A1179" s="1">
        <v>43769</v>
      </c>
      <c r="B1179">
        <v>142.49458300000001</v>
      </c>
      <c r="C1179" s="11">
        <v>24605100</v>
      </c>
      <c r="D1179" s="15">
        <f t="shared" si="54"/>
        <v>2.438415699286595E-3</v>
      </c>
      <c r="E1179" s="13">
        <f t="shared" si="55"/>
        <v>8523300</v>
      </c>
      <c r="F1179" s="2">
        <v>1</v>
      </c>
      <c r="G1179" s="2"/>
      <c r="I1179">
        <f t="shared" si="53"/>
        <v>139.51192746564462</v>
      </c>
    </row>
    <row r="1180" spans="1:9">
      <c r="A1180" s="1">
        <v>43770</v>
      </c>
      <c r="B1180">
        <v>142.842468</v>
      </c>
      <c r="C1180" s="11">
        <v>33128400</v>
      </c>
      <c r="D1180" s="15">
        <f t="shared" si="54"/>
        <v>5.7585330226960357E-3</v>
      </c>
      <c r="E1180" s="13">
        <f t="shared" si="55"/>
        <v>-16216400</v>
      </c>
      <c r="F1180" s="2">
        <v>1</v>
      </c>
      <c r="G1180" s="2"/>
      <c r="I1180">
        <f t="shared" si="53"/>
        <v>139.51248108227293</v>
      </c>
    </row>
    <row r="1181" spans="1:9">
      <c r="A1181" s="1">
        <v>43773</v>
      </c>
      <c r="B1181">
        <v>143.667404</v>
      </c>
      <c r="C1181" s="11">
        <v>16912000</v>
      </c>
      <c r="D1181" s="15">
        <f t="shared" si="54"/>
        <v>-6.2279162719817277E-4</v>
      </c>
      <c r="E1181" s="13">
        <f t="shared" si="55"/>
        <v>1338200</v>
      </c>
      <c r="F1181" s="2">
        <v>1</v>
      </c>
      <c r="G1181" s="2"/>
      <c r="I1181">
        <f t="shared" si="53"/>
        <v>139.51303470109812</v>
      </c>
    </row>
    <row r="1182" spans="1:9">
      <c r="A1182" s="1">
        <v>43774</v>
      </c>
      <c r="B1182">
        <v>143.577957</v>
      </c>
      <c r="C1182" s="11">
        <v>18250200</v>
      </c>
      <c r="D1182" s="15">
        <f t="shared" si="54"/>
        <v>-2.772949984561103E-3</v>
      </c>
      <c r="E1182" s="13">
        <f t="shared" si="55"/>
        <v>-1674400</v>
      </c>
      <c r="F1182" s="2">
        <v>1</v>
      </c>
      <c r="G1182" s="2"/>
      <c r="I1182">
        <f t="shared" si="53"/>
        <v>139.5135883221202</v>
      </c>
    </row>
    <row r="1183" spans="1:9">
      <c r="A1183" s="1">
        <v>43775</v>
      </c>
      <c r="B1183">
        <v>143.180374</v>
      </c>
      <c r="C1183" s="11">
        <v>16575800</v>
      </c>
      <c r="D1183" s="15">
        <f t="shared" si="54"/>
        <v>1.3873280434516886E-3</v>
      </c>
      <c r="E1183" s="13">
        <f t="shared" si="55"/>
        <v>1210900</v>
      </c>
      <c r="F1183" s="2">
        <v>1</v>
      </c>
      <c r="G1183" s="2"/>
      <c r="I1183">
        <f t="shared" si="53"/>
        <v>139.51414194533916</v>
      </c>
    </row>
    <row r="1184" spans="1:9">
      <c r="A1184" s="1">
        <v>43776</v>
      </c>
      <c r="B1184">
        <v>143.37915000000001</v>
      </c>
      <c r="C1184" s="11">
        <v>17786700</v>
      </c>
      <c r="D1184" s="15">
        <f t="shared" si="54"/>
        <v>1.1715502930448258E-2</v>
      </c>
      <c r="E1184" s="13">
        <f t="shared" si="55"/>
        <v>-1054000</v>
      </c>
      <c r="F1184" s="2">
        <v>1</v>
      </c>
      <c r="G1184" s="2"/>
      <c r="I1184">
        <f t="shared" si="53"/>
        <v>139.51469557075504</v>
      </c>
    </row>
    <row r="1185" spans="1:9">
      <c r="A1185" s="1">
        <v>43777</v>
      </c>
      <c r="B1185">
        <v>145.06878699999999</v>
      </c>
      <c r="C1185" s="11">
        <v>16732700</v>
      </c>
      <c r="D1185" s="15">
        <f t="shared" si="54"/>
        <v>1.0271089771352639E-3</v>
      </c>
      <c r="E1185" s="13">
        <f t="shared" si="55"/>
        <v>-2370100</v>
      </c>
      <c r="F1185" s="2">
        <v>1</v>
      </c>
      <c r="G1185" s="2"/>
      <c r="I1185">
        <f t="shared" si="53"/>
        <v>139.51524919836783</v>
      </c>
    </row>
    <row r="1186" spans="1:9">
      <c r="A1186" s="1">
        <v>43780</v>
      </c>
      <c r="B1186">
        <v>145.21786499999999</v>
      </c>
      <c r="C1186" s="11">
        <v>14362600</v>
      </c>
      <c r="D1186" s="15">
        <f t="shared" si="54"/>
        <v>6.548960588560848E-3</v>
      </c>
      <c r="E1186" s="13">
        <f t="shared" si="55"/>
        <v>4279000</v>
      </c>
      <c r="F1186" s="2">
        <v>1</v>
      </c>
      <c r="G1186" s="2"/>
      <c r="I1186">
        <f t="shared" ref="I1186:I1249" si="56">I1185*EXP($L$31*$L$33+$L$32*H1186*SQRT($L$33))</f>
        <v>139.51580282817756</v>
      </c>
    </row>
    <row r="1187" spans="1:9">
      <c r="A1187" s="1">
        <v>43781</v>
      </c>
      <c r="B1187">
        <v>146.172012</v>
      </c>
      <c r="C1187" s="11">
        <v>18641600</v>
      </c>
      <c r="D1187" s="15">
        <f t="shared" si="54"/>
        <v>1.630487210144381E-3</v>
      </c>
      <c r="E1187" s="13">
        <f t="shared" si="55"/>
        <v>-1722400</v>
      </c>
      <c r="F1187" s="2">
        <v>1</v>
      </c>
      <c r="G1187" s="2"/>
      <c r="I1187">
        <f t="shared" si="56"/>
        <v>139.51635646018423</v>
      </c>
    </row>
    <row r="1188" spans="1:9">
      <c r="A1188" s="1">
        <v>43782</v>
      </c>
      <c r="B1188">
        <v>146.410538</v>
      </c>
      <c r="C1188" s="11">
        <v>16919200</v>
      </c>
      <c r="D1188" s="15">
        <f t="shared" si="54"/>
        <v>5.0783969364418188E-3</v>
      </c>
      <c r="E1188" s="13">
        <f t="shared" si="55"/>
        <v>2810600</v>
      </c>
      <c r="F1188" s="2">
        <v>1</v>
      </c>
      <c r="G1188" s="2"/>
      <c r="I1188">
        <f t="shared" si="56"/>
        <v>139.51691009438784</v>
      </c>
    </row>
    <row r="1189" spans="1:9">
      <c r="A1189" s="1">
        <v>43783</v>
      </c>
      <c r="B1189">
        <v>147.15595999999999</v>
      </c>
      <c r="C1189" s="11">
        <v>19729800</v>
      </c>
      <c r="D1189" s="15">
        <f t="shared" si="54"/>
        <v>1.2817732593662708E-2</v>
      </c>
      <c r="E1189" s="13">
        <f t="shared" si="55"/>
        <v>3755900</v>
      </c>
      <c r="F1189" s="2">
        <v>1</v>
      </c>
      <c r="G1189" s="2"/>
      <c r="I1189">
        <f t="shared" si="56"/>
        <v>139.51746373078839</v>
      </c>
    </row>
    <row r="1190" spans="1:9">
      <c r="A1190" s="1">
        <v>43784</v>
      </c>
      <c r="B1190">
        <v>149.054306</v>
      </c>
      <c r="C1190" s="11">
        <v>23485700</v>
      </c>
      <c r="D1190" s="15">
        <f t="shared" si="54"/>
        <v>2.4640959814730651E-3</v>
      </c>
      <c r="E1190" s="13">
        <f t="shared" si="55"/>
        <v>-1951700</v>
      </c>
      <c r="F1190" s="2">
        <v>1</v>
      </c>
      <c r="G1190" s="2"/>
      <c r="I1190">
        <f t="shared" si="56"/>
        <v>139.51801736938592</v>
      </c>
    </row>
    <row r="1191" spans="1:9">
      <c r="A1191" s="1">
        <v>43787</v>
      </c>
      <c r="B1191">
        <v>149.422043</v>
      </c>
      <c r="C1191" s="11">
        <v>21534000</v>
      </c>
      <c r="D1191" s="15">
        <f t="shared" si="54"/>
        <v>3.3243918593543536E-4</v>
      </c>
      <c r="E1191" s="13">
        <f t="shared" si="55"/>
        <v>2401700</v>
      </c>
      <c r="F1191" s="2">
        <v>1</v>
      </c>
      <c r="G1191" s="2"/>
      <c r="I1191">
        <f t="shared" si="56"/>
        <v>139.51857101018041</v>
      </c>
    </row>
    <row r="1192" spans="1:9">
      <c r="A1192" s="1">
        <v>43788</v>
      </c>
      <c r="B1192">
        <v>149.47172499999999</v>
      </c>
      <c r="C1192" s="11">
        <v>23935700</v>
      </c>
      <c r="D1192" s="15">
        <f t="shared" si="54"/>
        <v>-1.736229111529297E-3</v>
      </c>
      <c r="E1192" s="13">
        <f t="shared" si="55"/>
        <v>1761100</v>
      </c>
      <c r="F1192" s="2">
        <v>1</v>
      </c>
      <c r="G1192" s="2"/>
      <c r="I1192">
        <f t="shared" si="56"/>
        <v>139.51912465317187</v>
      </c>
    </row>
    <row r="1193" spans="1:9">
      <c r="A1193" s="1">
        <v>43789</v>
      </c>
      <c r="B1193">
        <v>149.212433</v>
      </c>
      <c r="C1193" s="11">
        <v>25696800</v>
      </c>
      <c r="D1193" s="15">
        <f t="shared" si="54"/>
        <v>-9.361375470787165E-4</v>
      </c>
      <c r="E1193" s="13">
        <f t="shared" si="55"/>
        <v>-7120700</v>
      </c>
      <c r="F1193" s="2">
        <v>1</v>
      </c>
      <c r="G1193" s="2"/>
      <c r="I1193">
        <f t="shared" si="56"/>
        <v>139.51967829836033</v>
      </c>
    </row>
    <row r="1194" spans="1:9">
      <c r="A1194" s="1">
        <v>43790</v>
      </c>
      <c r="B1194">
        <v>149.07281499999999</v>
      </c>
      <c r="C1194" s="11">
        <v>18576100</v>
      </c>
      <c r="D1194" s="15">
        <f t="shared" si="54"/>
        <v>7.3568509841542807E-4</v>
      </c>
      <c r="E1194" s="13">
        <f t="shared" si="55"/>
        <v>-2674300</v>
      </c>
      <c r="F1194" s="2">
        <v>1</v>
      </c>
      <c r="G1194" s="2"/>
      <c r="I1194">
        <f t="shared" si="56"/>
        <v>139.52023194574579</v>
      </c>
    </row>
    <row r="1195" spans="1:9">
      <c r="A1195" s="1">
        <v>43791</v>
      </c>
      <c r="B1195">
        <v>149.182526</v>
      </c>
      <c r="C1195" s="11">
        <v>15901800</v>
      </c>
      <c r="D1195" s="15">
        <f t="shared" si="54"/>
        <v>1.0903606944871795E-2</v>
      </c>
      <c r="E1195" s="13">
        <f t="shared" si="55"/>
        <v>6519100</v>
      </c>
      <c r="F1195" s="2">
        <v>1</v>
      </c>
      <c r="G1195" s="2"/>
      <c r="I1195">
        <f t="shared" si="56"/>
        <v>139.52078559532825</v>
      </c>
    </row>
    <row r="1196" spans="1:9">
      <c r="A1196" s="1">
        <v>43794</v>
      </c>
      <c r="B1196">
        <v>150.81805399999999</v>
      </c>
      <c r="C1196" s="11">
        <v>22420900</v>
      </c>
      <c r="D1196" s="15">
        <f t="shared" si="54"/>
        <v>5.2760141915134283E-3</v>
      </c>
      <c r="E1196" s="13">
        <f t="shared" si="55"/>
        <v>2199200</v>
      </c>
      <c r="F1196" s="2">
        <v>1</v>
      </c>
      <c r="G1196" s="2"/>
      <c r="I1196">
        <f t="shared" si="56"/>
        <v>139.52133924710773</v>
      </c>
    </row>
    <row r="1197" spans="1:9">
      <c r="A1197" s="1">
        <v>43795</v>
      </c>
      <c r="B1197">
        <v>151.61587499999999</v>
      </c>
      <c r="C1197" s="11">
        <v>24620100</v>
      </c>
      <c r="D1197" s="15">
        <f t="shared" si="54"/>
        <v>1.905733843007715E-3</v>
      </c>
      <c r="E1197" s="13">
        <f t="shared" si="55"/>
        <v>-9435700</v>
      </c>
      <c r="F1197" s="2">
        <v>1</v>
      </c>
      <c r="G1197" s="2"/>
      <c r="I1197">
        <f t="shared" si="56"/>
        <v>139.52189290108421</v>
      </c>
    </row>
    <row r="1198" spans="1:9">
      <c r="A1198" s="1">
        <v>43796</v>
      </c>
      <c r="B1198">
        <v>151.90509</v>
      </c>
      <c r="C1198" s="11">
        <v>15184400</v>
      </c>
      <c r="D1198" s="15">
        <f t="shared" si="54"/>
        <v>-6.1903358518056034E-3</v>
      </c>
      <c r="E1198" s="13">
        <f t="shared" si="55"/>
        <v>-3207100</v>
      </c>
      <c r="F1198" s="2">
        <v>1</v>
      </c>
      <c r="G1198" s="2"/>
      <c r="I1198">
        <f t="shared" si="56"/>
        <v>139.52244655725775</v>
      </c>
    </row>
    <row r="1199" spans="1:9">
      <c r="A1199" s="1">
        <v>43798</v>
      </c>
      <c r="B1199">
        <v>150.96765099999999</v>
      </c>
      <c r="C1199" s="11">
        <v>11977300</v>
      </c>
      <c r="D1199" s="15">
        <f t="shared" si="54"/>
        <v>-1.2162425333414374E-2</v>
      </c>
      <c r="E1199" s="13">
        <f t="shared" si="55"/>
        <v>15441100</v>
      </c>
      <c r="F1199" s="2">
        <v>1</v>
      </c>
      <c r="G1199" s="2"/>
      <c r="I1199">
        <f t="shared" si="56"/>
        <v>139.52300021562831</v>
      </c>
    </row>
    <row r="1200" spans="1:9">
      <c r="A1200" s="1">
        <v>43801</v>
      </c>
      <c r="B1200">
        <v>149.142639</v>
      </c>
      <c r="C1200" s="11">
        <v>27418400</v>
      </c>
      <c r="D1200" s="15">
        <f t="shared" si="54"/>
        <v>-1.6061219306411558E-3</v>
      </c>
      <c r="E1200" s="13">
        <f t="shared" si="55"/>
        <v>-3352400</v>
      </c>
      <c r="F1200" s="2">
        <v>1</v>
      </c>
      <c r="G1200" s="2"/>
      <c r="I1200">
        <f t="shared" si="56"/>
        <v>139.52355387619593</v>
      </c>
    </row>
    <row r="1201" spans="1:9">
      <c r="A1201" s="1">
        <v>43802</v>
      </c>
      <c r="B1201">
        <v>148.90329</v>
      </c>
      <c r="C1201" s="11">
        <v>24066000</v>
      </c>
      <c r="D1201" s="15">
        <f t="shared" si="54"/>
        <v>3.6101050122116563E-3</v>
      </c>
      <c r="E1201" s="13">
        <f t="shared" si="55"/>
        <v>-6491300</v>
      </c>
      <c r="F1201" s="2">
        <v>1</v>
      </c>
      <c r="G1201" s="2"/>
      <c r="I1201">
        <f t="shared" si="56"/>
        <v>139.52410753896061</v>
      </c>
    </row>
    <row r="1202" spans="1:9">
      <c r="A1202" s="1">
        <v>43803</v>
      </c>
      <c r="B1202">
        <v>149.44181800000001</v>
      </c>
      <c r="C1202" s="11">
        <v>17574700</v>
      </c>
      <c r="D1202" s="15">
        <f t="shared" si="54"/>
        <v>5.3366398356303633E-4</v>
      </c>
      <c r="E1202" s="13">
        <f t="shared" si="55"/>
        <v>294400</v>
      </c>
      <c r="F1202" s="2">
        <v>1</v>
      </c>
      <c r="G1202" s="2"/>
      <c r="I1202">
        <f t="shared" si="56"/>
        <v>139.52466120392234</v>
      </c>
    </row>
    <row r="1203" spans="1:9">
      <c r="A1203" s="1">
        <v>43804</v>
      </c>
      <c r="B1203">
        <v>149.521591</v>
      </c>
      <c r="C1203" s="11">
        <v>17869100</v>
      </c>
      <c r="D1203" s="15">
        <f t="shared" si="54"/>
        <v>1.2065948939348536E-2</v>
      </c>
      <c r="E1203" s="13">
        <f t="shared" si="55"/>
        <v>-1465600</v>
      </c>
      <c r="F1203" s="2">
        <v>1</v>
      </c>
      <c r="G1203" s="2"/>
      <c r="I1203">
        <f t="shared" si="56"/>
        <v>139.52521487108115</v>
      </c>
    </row>
    <row r="1204" spans="1:9">
      <c r="A1204" s="1">
        <v>43805</v>
      </c>
      <c r="B1204">
        <v>151.33663899999999</v>
      </c>
      <c r="C1204" s="11">
        <v>16403500</v>
      </c>
      <c r="D1204" s="15">
        <f t="shared" si="54"/>
        <v>-2.5732805451397288E-3</v>
      </c>
      <c r="E1204" s="13">
        <f t="shared" si="55"/>
        <v>283900</v>
      </c>
      <c r="F1204" s="2">
        <v>1</v>
      </c>
      <c r="G1204" s="2"/>
      <c r="I1204">
        <f t="shared" si="56"/>
        <v>139.52576854043704</v>
      </c>
    </row>
    <row r="1205" spans="1:9">
      <c r="A1205" s="1">
        <v>43808</v>
      </c>
      <c r="B1205">
        <v>150.94770800000001</v>
      </c>
      <c r="C1205" s="11">
        <v>16687400</v>
      </c>
      <c r="D1205" s="15">
        <f t="shared" si="54"/>
        <v>-1.5206885046745193E-3</v>
      </c>
      <c r="E1205" s="13">
        <f t="shared" si="55"/>
        <v>-211300</v>
      </c>
      <c r="F1205" s="2">
        <v>1</v>
      </c>
      <c r="G1205" s="2"/>
      <c r="I1205">
        <f t="shared" si="56"/>
        <v>139.52632221199002</v>
      </c>
    </row>
    <row r="1206" spans="1:9">
      <c r="A1206" s="1">
        <v>43809</v>
      </c>
      <c r="B1206">
        <v>150.71833799999999</v>
      </c>
      <c r="C1206" s="11">
        <v>16476100</v>
      </c>
      <c r="D1206" s="15">
        <f t="shared" si="54"/>
        <v>3.7644175458049255E-3</v>
      </c>
      <c r="E1206" s="13">
        <f t="shared" si="55"/>
        <v>2380500</v>
      </c>
      <c r="F1206" s="2">
        <v>1</v>
      </c>
      <c r="G1206" s="2"/>
      <c r="I1206">
        <f t="shared" si="56"/>
        <v>139.52687588574011</v>
      </c>
    </row>
    <row r="1207" spans="1:9">
      <c r="A1207" s="1">
        <v>43810</v>
      </c>
      <c r="B1207">
        <v>151.28677400000001</v>
      </c>
      <c r="C1207" s="11">
        <v>18856600</v>
      </c>
      <c r="D1207" s="15">
        <f t="shared" si="54"/>
        <v>1.0100478702117228E-2</v>
      </c>
      <c r="E1207" s="13">
        <f t="shared" si="55"/>
        <v>5755500</v>
      </c>
      <c r="F1207" s="2">
        <v>1</v>
      </c>
      <c r="G1207" s="2"/>
      <c r="I1207">
        <f t="shared" si="56"/>
        <v>139.52742956168731</v>
      </c>
    </row>
    <row r="1208" spans="1:9">
      <c r="A1208" s="1">
        <v>43811</v>
      </c>
      <c r="B1208">
        <v>152.822586</v>
      </c>
      <c r="C1208" s="11">
        <v>24612100</v>
      </c>
      <c r="D1208" s="15">
        <f t="shared" si="54"/>
        <v>8.3829185333905345E-3</v>
      </c>
      <c r="E1208" s="13">
        <f t="shared" si="55"/>
        <v>-766700</v>
      </c>
      <c r="F1208" s="2">
        <v>1</v>
      </c>
      <c r="G1208" s="2"/>
      <c r="I1208">
        <f t="shared" si="56"/>
        <v>139.52798323983163</v>
      </c>
    </row>
    <row r="1209" spans="1:9">
      <c r="A1209" s="1">
        <v>43812</v>
      </c>
      <c r="B1209">
        <v>154.10907</v>
      </c>
      <c r="C1209" s="11">
        <v>23845400</v>
      </c>
      <c r="D1209" s="15">
        <f t="shared" si="54"/>
        <v>6.450341275007012E-3</v>
      </c>
      <c r="E1209" s="13">
        <f t="shared" si="55"/>
        <v>298800</v>
      </c>
      <c r="F1209" s="2">
        <v>1</v>
      </c>
      <c r="G1209" s="2"/>
      <c r="I1209">
        <f t="shared" si="56"/>
        <v>139.52853692017308</v>
      </c>
    </row>
    <row r="1210" spans="1:9">
      <c r="A1210" s="1">
        <v>43815</v>
      </c>
      <c r="B1210">
        <v>155.10633899999999</v>
      </c>
      <c r="C1210" s="11">
        <v>24144200</v>
      </c>
      <c r="D1210" s="15">
        <f t="shared" si="54"/>
        <v>-5.415499821023578E-3</v>
      </c>
      <c r="E1210" s="13">
        <f t="shared" si="55"/>
        <v>1281400</v>
      </c>
      <c r="F1210" s="2">
        <v>1</v>
      </c>
      <c r="G1210" s="2"/>
      <c r="I1210">
        <f t="shared" si="56"/>
        <v>139.52909060271165</v>
      </c>
    </row>
    <row r="1211" spans="1:9">
      <c r="A1211" s="1">
        <v>43816</v>
      </c>
      <c r="B1211">
        <v>154.268631</v>
      </c>
      <c r="C1211" s="11">
        <v>25425600</v>
      </c>
      <c r="D1211" s="15">
        <f t="shared" si="54"/>
        <v>-2.0707549142539067E-3</v>
      </c>
      <c r="E1211" s="13">
        <f t="shared" si="55"/>
        <v>-1296400</v>
      </c>
      <c r="F1211" s="2">
        <v>1</v>
      </c>
      <c r="G1211" s="2"/>
      <c r="I1211">
        <f t="shared" si="56"/>
        <v>139.52964428744738</v>
      </c>
    </row>
    <row r="1212" spans="1:9">
      <c r="A1212" s="1">
        <v>43817</v>
      </c>
      <c r="B1212">
        <v>153.94950900000001</v>
      </c>
      <c r="C1212" s="11">
        <v>24129200</v>
      </c>
      <c r="D1212" s="15">
        <f t="shared" si="54"/>
        <v>8.6429785302158009E-3</v>
      </c>
      <c r="E1212" s="13">
        <f t="shared" si="55"/>
        <v>829700</v>
      </c>
      <c r="F1212" s="2">
        <v>1</v>
      </c>
      <c r="G1212" s="2"/>
      <c r="I1212">
        <f t="shared" si="56"/>
        <v>139.53019797438026</v>
      </c>
    </row>
    <row r="1213" spans="1:9">
      <c r="A1213" s="1">
        <v>43818</v>
      </c>
      <c r="B1213">
        <v>155.28585799999999</v>
      </c>
      <c r="C1213" s="11">
        <v>24958900</v>
      </c>
      <c r="D1213" s="15">
        <f t="shared" si="54"/>
        <v>1.0858593252942904E-2</v>
      </c>
      <c r="E1213" s="13">
        <f t="shared" si="55"/>
        <v>28518600</v>
      </c>
      <c r="F1213" s="2">
        <v>1</v>
      </c>
      <c r="G1213" s="2"/>
      <c r="I1213">
        <f t="shared" si="56"/>
        <v>139.5307516635103</v>
      </c>
    </row>
    <row r="1214" spans="1:9">
      <c r="A1214" s="1">
        <v>43819</v>
      </c>
      <c r="B1214">
        <v>156.98123200000001</v>
      </c>
      <c r="C1214" s="11">
        <v>53477500</v>
      </c>
      <c r="D1214" s="15">
        <f t="shared" si="54"/>
        <v>0</v>
      </c>
      <c r="E1214" s="13">
        <f t="shared" si="55"/>
        <v>-35759300</v>
      </c>
      <c r="F1214" s="2">
        <v>1</v>
      </c>
      <c r="G1214" s="2"/>
      <c r="I1214">
        <f t="shared" si="56"/>
        <v>139.53130535483751</v>
      </c>
    </row>
    <row r="1215" spans="1:9">
      <c r="A1215" s="1">
        <v>43822</v>
      </c>
      <c r="B1215">
        <v>156.98123200000001</v>
      </c>
      <c r="C1215" s="11">
        <v>17718200</v>
      </c>
      <c r="D1215" s="15">
        <f t="shared" si="54"/>
        <v>-1.9063331246448623E-4</v>
      </c>
      <c r="E1215" s="13">
        <f t="shared" si="55"/>
        <v>-8729000</v>
      </c>
      <c r="F1215" s="2">
        <v>1</v>
      </c>
      <c r="G1215" s="2"/>
      <c r="I1215">
        <f t="shared" si="56"/>
        <v>139.53185904836189</v>
      </c>
    </row>
    <row r="1216" spans="1:9">
      <c r="A1216" s="1">
        <v>43823</v>
      </c>
      <c r="B1216">
        <v>156.95130900000001</v>
      </c>
      <c r="C1216" s="11">
        <v>8989200</v>
      </c>
      <c r="D1216" s="15">
        <f t="shared" si="54"/>
        <v>8.163297119355083E-3</v>
      </c>
      <c r="E1216" s="13">
        <f t="shared" si="55"/>
        <v>5531400</v>
      </c>
      <c r="F1216" s="2">
        <v>1</v>
      </c>
      <c r="G1216" s="2"/>
      <c r="I1216">
        <f t="shared" si="56"/>
        <v>139.53241274408347</v>
      </c>
    </row>
    <row r="1217" spans="1:9">
      <c r="A1217" s="1">
        <v>43825</v>
      </c>
      <c r="B1217">
        <v>158.23779300000001</v>
      </c>
      <c r="C1217" s="11">
        <v>14520600</v>
      </c>
      <c r="D1217" s="15">
        <f t="shared" si="54"/>
        <v>1.8260556693930486E-3</v>
      </c>
      <c r="E1217" s="13">
        <f t="shared" si="55"/>
        <v>3892200</v>
      </c>
      <c r="F1217" s="2">
        <v>1</v>
      </c>
      <c r="G1217" s="2"/>
      <c r="I1217">
        <f t="shared" si="56"/>
        <v>139.53296644200225</v>
      </c>
    </row>
    <row r="1218" spans="1:9">
      <c r="A1218" s="1">
        <v>43826</v>
      </c>
      <c r="B1218">
        <v>158.527008</v>
      </c>
      <c r="C1218" s="11">
        <v>18412800</v>
      </c>
      <c r="D1218" s="15">
        <f t="shared" si="54"/>
        <v>-8.6558984729044851E-3</v>
      </c>
      <c r="E1218" s="13">
        <f t="shared" si="55"/>
        <v>-2064400</v>
      </c>
      <c r="F1218" s="2">
        <v>1</v>
      </c>
      <c r="G1218" s="2"/>
      <c r="I1218">
        <f t="shared" si="56"/>
        <v>139.53352014211822</v>
      </c>
    </row>
    <row r="1219" spans="1:9">
      <c r="A1219" s="1">
        <v>43829</v>
      </c>
      <c r="B1219">
        <v>157.16073600000001</v>
      </c>
      <c r="C1219" s="11">
        <v>16348400</v>
      </c>
      <c r="D1219" s="15">
        <f t="shared" ref="D1219:D1268" si="57">LN(B1220/B1219)</f>
        <v>6.9774256253380318E-4</v>
      </c>
      <c r="E1219" s="13">
        <f t="shared" ref="E1219:E1268" si="58">C1220-C1219</f>
        <v>2021000</v>
      </c>
      <c r="F1219" s="2">
        <v>1</v>
      </c>
      <c r="G1219" s="2"/>
      <c r="I1219">
        <f t="shared" si="56"/>
        <v>139.53407384443142</v>
      </c>
    </row>
    <row r="1220" spans="1:9">
      <c r="A1220" s="1">
        <v>43830</v>
      </c>
      <c r="B1220">
        <v>157.270432</v>
      </c>
      <c r="C1220" s="11">
        <v>18369400</v>
      </c>
      <c r="D1220" s="15">
        <f t="shared" si="57"/>
        <v>1.8346844990473156E-2</v>
      </c>
      <c r="E1220" s="13">
        <f t="shared" si="58"/>
        <v>4252700</v>
      </c>
      <c r="F1220" s="2">
        <v>1</v>
      </c>
      <c r="G1220" s="2"/>
      <c r="I1220">
        <f t="shared" si="56"/>
        <v>139.53462754894184</v>
      </c>
    </row>
    <row r="1221" spans="1:9">
      <c r="A1221" s="1">
        <v>43832</v>
      </c>
      <c r="B1221">
        <v>160.18248</v>
      </c>
      <c r="C1221" s="11">
        <v>22622100</v>
      </c>
      <c r="D1221" s="15">
        <f t="shared" si="57"/>
        <v>-1.2529927727749029E-2</v>
      </c>
      <c r="E1221" s="13">
        <f t="shared" si="58"/>
        <v>-1505900</v>
      </c>
      <c r="F1221" s="2">
        <v>1</v>
      </c>
      <c r="G1221" s="2"/>
      <c r="I1221">
        <f t="shared" si="56"/>
        <v>139.53518125564949</v>
      </c>
    </row>
    <row r="1222" spans="1:9">
      <c r="A1222" s="1">
        <v>43833</v>
      </c>
      <c r="B1222">
        <v>158.187927</v>
      </c>
      <c r="C1222" s="11">
        <v>21116200</v>
      </c>
      <c r="D1222" s="15">
        <f t="shared" si="57"/>
        <v>2.5815020124543373E-3</v>
      </c>
      <c r="E1222" s="13">
        <f t="shared" si="58"/>
        <v>-302500</v>
      </c>
      <c r="F1222" s="2">
        <v>1</v>
      </c>
      <c r="G1222" s="2"/>
      <c r="I1222">
        <f t="shared" si="56"/>
        <v>139.53573496455436</v>
      </c>
    </row>
    <row r="1223" spans="1:9">
      <c r="A1223" s="1">
        <v>43836</v>
      </c>
      <c r="B1223">
        <v>158.59681699999999</v>
      </c>
      <c r="C1223" s="11">
        <v>20813700</v>
      </c>
      <c r="D1223" s="15">
        <f t="shared" si="57"/>
        <v>-9.1595639069953546E-3</v>
      </c>
      <c r="E1223" s="13">
        <f t="shared" si="58"/>
        <v>820400</v>
      </c>
      <c r="F1223" s="2">
        <v>1</v>
      </c>
      <c r="G1223" s="2"/>
      <c r="I1223">
        <f t="shared" si="56"/>
        <v>139.53628867565649</v>
      </c>
    </row>
    <row r="1224" spans="1:9">
      <c r="A1224" s="1">
        <v>43837</v>
      </c>
      <c r="B1224">
        <v>157.15077199999999</v>
      </c>
      <c r="C1224" s="11">
        <v>21634100</v>
      </c>
      <c r="D1224" s="15">
        <f t="shared" si="57"/>
        <v>1.5802765517368859E-2</v>
      </c>
      <c r="E1224" s="13">
        <f t="shared" si="58"/>
        <v>6112400</v>
      </c>
      <c r="F1224" s="2">
        <v>1</v>
      </c>
      <c r="G1224" s="2"/>
      <c r="I1224">
        <f t="shared" si="56"/>
        <v>139.53684238895588</v>
      </c>
    </row>
    <row r="1225" spans="1:9">
      <c r="A1225" s="1">
        <v>43838</v>
      </c>
      <c r="B1225">
        <v>159.65391500000001</v>
      </c>
      <c r="C1225" s="11">
        <v>27746500</v>
      </c>
      <c r="D1225" s="15">
        <f t="shared" si="57"/>
        <v>1.2415585607978811E-2</v>
      </c>
      <c r="E1225" s="13">
        <f t="shared" si="58"/>
        <v>-6361500</v>
      </c>
      <c r="F1225" s="2">
        <v>1</v>
      </c>
      <c r="G1225" s="2"/>
      <c r="I1225">
        <f t="shared" si="56"/>
        <v>139.53739610445254</v>
      </c>
    </row>
    <row r="1226" spans="1:9">
      <c r="A1226" s="1">
        <v>43839</v>
      </c>
      <c r="B1226">
        <v>161.64846800000001</v>
      </c>
      <c r="C1226" s="11">
        <v>21385000</v>
      </c>
      <c r="D1226" s="15">
        <f t="shared" si="57"/>
        <v>-4.6377845518562029E-3</v>
      </c>
      <c r="E1226" s="13">
        <f t="shared" si="58"/>
        <v>-659100</v>
      </c>
      <c r="F1226" s="2">
        <v>1</v>
      </c>
      <c r="G1226" s="2"/>
      <c r="I1226">
        <f t="shared" si="56"/>
        <v>139.53794982214649</v>
      </c>
    </row>
    <row r="1227" spans="1:9">
      <c r="A1227" s="1">
        <v>43840</v>
      </c>
      <c r="B1227">
        <v>160.90051299999999</v>
      </c>
      <c r="C1227" s="11">
        <v>20725900</v>
      </c>
      <c r="D1227" s="15">
        <f t="shared" si="57"/>
        <v>1.1952625186715126E-2</v>
      </c>
      <c r="E1227" s="13">
        <f t="shared" si="58"/>
        <v>900600</v>
      </c>
      <c r="F1227" s="2">
        <v>1</v>
      </c>
      <c r="G1227" s="2"/>
      <c r="I1227">
        <f t="shared" si="56"/>
        <v>139.53850354203772</v>
      </c>
    </row>
    <row r="1228" spans="1:9">
      <c r="A1228" s="1">
        <v>43843</v>
      </c>
      <c r="B1228">
        <v>162.83523600000001</v>
      </c>
      <c r="C1228" s="11">
        <v>21626500</v>
      </c>
      <c r="D1228" s="15">
        <f t="shared" si="57"/>
        <v>-7.0680268140189597E-3</v>
      </c>
      <c r="E1228" s="13">
        <f t="shared" si="58"/>
        <v>1850900</v>
      </c>
      <c r="F1228" s="2">
        <v>1</v>
      </c>
      <c r="G1228" s="2"/>
      <c r="I1228">
        <f t="shared" si="56"/>
        <v>139.53905726412623</v>
      </c>
    </row>
    <row r="1229" spans="1:9">
      <c r="A1229" s="1">
        <v>43844</v>
      </c>
      <c r="B1229">
        <v>161.68836999999999</v>
      </c>
      <c r="C1229" s="11">
        <v>23477400</v>
      </c>
      <c r="D1229" s="15">
        <f t="shared" si="57"/>
        <v>6.4553673156894781E-3</v>
      </c>
      <c r="E1229" s="13">
        <f t="shared" si="58"/>
        <v>-2059500</v>
      </c>
      <c r="F1229" s="2">
        <v>1</v>
      </c>
      <c r="G1229" s="2"/>
      <c r="I1229">
        <f t="shared" si="56"/>
        <v>139.53961098841205</v>
      </c>
    </row>
    <row r="1230" spans="1:9">
      <c r="A1230" s="1">
        <v>43845</v>
      </c>
      <c r="B1230">
        <v>162.73550399999999</v>
      </c>
      <c r="C1230" s="11">
        <v>21417900</v>
      </c>
      <c r="D1230" s="15">
        <f t="shared" si="57"/>
        <v>1.8157484634160032E-2</v>
      </c>
      <c r="E1230" s="13">
        <f t="shared" si="58"/>
        <v>2447500</v>
      </c>
      <c r="F1230" s="2">
        <v>1</v>
      </c>
      <c r="G1230" s="2"/>
      <c r="I1230">
        <f t="shared" si="56"/>
        <v>139.54016471489518</v>
      </c>
    </row>
    <row r="1231" spans="1:9">
      <c r="A1231" s="1">
        <v>43846</v>
      </c>
      <c r="B1231">
        <v>165.71736100000001</v>
      </c>
      <c r="C1231" s="11">
        <v>23865400</v>
      </c>
      <c r="D1231" s="15">
        <f t="shared" si="57"/>
        <v>5.5811245434041392E-3</v>
      </c>
      <c r="E1231" s="13">
        <f t="shared" si="58"/>
        <v>10506300</v>
      </c>
      <c r="F1231" s="2">
        <v>1</v>
      </c>
      <c r="G1231" s="2"/>
      <c r="I1231">
        <f t="shared" si="56"/>
        <v>139.54071844357563</v>
      </c>
    </row>
    <row r="1232" spans="1:9">
      <c r="A1232" s="1">
        <v>43847</v>
      </c>
      <c r="B1232">
        <v>166.644836</v>
      </c>
      <c r="C1232" s="11">
        <v>34371700</v>
      </c>
      <c r="D1232" s="15">
        <f t="shared" si="57"/>
        <v>-3.597170392046932E-3</v>
      </c>
      <c r="E1232" s="13">
        <f t="shared" si="58"/>
        <v>-4854500</v>
      </c>
      <c r="F1232" s="2">
        <v>1</v>
      </c>
      <c r="G1232" s="2"/>
      <c r="I1232">
        <f t="shared" si="56"/>
        <v>139.54127217445341</v>
      </c>
    </row>
    <row r="1233" spans="1:9">
      <c r="A1233" s="1">
        <v>43851</v>
      </c>
      <c r="B1233">
        <v>166.04646299999999</v>
      </c>
      <c r="C1233" s="11">
        <v>29517200</v>
      </c>
      <c r="D1233" s="15">
        <f t="shared" si="57"/>
        <v>-4.8163859365927099E-3</v>
      </c>
      <c r="E1233" s="13">
        <f t="shared" si="58"/>
        <v>-5378400</v>
      </c>
      <c r="F1233" s="2">
        <v>1</v>
      </c>
      <c r="G1233" s="2"/>
      <c r="I1233">
        <f t="shared" si="56"/>
        <v>139.54182590752851</v>
      </c>
    </row>
    <row r="1234" spans="1:9">
      <c r="A1234" s="1">
        <v>43852</v>
      </c>
      <c r="B1234">
        <v>165.24864199999999</v>
      </c>
      <c r="C1234" s="11">
        <v>24138800</v>
      </c>
      <c r="D1234" s="15">
        <f t="shared" si="57"/>
        <v>6.1368667659409144E-3</v>
      </c>
      <c r="E1234" s="13">
        <f t="shared" si="58"/>
        <v>-4458000</v>
      </c>
      <c r="F1234" s="2">
        <v>1</v>
      </c>
      <c r="G1234" s="2"/>
      <c r="I1234">
        <f t="shared" si="56"/>
        <v>139.54237964280097</v>
      </c>
    </row>
    <row r="1235" spans="1:9">
      <c r="A1235" s="1">
        <v>43853</v>
      </c>
      <c r="B1235">
        <v>166.26586900000001</v>
      </c>
      <c r="C1235" s="11">
        <v>19680800</v>
      </c>
      <c r="D1235" s="15">
        <f t="shared" si="57"/>
        <v>-1.0127927326078045E-2</v>
      </c>
      <c r="E1235" s="13">
        <f t="shared" si="58"/>
        <v>5237300</v>
      </c>
      <c r="F1235" s="2">
        <v>1</v>
      </c>
      <c r="G1235" s="2"/>
      <c r="I1235">
        <f t="shared" si="56"/>
        <v>139.54293338027077</v>
      </c>
    </row>
    <row r="1236" spans="1:9">
      <c r="A1236" s="1">
        <v>43854</v>
      </c>
      <c r="B1236">
        <v>164.590439</v>
      </c>
      <c r="C1236" s="11">
        <v>24918100</v>
      </c>
      <c r="D1236" s="15">
        <f t="shared" si="57"/>
        <v>-1.68646619802846E-2</v>
      </c>
      <c r="E1236" s="13">
        <f t="shared" si="58"/>
        <v>7160000</v>
      </c>
      <c r="F1236" s="2">
        <v>1</v>
      </c>
      <c r="G1236" s="2"/>
      <c r="I1236">
        <f t="shared" si="56"/>
        <v>139.54348711993794</v>
      </c>
    </row>
    <row r="1237" spans="1:9">
      <c r="A1237" s="1">
        <v>43857</v>
      </c>
      <c r="B1237">
        <v>161.837952</v>
      </c>
      <c r="C1237" s="11">
        <v>32078100</v>
      </c>
      <c r="D1237" s="15">
        <f t="shared" si="57"/>
        <v>1.9406346124821613E-2</v>
      </c>
      <c r="E1237" s="13">
        <f t="shared" si="58"/>
        <v>-7178200</v>
      </c>
      <c r="F1237" s="2">
        <v>1</v>
      </c>
      <c r="G1237" s="2"/>
      <c r="I1237">
        <f t="shared" si="56"/>
        <v>139.54404086180247</v>
      </c>
    </row>
    <row r="1238" spans="1:9">
      <c r="A1238" s="1">
        <v>43858</v>
      </c>
      <c r="B1238">
        <v>165.009308</v>
      </c>
      <c r="C1238" s="11">
        <v>24899900</v>
      </c>
      <c r="D1238" s="15">
        <f t="shared" si="57"/>
        <v>1.5472450759707724E-2</v>
      </c>
      <c r="E1238" s="13">
        <f t="shared" si="58"/>
        <v>9854600</v>
      </c>
      <c r="F1238" s="2">
        <v>1</v>
      </c>
      <c r="G1238" s="2"/>
      <c r="I1238">
        <f t="shared" si="56"/>
        <v>139.5445946058644</v>
      </c>
    </row>
    <row r="1239" spans="1:9">
      <c r="A1239" s="1">
        <v>43859</v>
      </c>
      <c r="B1239">
        <v>167.58225999999999</v>
      </c>
      <c r="C1239" s="11">
        <v>34754500</v>
      </c>
      <c r="D1239" s="15">
        <f t="shared" si="57"/>
        <v>2.7817113311197877E-2</v>
      </c>
      <c r="E1239" s="13">
        <f t="shared" si="58"/>
        <v>16843000</v>
      </c>
      <c r="F1239" s="2">
        <v>1</v>
      </c>
      <c r="G1239" s="2"/>
      <c r="I1239">
        <f t="shared" si="56"/>
        <v>139.5451483521237</v>
      </c>
    </row>
    <row r="1240" spans="1:9">
      <c r="A1240" s="1">
        <v>43860</v>
      </c>
      <c r="B1240">
        <v>172.30935700000001</v>
      </c>
      <c r="C1240" s="11">
        <v>51597500</v>
      </c>
      <c r="D1240" s="15">
        <f t="shared" si="57"/>
        <v>-1.4868686670493932E-2</v>
      </c>
      <c r="E1240" s="13">
        <f t="shared" si="58"/>
        <v>-15454800</v>
      </c>
      <c r="F1240" s="2">
        <v>1</v>
      </c>
      <c r="G1240" s="2"/>
      <c r="I1240">
        <f t="shared" si="56"/>
        <v>139.5457021005804</v>
      </c>
    </row>
    <row r="1241" spans="1:9">
      <c r="A1241" s="1">
        <v>43861</v>
      </c>
      <c r="B1241">
        <v>169.76629600000001</v>
      </c>
      <c r="C1241" s="11">
        <v>36142700</v>
      </c>
      <c r="D1241" s="15">
        <f t="shared" si="57"/>
        <v>2.4086405521947303E-2</v>
      </c>
      <c r="E1241" s="13">
        <f t="shared" si="58"/>
        <v>-5993600</v>
      </c>
      <c r="F1241" s="2">
        <v>1</v>
      </c>
      <c r="G1241" s="2"/>
      <c r="I1241">
        <f t="shared" si="56"/>
        <v>139.54625585123452</v>
      </c>
    </row>
    <row r="1242" spans="1:9">
      <c r="A1242" s="1">
        <v>43864</v>
      </c>
      <c r="B1242">
        <v>173.904999</v>
      </c>
      <c r="C1242" s="11">
        <v>30149100</v>
      </c>
      <c r="D1242" s="15">
        <f t="shared" si="57"/>
        <v>3.2386471810172041E-2</v>
      </c>
      <c r="E1242" s="13">
        <f t="shared" si="58"/>
        <v>6284200</v>
      </c>
      <c r="F1242" s="2">
        <v>1</v>
      </c>
      <c r="G1242" s="2"/>
      <c r="I1242">
        <f t="shared" si="56"/>
        <v>139.54680960408604</v>
      </c>
    </row>
    <row r="1243" spans="1:9">
      <c r="A1243" s="1">
        <v>43865</v>
      </c>
      <c r="B1243">
        <v>179.62936400000001</v>
      </c>
      <c r="C1243" s="11">
        <v>36433300</v>
      </c>
      <c r="D1243" s="15">
        <f t="shared" si="57"/>
        <v>-1.2221838326176451E-3</v>
      </c>
      <c r="E1243" s="13">
        <f t="shared" si="58"/>
        <v>2753000</v>
      </c>
      <c r="F1243" s="2">
        <v>1</v>
      </c>
      <c r="G1243" s="2"/>
      <c r="I1243">
        <f t="shared" si="56"/>
        <v>139.54736335913498</v>
      </c>
    </row>
    <row r="1244" spans="1:9">
      <c r="A1244" s="1">
        <v>43866</v>
      </c>
      <c r="B1244">
        <v>179.40995799999999</v>
      </c>
      <c r="C1244" s="11">
        <v>39186300</v>
      </c>
      <c r="D1244" s="15">
        <f t="shared" si="57"/>
        <v>2.0521773925560313E-2</v>
      </c>
      <c r="E1244" s="13">
        <f t="shared" si="58"/>
        <v>-11434900</v>
      </c>
      <c r="F1244" s="2">
        <v>1</v>
      </c>
      <c r="G1244" s="2"/>
      <c r="I1244">
        <f t="shared" si="56"/>
        <v>139.54791711638137</v>
      </c>
    </row>
    <row r="1245" spans="1:9">
      <c r="A1245" s="1">
        <v>43867</v>
      </c>
      <c r="B1245">
        <v>183.129807</v>
      </c>
      <c r="C1245" s="11">
        <v>27751400</v>
      </c>
      <c r="D1245" s="15">
        <f t="shared" si="57"/>
        <v>1.4148904136295636E-3</v>
      </c>
      <c r="E1245" s="13">
        <f t="shared" si="58"/>
        <v>5777700</v>
      </c>
      <c r="F1245" s="2">
        <v>1</v>
      </c>
      <c r="G1245" s="2"/>
      <c r="I1245">
        <f t="shared" si="56"/>
        <v>139.54847087582519</v>
      </c>
    </row>
    <row r="1246" spans="1:9">
      <c r="A1246" s="1">
        <v>43868</v>
      </c>
      <c r="B1246">
        <v>183.38909899999999</v>
      </c>
      <c r="C1246" s="11">
        <v>33529100</v>
      </c>
      <c r="D1246" s="15">
        <f t="shared" si="57"/>
        <v>2.5820657313755321E-2</v>
      </c>
      <c r="E1246" s="13">
        <f t="shared" si="58"/>
        <v>2315200</v>
      </c>
      <c r="F1246" s="2">
        <v>1</v>
      </c>
      <c r="G1246" s="2"/>
      <c r="I1246">
        <f t="shared" si="56"/>
        <v>139.54902463746646</v>
      </c>
    </row>
    <row r="1247" spans="1:9">
      <c r="A1247" s="1">
        <v>43871</v>
      </c>
      <c r="B1247">
        <v>188.18598900000001</v>
      </c>
      <c r="C1247" s="11">
        <v>35844300</v>
      </c>
      <c r="D1247" s="15">
        <f t="shared" si="57"/>
        <v>-2.2834169270691044E-2</v>
      </c>
      <c r="E1247" s="13">
        <f t="shared" si="58"/>
        <v>17315600</v>
      </c>
      <c r="F1247" s="2">
        <v>1</v>
      </c>
      <c r="G1247" s="2"/>
      <c r="I1247">
        <f t="shared" si="56"/>
        <v>139.54957840130518</v>
      </c>
    </row>
    <row r="1248" spans="1:9">
      <c r="A1248" s="1">
        <v>43872</v>
      </c>
      <c r="B1248">
        <v>183.93760700000001</v>
      </c>
      <c r="C1248" s="11">
        <v>53159900</v>
      </c>
      <c r="D1248" s="15">
        <f t="shared" si="57"/>
        <v>1.4627738290391454E-3</v>
      </c>
      <c r="E1248" s="13">
        <f t="shared" si="58"/>
        <v>-6097000</v>
      </c>
      <c r="F1248" s="2">
        <v>1</v>
      </c>
      <c r="G1248" s="2"/>
      <c r="I1248">
        <f t="shared" si="56"/>
        <v>139.55013216734139</v>
      </c>
    </row>
    <row r="1249" spans="1:9">
      <c r="A1249" s="1">
        <v>43873</v>
      </c>
      <c r="B1249">
        <v>184.206863</v>
      </c>
      <c r="C1249" s="11">
        <v>47062900</v>
      </c>
      <c r="D1249" s="15">
        <f t="shared" si="57"/>
        <v>-5.4285562192109456E-3</v>
      </c>
      <c r="E1249" s="13">
        <f t="shared" si="58"/>
        <v>-11767100</v>
      </c>
      <c r="F1249" s="2">
        <v>1</v>
      </c>
      <c r="G1249" s="2"/>
      <c r="I1249">
        <f t="shared" si="56"/>
        <v>139.55068593557507</v>
      </c>
    </row>
    <row r="1250" spans="1:9">
      <c r="A1250" s="1">
        <v>43874</v>
      </c>
      <c r="B1250">
        <v>183.20959500000001</v>
      </c>
      <c r="C1250" s="11">
        <v>35295800</v>
      </c>
      <c r="D1250" s="15">
        <f t="shared" si="57"/>
        <v>8.8874761576710985E-3</v>
      </c>
      <c r="E1250" s="13">
        <f t="shared" si="58"/>
        <v>-12146300</v>
      </c>
      <c r="F1250" s="2">
        <v>1</v>
      </c>
      <c r="G1250" s="2"/>
      <c r="I1250">
        <f t="shared" ref="I1250:I1269" si="59">I1249*EXP($L$31*$L$33+$L$32*H1250*SQRT($L$33))</f>
        <v>139.55123970600624</v>
      </c>
    </row>
    <row r="1251" spans="1:9">
      <c r="A1251" s="1">
        <v>43875</v>
      </c>
      <c r="B1251">
        <v>184.845123</v>
      </c>
      <c r="C1251" s="11">
        <v>23149500</v>
      </c>
      <c r="D1251" s="15">
        <f t="shared" si="57"/>
        <v>1.0091872413502859E-2</v>
      </c>
      <c r="E1251" s="13">
        <f t="shared" si="58"/>
        <v>4642700</v>
      </c>
      <c r="F1251" s="2">
        <v>1</v>
      </c>
      <c r="G1251" s="2"/>
      <c r="I1251">
        <f t="shared" si="59"/>
        <v>139.55179347863489</v>
      </c>
    </row>
    <row r="1252" spans="1:9">
      <c r="A1252" s="1">
        <v>43879</v>
      </c>
      <c r="B1252">
        <v>186.720001</v>
      </c>
      <c r="C1252" s="11">
        <v>27792200</v>
      </c>
      <c r="D1252" s="15">
        <f t="shared" si="57"/>
        <v>2.9946439491984286E-3</v>
      </c>
      <c r="E1252" s="13">
        <f t="shared" si="58"/>
        <v>2205300</v>
      </c>
      <c r="F1252" s="2">
        <v>1</v>
      </c>
      <c r="G1252" s="2"/>
      <c r="I1252">
        <f t="shared" si="59"/>
        <v>139.55234725346105</v>
      </c>
    </row>
    <row r="1253" spans="1:9">
      <c r="A1253" s="1">
        <v>43880</v>
      </c>
      <c r="B1253">
        <v>187.279999</v>
      </c>
      <c r="C1253" s="11">
        <v>29997500</v>
      </c>
      <c r="D1253" s="15">
        <f t="shared" si="57"/>
        <v>-1.5389063576872562E-2</v>
      </c>
      <c r="E1253" s="13">
        <f t="shared" si="58"/>
        <v>6864900</v>
      </c>
      <c r="F1253" s="2">
        <v>1</v>
      </c>
      <c r="G1253" s="2"/>
      <c r="I1253">
        <f t="shared" si="59"/>
        <v>139.55290103048472</v>
      </c>
    </row>
    <row r="1254" spans="1:9">
      <c r="A1254" s="1">
        <v>43881</v>
      </c>
      <c r="B1254">
        <v>184.41999799999999</v>
      </c>
      <c r="C1254" s="11">
        <v>36862400</v>
      </c>
      <c r="D1254" s="15">
        <f t="shared" si="57"/>
        <v>-3.2123100830446727E-2</v>
      </c>
      <c r="E1254" s="13">
        <f t="shared" si="58"/>
        <v>11710200</v>
      </c>
      <c r="F1254" s="2">
        <v>1</v>
      </c>
      <c r="G1254" s="2"/>
      <c r="I1254">
        <f t="shared" si="59"/>
        <v>139.5534548097059</v>
      </c>
    </row>
    <row r="1255" spans="1:9">
      <c r="A1255" s="1">
        <v>43882</v>
      </c>
      <c r="B1255">
        <v>178.58999600000001</v>
      </c>
      <c r="C1255" s="11">
        <v>48572600</v>
      </c>
      <c r="D1255" s="15">
        <f t="shared" si="57"/>
        <v>-4.407258462863764E-2</v>
      </c>
      <c r="E1255" s="13">
        <f t="shared" si="58"/>
        <v>19738500</v>
      </c>
      <c r="F1255" s="2">
        <v>1</v>
      </c>
      <c r="G1255" s="2"/>
      <c r="I1255">
        <f t="shared" si="59"/>
        <v>139.55400859112461</v>
      </c>
    </row>
    <row r="1256" spans="1:9">
      <c r="A1256" s="1">
        <v>43885</v>
      </c>
      <c r="B1256">
        <v>170.88999899999999</v>
      </c>
      <c r="C1256" s="11">
        <v>68311100</v>
      </c>
      <c r="D1256" s="15">
        <f t="shared" si="57"/>
        <v>-1.663946786931287E-2</v>
      </c>
      <c r="E1256" s="13">
        <f t="shared" si="58"/>
        <v>-237800</v>
      </c>
      <c r="F1256" s="2">
        <v>1</v>
      </c>
      <c r="G1256" s="2"/>
      <c r="I1256">
        <f t="shared" si="59"/>
        <v>139.55456237474087</v>
      </c>
    </row>
    <row r="1257" spans="1:9">
      <c r="A1257" s="1">
        <v>43886</v>
      </c>
      <c r="B1257">
        <v>168.070007</v>
      </c>
      <c r="C1257" s="11">
        <v>68073300</v>
      </c>
      <c r="D1257" s="15">
        <f t="shared" si="57"/>
        <v>1.241732469260521E-2</v>
      </c>
      <c r="E1257" s="13">
        <f t="shared" si="58"/>
        <v>-11867200</v>
      </c>
      <c r="F1257" s="2">
        <v>1</v>
      </c>
      <c r="G1257" s="2"/>
      <c r="I1257">
        <f t="shared" si="59"/>
        <v>139.55511616055466</v>
      </c>
    </row>
    <row r="1258" spans="1:9">
      <c r="A1258" s="1">
        <v>43887</v>
      </c>
      <c r="B1258">
        <v>170.16999799999999</v>
      </c>
      <c r="C1258" s="11">
        <v>56206100</v>
      </c>
      <c r="D1258" s="15">
        <f t="shared" si="57"/>
        <v>-7.3064344792504315E-2</v>
      </c>
      <c r="E1258" s="13">
        <f t="shared" si="58"/>
        <v>36968800</v>
      </c>
      <c r="F1258" s="2">
        <v>1</v>
      </c>
      <c r="G1258" s="2"/>
      <c r="I1258">
        <f t="shared" si="59"/>
        <v>139.55566994856602</v>
      </c>
    </row>
    <row r="1259" spans="1:9">
      <c r="A1259" s="1">
        <v>43888</v>
      </c>
      <c r="B1259">
        <v>158.179993</v>
      </c>
      <c r="C1259" s="11">
        <v>93174900</v>
      </c>
      <c r="D1259" s="15">
        <f t="shared" si="57"/>
        <v>2.3924450022145893E-2</v>
      </c>
      <c r="E1259" s="13">
        <f t="shared" si="58"/>
        <v>3898700</v>
      </c>
      <c r="F1259" s="2">
        <v>1</v>
      </c>
      <c r="G1259" s="2"/>
      <c r="I1259">
        <f t="shared" si="59"/>
        <v>139.55622373877492</v>
      </c>
    </row>
    <row r="1260" spans="1:9">
      <c r="A1260" s="1">
        <v>43889</v>
      </c>
      <c r="B1260">
        <v>162.009995</v>
      </c>
      <c r="C1260" s="11">
        <v>97073600</v>
      </c>
      <c r="D1260" s="15">
        <f t="shared" si="57"/>
        <v>6.4418912953391971E-2</v>
      </c>
      <c r="E1260" s="13">
        <f t="shared" si="58"/>
        <v>-26042800</v>
      </c>
      <c r="F1260" s="2">
        <v>1</v>
      </c>
      <c r="G1260" s="2"/>
      <c r="I1260">
        <f t="shared" si="59"/>
        <v>139.55677753118141</v>
      </c>
    </row>
    <row r="1261" spans="1:9">
      <c r="A1261" s="1">
        <v>43892</v>
      </c>
      <c r="B1261">
        <v>172.78999300000001</v>
      </c>
      <c r="C1261" s="11">
        <v>71030800</v>
      </c>
      <c r="D1261" s="15">
        <f t="shared" si="57"/>
        <v>-4.9105615575386584E-2</v>
      </c>
      <c r="E1261" s="13">
        <f t="shared" si="58"/>
        <v>646200</v>
      </c>
      <c r="F1261" s="2">
        <v>1</v>
      </c>
      <c r="G1261" s="2"/>
      <c r="I1261">
        <f t="shared" si="59"/>
        <v>139.55733132578547</v>
      </c>
    </row>
    <row r="1262" spans="1:9">
      <c r="A1262" s="1">
        <v>43893</v>
      </c>
      <c r="B1262">
        <v>164.509995</v>
      </c>
      <c r="C1262" s="11">
        <v>71677000</v>
      </c>
      <c r="D1262" s="15">
        <f t="shared" si="57"/>
        <v>3.6057198216764667E-2</v>
      </c>
      <c r="E1262" s="13">
        <f t="shared" si="58"/>
        <v>-21862600</v>
      </c>
      <c r="F1262" s="2">
        <v>1</v>
      </c>
      <c r="G1262" s="2"/>
      <c r="I1262">
        <f t="shared" si="59"/>
        <v>139.55788512258712</v>
      </c>
    </row>
    <row r="1263" spans="1:9">
      <c r="A1263" s="1">
        <v>43894</v>
      </c>
      <c r="B1263">
        <v>170.550003</v>
      </c>
      <c r="C1263" s="11">
        <v>49814400</v>
      </c>
      <c r="D1263" s="15">
        <f t="shared" si="57"/>
        <v>-2.541552934526008E-2</v>
      </c>
      <c r="E1263" s="13">
        <f t="shared" si="58"/>
        <v>-1997100</v>
      </c>
      <c r="F1263" s="2">
        <v>1</v>
      </c>
      <c r="G1263" s="2"/>
      <c r="I1263">
        <f t="shared" si="59"/>
        <v>139.55843892158637</v>
      </c>
    </row>
    <row r="1264" spans="1:9">
      <c r="A1264" s="1">
        <v>43895</v>
      </c>
      <c r="B1264">
        <v>166.270004</v>
      </c>
      <c r="C1264" s="11">
        <v>47817300</v>
      </c>
      <c r="D1264" s="15">
        <f t="shared" si="57"/>
        <v>-2.8674468495931204E-2</v>
      </c>
      <c r="E1264" s="13">
        <f t="shared" si="58"/>
        <v>25003800</v>
      </c>
      <c r="F1264" s="2">
        <v>1</v>
      </c>
      <c r="G1264" s="2"/>
      <c r="I1264">
        <f t="shared" si="59"/>
        <v>139.55899272278322</v>
      </c>
    </row>
    <row r="1265" spans="1:9">
      <c r="A1265" s="1">
        <v>43896</v>
      </c>
      <c r="B1265">
        <v>161.570007</v>
      </c>
      <c r="C1265" s="11">
        <v>72821100</v>
      </c>
      <c r="D1265" s="15">
        <f t="shared" si="57"/>
        <v>-7.0178453136530497E-2</v>
      </c>
      <c r="E1265" s="13">
        <f t="shared" si="58"/>
        <v>-2401800</v>
      </c>
      <c r="F1265" s="2">
        <v>1</v>
      </c>
      <c r="G1265" s="2"/>
      <c r="I1265">
        <f t="shared" si="59"/>
        <v>139.55954652617768</v>
      </c>
    </row>
    <row r="1266" spans="1:9">
      <c r="A1266" s="1">
        <v>43899</v>
      </c>
      <c r="B1266">
        <v>150.61999499999999</v>
      </c>
      <c r="C1266" s="11">
        <v>70419300</v>
      </c>
      <c r="D1266" s="15">
        <f t="shared" si="57"/>
        <v>6.6147259175969017E-2</v>
      </c>
      <c r="E1266" s="13">
        <f t="shared" si="58"/>
        <v>-5064900</v>
      </c>
      <c r="F1266" s="2">
        <v>1</v>
      </c>
      <c r="G1266" s="2"/>
      <c r="I1266">
        <f t="shared" si="59"/>
        <v>139.56010033176977</v>
      </c>
    </row>
    <row r="1267" spans="1:9">
      <c r="A1267" s="1">
        <v>43900</v>
      </c>
      <c r="B1267">
        <v>160.91999799999999</v>
      </c>
      <c r="C1267" s="11">
        <v>65354400</v>
      </c>
      <c r="D1267" s="15">
        <f t="shared" si="57"/>
        <v>-4.636018796475655E-2</v>
      </c>
      <c r="E1267" s="13">
        <f t="shared" si="58"/>
        <v>-8982800</v>
      </c>
      <c r="F1267" s="2">
        <v>1</v>
      </c>
      <c r="G1267" s="2"/>
      <c r="I1267">
        <f t="shared" si="59"/>
        <v>139.56065413955952</v>
      </c>
    </row>
    <row r="1268" spans="1:9">
      <c r="A1268" s="1">
        <v>43901</v>
      </c>
      <c r="B1268">
        <v>153.63000500000001</v>
      </c>
      <c r="C1268" s="11">
        <v>56371600</v>
      </c>
      <c r="D1268" s="15">
        <f t="shared" si="57"/>
        <v>-9.9641666399704232E-2</v>
      </c>
      <c r="E1268" s="13">
        <f t="shared" si="58"/>
        <v>36854800</v>
      </c>
      <c r="F1268" s="2">
        <v>1</v>
      </c>
      <c r="G1268" s="2"/>
      <c r="I1268">
        <f t="shared" si="59"/>
        <v>139.56120794954688</v>
      </c>
    </row>
    <row r="1269" spans="1:9">
      <c r="A1269" s="1">
        <v>43902</v>
      </c>
      <c r="B1269">
        <v>139.05999800000001</v>
      </c>
      <c r="C1269" s="11">
        <v>93226400</v>
      </c>
      <c r="I1269">
        <f t="shared" si="59"/>
        <v>139.5617617617319</v>
      </c>
    </row>
  </sheetData>
  <mergeCells count="7">
    <mergeCell ref="S44:T44"/>
    <mergeCell ref="H30:H32"/>
    <mergeCell ref="G30:G31"/>
    <mergeCell ref="I30:I31"/>
    <mergeCell ref="J3:K3"/>
    <mergeCell ref="H3:I3"/>
    <mergeCell ref="H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MSFT</vt:lpstr>
      <vt:lpstr>a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Černý</dc:creator>
  <cp:lastModifiedBy>Jakub Černý</cp:lastModifiedBy>
  <dcterms:created xsi:type="dcterms:W3CDTF">2020-03-29T18:55:37Z</dcterms:created>
  <dcterms:modified xsi:type="dcterms:W3CDTF">2020-03-29T18:55:37Z</dcterms:modified>
</cp:coreProperties>
</file>