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3\AgrUTCUTS_20241014_Yos_3\A2_Extra_Inputs\"/>
    </mc:Choice>
  </mc:AlternateContent>
  <xr:revisionPtr revIDLastSave="0" documentId="13_ncr:1_{61810EB5-A23E-40A4-ABA3-8E61F6B62E72}" xr6:coauthVersionLast="47" xr6:coauthVersionMax="47" xr10:uidLastSave="{00000000-0000-0000-0000-000000000000}"/>
  <bookViews>
    <workbookView xWindow="-35955" yWindow="330" windowWidth="28800" windowHeight="16260" activeTab="1" xr2:uid="{00000000-000D-0000-FFFF-FFFF00000000}"/>
  </bookViews>
  <sheets>
    <sheet name="GHGs" sheetId="1" r:id="rId1"/>
    <sheet name="Externalities" sheetId="2" r:id="rId2"/>
    <sheet name="Other" sheetId="4" r:id="rId3"/>
  </sheets>
  <definedNames>
    <definedName name="_xlnm._FilterDatabase" localSheetId="0" hidden="1">GHGs!$A$1:$G$170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7" i="1"/>
  <c r="C8" i="1"/>
  <c r="C6" i="1"/>
  <c r="C10" i="1"/>
  <c r="C3" i="1"/>
  <c r="C4" i="1"/>
  <c r="C96" i="1" l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95" i="1"/>
  <c r="C29" i="1"/>
  <c r="C30" i="1"/>
  <c r="C31" i="1"/>
  <c r="C32" i="1"/>
  <c r="C33" i="1"/>
  <c r="C34" i="1"/>
  <c r="C35" i="1"/>
  <c r="C36" i="1"/>
  <c r="C37" i="1"/>
  <c r="C28" i="1"/>
  <c r="C19" i="1"/>
  <c r="C20" i="1"/>
  <c r="C21" i="1"/>
  <c r="C22" i="1"/>
  <c r="C23" i="1"/>
  <c r="C24" i="1"/>
  <c r="C25" i="1"/>
  <c r="C26" i="1"/>
  <c r="C27" i="1"/>
  <c r="C18" i="1"/>
  <c r="C11" i="1"/>
  <c r="C12" i="1"/>
  <c r="C13" i="1"/>
  <c r="C14" i="1"/>
  <c r="C15" i="1"/>
  <c r="C16" i="1"/>
  <c r="C2" i="1"/>
  <c r="C41" i="1"/>
  <c r="C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E1" authorId="0" shapeId="0" xr:uid="{F8A87845-BDF1-4501-B7A5-1BEDD99AF886}">
      <text>
        <r>
          <rPr>
            <b/>
            <sz val="9"/>
            <color indexed="81"/>
            <rFont val="Tahoma"/>
            <family val="2"/>
          </rPr>
          <t>No afectan la funcionalidad del script A2</t>
        </r>
      </text>
    </comment>
    <comment ref="C111" authorId="0" shapeId="0" xr:uid="{213BB8EA-D30A-484D-B498-17EB92F15D57}">
      <text>
        <r>
          <rPr>
            <b/>
            <sz val="9"/>
            <color indexed="81"/>
            <rFont val="Tahoma"/>
            <family val="2"/>
          </rPr>
          <t>El no-protegido no absorbe emisiones.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B2" authorId="0" shapeId="0" xr:uid="{90FF431E-2A8D-43E5-B0FD-C4A7DE2D09E1}">
      <text>
        <r>
          <rPr>
            <b/>
            <sz val="9"/>
            <color indexed="81"/>
            <rFont val="Tahoma"/>
            <family val="2"/>
          </rPr>
          <t>Ejemplo de externalidad: regulación del aire.</t>
        </r>
      </text>
    </comment>
  </commentList>
</comments>
</file>

<file path=xl/sharedStrings.xml><?xml version="1.0" encoding="utf-8"?>
<sst xmlns="http://schemas.openxmlformats.org/spreadsheetml/2006/main" count="881" uniqueCount="135">
  <si>
    <t>Tech</t>
  </si>
  <si>
    <t>Emission</t>
  </si>
  <si>
    <t>EmissionActivityRatio</t>
  </si>
  <si>
    <t>CO2e_sources</t>
  </si>
  <si>
    <t>External Cost</t>
  </si>
  <si>
    <t>EmissionsPenalty</t>
  </si>
  <si>
    <t>Final Unit</t>
  </si>
  <si>
    <t>Drop some references here</t>
  </si>
  <si>
    <t>DIST_PCO</t>
  </si>
  <si>
    <t>Source</t>
  </si>
  <si>
    <t>Unit</t>
  </si>
  <si>
    <t>Comment</t>
  </si>
  <si>
    <t>Gas</t>
  </si>
  <si>
    <t>CO2e</t>
  </si>
  <si>
    <t>CH4</t>
  </si>
  <si>
    <t>N2O</t>
  </si>
  <si>
    <t>CH4_GAN_FERM</t>
  </si>
  <si>
    <t>CO2e_GAN_FERM</t>
  </si>
  <si>
    <t>Mton de gas/Mha</t>
  </si>
  <si>
    <t>CO2e_GAN_GED</t>
  </si>
  <si>
    <t>CH4_GAN_GED</t>
  </si>
  <si>
    <t>CO2e_GAN_GEI</t>
  </si>
  <si>
    <t>AG_ARR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</si>
  <si>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</si>
  <si>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</si>
  <si>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</si>
  <si>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</si>
  <si>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</si>
  <si>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</si>
  <si>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</si>
  <si>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</si>
  <si>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</si>
  <si>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</si>
  <si>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</si>
  <si>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</si>
  <si>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</si>
  <si>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N2O_GAN_GED</t>
  </si>
  <si>
    <t>N2O_GAN_GEI</t>
  </si>
  <si>
    <t>N2O_AGR</t>
  </si>
  <si>
    <t>CO2e_AGR</t>
  </si>
  <si>
    <t>T5RARBOS</t>
  </si>
  <si>
    <t>AG_SOY</t>
  </si>
  <si>
    <t>T5BOVGAN</t>
  </si>
  <si>
    <t>T5BOVLECGAN</t>
  </si>
  <si>
    <t>T5BUFGAN</t>
  </si>
  <si>
    <t>T5OVEGAN</t>
  </si>
  <si>
    <t>T5CBRGAN</t>
  </si>
  <si>
    <t>T5CAMGAN</t>
  </si>
  <si>
    <t>T5CABGAN</t>
  </si>
  <si>
    <t>T5MULGAN</t>
  </si>
  <si>
    <t>T5CERGAN</t>
  </si>
  <si>
    <t>T5AVEGAN</t>
  </si>
  <si>
    <t>Mton de Gas / MCabeza</t>
  </si>
  <si>
    <t>Gg de Gas / MCabeza</t>
  </si>
  <si>
    <t>kg de Gas / MCabeza</t>
  </si>
  <si>
    <t>INGEI 2018</t>
  </si>
  <si>
    <t>INGEI</t>
  </si>
  <si>
    <t>PLANMICC https://github.com/PLANMICC/OSeMOSYS-Ecuador/tree/main/AgriculturaUSCUSS/Model/2_Model/BAU para 2017</t>
  </si>
  <si>
    <t>We only adjust back to kg of N2O by using the GWP in reverse.</t>
  </si>
  <si>
    <t>SUPCAMPFOCRO</t>
  </si>
  <si>
    <t>SUPCAMPASCRO</t>
  </si>
  <si>
    <t>SUPCAMGRACRO</t>
  </si>
  <si>
    <t>SUPCAMHUMCRO</t>
  </si>
  <si>
    <t>SUPCAMASECRO</t>
  </si>
  <si>
    <t>SUPCAMOTICRO</t>
  </si>
  <si>
    <t>SUPCAMPFOPAS</t>
  </si>
  <si>
    <t>SUPCAMCROPAS</t>
  </si>
  <si>
    <t>SUPCAMGRAPAS</t>
  </si>
  <si>
    <t>SUPCAMHUMPAS</t>
  </si>
  <si>
    <t>SUPCAMASEPAS</t>
  </si>
  <si>
    <t>SUPCAMOTIPAS</t>
  </si>
  <si>
    <t>SUPCAMPFOGRA</t>
  </si>
  <si>
    <t>SUPCAMCROGRA</t>
  </si>
  <si>
    <t>SUPCAMPASGRA</t>
  </si>
  <si>
    <t>SUPCAMHUMGRA</t>
  </si>
  <si>
    <t>SUPCAMASEGRA</t>
  </si>
  <si>
    <t>SUPCAMOTIGRA</t>
  </si>
  <si>
    <t>SUPCAMPFOHUM</t>
  </si>
  <si>
    <t>SUPCAMCROHUM</t>
  </si>
  <si>
    <t>SUPCAMPASHUM</t>
  </si>
  <si>
    <t>SUPCAMGRAHUM</t>
  </si>
  <si>
    <t>SUPCAMASEHUM</t>
  </si>
  <si>
    <t>SUPCAMOTIHUM</t>
  </si>
  <si>
    <t>SUPCAMPFOASE</t>
  </si>
  <si>
    <t>SUPCAMCROASE</t>
  </si>
  <si>
    <t>SUPCAMPASASE</t>
  </si>
  <si>
    <t>SUPCAMGRAASE</t>
  </si>
  <si>
    <t>SUPCAMHUMASE</t>
  </si>
  <si>
    <t>SUPCAMOTIASE</t>
  </si>
  <si>
    <t>SUPCAMPFOOTI</t>
  </si>
  <si>
    <t>SUPCAMCROOTI</t>
  </si>
  <si>
    <t>SUPCAMPASOTI</t>
  </si>
  <si>
    <t>SUPCAMGRAOTI</t>
  </si>
  <si>
    <t>SUPCAMHUMOTI</t>
  </si>
  <si>
    <t>SUPCAMASEOTI</t>
  </si>
  <si>
    <t>SUPCAMCROPFO</t>
  </si>
  <si>
    <t>SUPCAMPASPFO</t>
  </si>
  <si>
    <t>SUPCAMGRAPFO</t>
  </si>
  <si>
    <t>SUPCAMHUMPFO</t>
  </si>
  <si>
    <t>SUPCAMASEPFO</t>
  </si>
  <si>
    <t>SUPCAMOTIPFO</t>
  </si>
  <si>
    <t>CO2e_CUT</t>
  </si>
  <si>
    <t>T5PLABOS</t>
  </si>
  <si>
    <t>PLANMICC https://github.com/PLANMICC/OSeMOSYS-Ecuador/tree/main/AgriculturaUSCUSS/Model/2_Model/BAU para 2018</t>
  </si>
  <si>
    <t>INGEI 2018, ver estimación con FL-Biomass4 of 4 y las hectáreas sin cambios en uso del suelo para el mismo año</t>
  </si>
  <si>
    <t>T5BOVVACGAN</t>
  </si>
  <si>
    <t>T5BOVCREGAN</t>
  </si>
  <si>
    <t>T5BOVGANREG</t>
  </si>
  <si>
    <t>T5BOVVACGANREG</t>
  </si>
  <si>
    <t>T5BOVCREGANREG</t>
  </si>
  <si>
    <t>T5BOVLECGANREG</t>
  </si>
  <si>
    <t>CO2e_URE</t>
  </si>
  <si>
    <t>CO2e_ENC</t>
  </si>
  <si>
    <t>CO2e_IND</t>
  </si>
  <si>
    <t>CO2e_BIO</t>
  </si>
  <si>
    <t>LU_CROP</t>
  </si>
  <si>
    <t>SUPCAMANDCRO</t>
  </si>
  <si>
    <t>SUPCAMANDPAS</t>
  </si>
  <si>
    <t>SUPCAMANDGRA</t>
  </si>
  <si>
    <t>SUPCAMANDHUM</t>
  </si>
  <si>
    <t>SUPCAMANDASE</t>
  </si>
  <si>
    <t>SUPCAMANDOTI</t>
  </si>
  <si>
    <t>SUPCAMPFOAND</t>
  </si>
  <si>
    <t>SUPCAMCROAND</t>
  </si>
  <si>
    <t>SUPCAMPASAND</t>
  </si>
  <si>
    <t>SUPCAMGRAAND</t>
  </si>
  <si>
    <t>SUPCAMHUMAND</t>
  </si>
  <si>
    <t>SUPCAMASEAND</t>
  </si>
  <si>
    <t>SUPCAMOTIAND</t>
  </si>
  <si>
    <t>SUPCAMANDPFO</t>
  </si>
  <si>
    <t>T5NPRAND</t>
  </si>
  <si>
    <t>T5NUNAND</t>
  </si>
  <si>
    <t>T5NUNMAN</t>
  </si>
  <si>
    <t>EXT_REGAIR</t>
  </si>
  <si>
    <t>M USD/Mha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</si>
</sst>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5" xfId="0" applyFont="1" applyBorder="1"/>
    <xf numFmtId="0" fontId="1" fillId="0" borderId="15" xfId="0" applyFont="1" applyBorder="1"/>
    <xf numFmtId="0" fontId="1" fillId="0" borderId="11" xfId="0" applyFont="1" applyBorder="1" applyAlignment="1">
      <alignment horizontal="left"/>
    </xf>
    <xf numFmtId="0" fontId="1" fillId="3" borderId="13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0" fillId="0" borderId="5" xfId="0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0" borderId="23" xfId="0" applyFont="1" applyBorder="1"/>
    <xf numFmtId="0" fontId="1" fillId="0" borderId="24" xfId="0" applyFont="1" applyBorder="1"/>
    <xf numFmtId="0" fontId="0" fillId="0" borderId="17" xfId="0" applyBorder="1"/>
    <xf numFmtId="0" fontId="0" fillId="0" borderId="31" xfId="0" applyBorder="1"/>
    <xf numFmtId="0" fontId="0" fillId="0" borderId="16" xfId="0" applyBorder="1"/>
    <xf numFmtId="0" fontId="0" fillId="0" borderId="18" xfId="0" applyBorder="1"/>
    <xf numFmtId="0" fontId="0" fillId="0" borderId="10" xfId="0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32" xfId="0" applyFill="1" applyBorder="1"/>
    <xf numFmtId="0" fontId="0" fillId="6" borderId="32" xfId="0" applyFill="1" applyBorder="1"/>
    <xf numFmtId="0" fontId="0" fillId="5" borderId="33" xfId="0" applyFill="1" applyBorder="1"/>
    <xf numFmtId="0" fontId="0" fillId="5" borderId="34" xfId="0" applyFill="1" applyBorder="1"/>
    <xf numFmtId="0" fontId="0" fillId="6" borderId="4" xfId="0" applyFill="1" applyBorder="1" applyAlignment="1">
      <alignment horizontal="center" vertical="center"/>
    </xf>
    <xf numFmtId="2" fontId="0" fillId="0" borderId="16" xfId="0" applyNumberFormat="1" applyBorder="1"/>
    <xf numFmtId="2" fontId="0" fillId="0" borderId="17" xfId="0" applyNumberFormat="1" applyBorder="1"/>
    <xf numFmtId="0" fontId="0" fillId="7" borderId="17" xfId="0" applyFill="1" applyBorder="1"/>
    <xf numFmtId="0" fontId="0" fillId="2" borderId="35" xfId="0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36" xfId="0" applyFont="1" applyBorder="1"/>
    <xf numFmtId="0" fontId="1" fillId="3" borderId="12" xfId="0" applyFont="1" applyFill="1" applyBorder="1"/>
    <xf numFmtId="0" fontId="1" fillId="3" borderId="37" xfId="0" applyFont="1" applyFill="1" applyBorder="1"/>
    <xf numFmtId="0" fontId="1" fillId="0" borderId="38" xfId="0" applyFont="1" applyBorder="1"/>
    <xf numFmtId="0" fontId="1" fillId="0" borderId="1" xfId="0" applyFont="1" applyBorder="1"/>
    <xf numFmtId="0" fontId="0" fillId="0" borderId="25" xfId="0" applyBorder="1"/>
    <xf numFmtId="0" fontId="0" fillId="0" borderId="27" xfId="0" applyBorder="1"/>
    <xf numFmtId="0" fontId="0" fillId="0" borderId="30" xfId="0" applyBorder="1"/>
    <xf numFmtId="0" fontId="6" fillId="0" borderId="22" xfId="0" applyFont="1" applyBorder="1"/>
    <xf numFmtId="0" fontId="6" fillId="0" borderId="36" xfId="0" applyFont="1" applyBorder="1"/>
    <xf numFmtId="0" fontId="6" fillId="0" borderId="15" xfId="0" applyFont="1" applyBorder="1"/>
    <xf numFmtId="0" fontId="6" fillId="0" borderId="20" xfId="0" applyFont="1" applyBorder="1"/>
    <xf numFmtId="0" fontId="6" fillId="0" borderId="5" xfId="0" applyFont="1" applyBorder="1"/>
    <xf numFmtId="0" fontId="6" fillId="5" borderId="32" xfId="0" applyFont="1" applyFill="1" applyBorder="1"/>
    <xf numFmtId="0" fontId="6" fillId="0" borderId="25" xfId="0" applyFont="1" applyBorder="1"/>
    <xf numFmtId="0" fontId="6" fillId="6" borderId="32" xfId="0" applyFont="1" applyFill="1" applyBorder="1"/>
    <xf numFmtId="10" fontId="6" fillId="0" borderId="15" xfId="1" applyNumberFormat="1" applyFont="1" applyBorder="1"/>
    <xf numFmtId="0" fontId="1" fillId="0" borderId="39" xfId="0" applyFont="1" applyBorder="1"/>
    <xf numFmtId="164" fontId="1" fillId="0" borderId="0" xfId="0" applyNumberFormat="1" applyFont="1"/>
    <xf numFmtId="164" fontId="0" fillId="0" borderId="0" xfId="0" applyNumberFormat="1"/>
    <xf numFmtId="0" fontId="1" fillId="0" borderId="40" xfId="0" applyFont="1" applyBorder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7" fillId="2" borderId="2" xfId="0" applyFont="1" applyFill="1" applyBorder="1" applyAlignment="1">
      <alignment horizontal="center"/>
    </xf>
    <xf numFmtId="0" fontId="8" fillId="0" borderId="24" xfId="0" applyFont="1" applyBorder="1"/>
    <xf numFmtId="0" fontId="8" fillId="8" borderId="29" xfId="0" applyFont="1" applyFill="1" applyBorder="1"/>
    <xf numFmtId="0" fontId="7" fillId="2" borderId="4" xfId="0" applyFont="1" applyFill="1" applyBorder="1" applyAlignment="1">
      <alignment horizontal="center"/>
    </xf>
    <xf numFmtId="0" fontId="8" fillId="0" borderId="20" xfId="0" applyFont="1" applyBorder="1"/>
    <xf numFmtId="0" fontId="8" fillId="0" borderId="27" xfId="0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4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zoomScale="145" zoomScaleNormal="145" workbookViewId="0">
      <pane ySplit="1" topLeftCell="A145" activePane="bottomLeft" state="frozen"/>
      <selection pane="bottomLeft" activeCell="B108" sqref="A108:B110"/>
    </sheetView>
  </sheetViews>
  <sheetFormatPr defaultColWidth="9.08984375" defaultRowHeight="14.5" x14ac:dyDescent="0.35"/>
  <cols>
    <col min="1" max="1" width="24.54296875" style="3" customWidth="1"/>
    <col min="2" max="2" width="26.36328125" bestFit="1" customWidth="1"/>
    <col min="3" max="3" width="19.36328125" bestFit="1" customWidth="1"/>
    <col min="4" max="4" width="19.36328125" customWidth="1"/>
    <col min="5" max="5" width="21.54296875" bestFit="1" customWidth="1"/>
    <col min="6" max="6" width="59.36328125" customWidth="1"/>
    <col min="7" max="7" width="102.54296875" bestFit="1" customWidth="1"/>
  </cols>
  <sheetData>
    <row r="1" spans="1:7" ht="15" thickBot="1" x14ac:dyDescent="0.4">
      <c r="A1" s="6" t="s">
        <v>0</v>
      </c>
      <c r="B1" s="12" t="s">
        <v>1</v>
      </c>
      <c r="C1" s="51" t="s">
        <v>2</v>
      </c>
      <c r="D1" s="49" t="s">
        <v>12</v>
      </c>
      <c r="E1" s="48" t="s">
        <v>10</v>
      </c>
      <c r="F1" s="48" t="s">
        <v>11</v>
      </c>
      <c r="G1" s="7" t="s">
        <v>9</v>
      </c>
    </row>
    <row r="2" spans="1:7" x14ac:dyDescent="0.35">
      <c r="A2" s="35" t="s">
        <v>42</v>
      </c>
      <c r="B2" s="15" t="s">
        <v>17</v>
      </c>
      <c r="C2" s="52">
        <f>+C38*25/1000</f>
        <v>2.0125000000000002</v>
      </c>
      <c r="D2" s="47" t="s">
        <v>13</v>
      </c>
      <c r="E2" s="5" t="s">
        <v>52</v>
      </c>
      <c r="F2" s="5"/>
      <c r="G2" s="5" t="s">
        <v>55</v>
      </c>
    </row>
    <row r="3" spans="1:7" x14ac:dyDescent="0.35">
      <c r="A3" s="35" t="s">
        <v>105</v>
      </c>
      <c r="B3" s="15" t="s">
        <v>17</v>
      </c>
      <c r="C3" s="53">
        <f t="shared" ref="C3:C4" si="0">+C39*25/1000</f>
        <v>2.37975</v>
      </c>
      <c r="D3" s="47" t="s">
        <v>13</v>
      </c>
      <c r="E3" s="5" t="s">
        <v>52</v>
      </c>
      <c r="F3" s="5"/>
      <c r="G3" s="5" t="s">
        <v>55</v>
      </c>
    </row>
    <row r="4" spans="1:7" x14ac:dyDescent="0.35">
      <c r="A4" s="35" t="s">
        <v>106</v>
      </c>
      <c r="B4" s="15" t="s">
        <v>17</v>
      </c>
      <c r="C4" s="53">
        <f t="shared" si="0"/>
        <v>1.3095000000000001</v>
      </c>
      <c r="D4" s="47" t="s">
        <v>13</v>
      </c>
      <c r="E4" s="5" t="s">
        <v>52</v>
      </c>
      <c r="F4" s="5"/>
      <c r="G4" s="5" t="s">
        <v>55</v>
      </c>
    </row>
    <row r="5" spans="1:7" x14ac:dyDescent="0.35">
      <c r="A5" s="36" t="s">
        <v>43</v>
      </c>
      <c r="B5" s="13" t="s">
        <v>17</v>
      </c>
      <c r="C5" s="53">
        <f>+C41*25/1000</f>
        <v>2.7982499999999999</v>
      </c>
      <c r="D5" s="47" t="s">
        <v>13</v>
      </c>
      <c r="E5" s="4" t="s">
        <v>52</v>
      </c>
      <c r="F5" s="5"/>
      <c r="G5" s="5" t="s">
        <v>55</v>
      </c>
    </row>
    <row r="6" spans="1:7" x14ac:dyDescent="0.35">
      <c r="A6" s="60" t="s">
        <v>107</v>
      </c>
      <c r="B6" s="55" t="s">
        <v>17</v>
      </c>
      <c r="C6" s="61">
        <f>+C2*(1+F6)</f>
        <v>1.8177920392533515</v>
      </c>
      <c r="D6" s="56" t="s">
        <v>13</v>
      </c>
      <c r="E6" s="57" t="s">
        <v>52</v>
      </c>
      <c r="F6" s="63">
        <v>-9.6749297265415479E-2</v>
      </c>
      <c r="G6" s="57" t="s">
        <v>55</v>
      </c>
    </row>
    <row r="7" spans="1:7" x14ac:dyDescent="0.35">
      <c r="A7" s="60" t="s">
        <v>108</v>
      </c>
      <c r="B7" s="55" t="s">
        <v>17</v>
      </c>
      <c r="C7" s="61">
        <f t="shared" ref="C7:C8" si="1">+C3*(1+F7)</f>
        <v>2.1850573723812019</v>
      </c>
      <c r="D7" s="56" t="s">
        <v>13</v>
      </c>
      <c r="E7" s="57" t="s">
        <v>52</v>
      </c>
      <c r="F7" s="63">
        <v>-8.1812218770374215E-2</v>
      </c>
      <c r="G7" s="57" t="s">
        <v>55</v>
      </c>
    </row>
    <row r="8" spans="1:7" x14ac:dyDescent="0.35">
      <c r="A8" s="60" t="s">
        <v>109</v>
      </c>
      <c r="B8" s="55" t="s">
        <v>17</v>
      </c>
      <c r="C8" s="61">
        <f t="shared" si="1"/>
        <v>1.1148172280930604</v>
      </c>
      <c r="D8" s="56" t="s">
        <v>13</v>
      </c>
      <c r="E8" s="57" t="s">
        <v>52</v>
      </c>
      <c r="F8" s="63">
        <v>-0.1486695470843373</v>
      </c>
      <c r="G8" s="57" t="s">
        <v>55</v>
      </c>
    </row>
    <row r="9" spans="1:7" x14ac:dyDescent="0.35">
      <c r="A9" s="62" t="s">
        <v>110</v>
      </c>
      <c r="B9" s="58" t="s">
        <v>17</v>
      </c>
      <c r="C9" s="61">
        <f>+C5*(1+F9)</f>
        <v>2.5185338437463374</v>
      </c>
      <c r="D9" s="56" t="s">
        <v>13</v>
      </c>
      <c r="E9" s="59" t="s">
        <v>52</v>
      </c>
      <c r="F9" s="63">
        <v>-9.9961102922777587E-2</v>
      </c>
      <c r="G9" s="57" t="s">
        <v>55</v>
      </c>
    </row>
    <row r="10" spans="1:7" x14ac:dyDescent="0.35">
      <c r="A10" s="37" t="s">
        <v>44</v>
      </c>
      <c r="B10" s="13" t="s">
        <v>17</v>
      </c>
      <c r="C10" s="53">
        <f t="shared" ref="C10:C16" si="2">+C42*25/1000</f>
        <v>1.375</v>
      </c>
      <c r="D10" s="47" t="s">
        <v>13</v>
      </c>
      <c r="E10" s="4" t="s">
        <v>52</v>
      </c>
      <c r="G10" s="4" t="s">
        <v>55</v>
      </c>
    </row>
    <row r="11" spans="1:7" x14ac:dyDescent="0.35">
      <c r="A11" s="37" t="s">
        <v>45</v>
      </c>
      <c r="B11" s="13" t="s">
        <v>17</v>
      </c>
      <c r="C11" s="53">
        <f t="shared" si="2"/>
        <v>3.2499999999999999E-3</v>
      </c>
      <c r="D11" s="47" t="s">
        <v>13</v>
      </c>
      <c r="E11" s="4" t="s">
        <v>52</v>
      </c>
      <c r="F11" s="11"/>
      <c r="G11" s="4" t="s">
        <v>55</v>
      </c>
    </row>
    <row r="12" spans="1:7" x14ac:dyDescent="0.35">
      <c r="A12" s="37" t="s">
        <v>46</v>
      </c>
      <c r="B12" s="13" t="s">
        <v>17</v>
      </c>
      <c r="C12" s="53">
        <f t="shared" si="2"/>
        <v>0.125</v>
      </c>
      <c r="D12" s="47" t="s">
        <v>13</v>
      </c>
      <c r="E12" s="4" t="s">
        <v>52</v>
      </c>
      <c r="F12" s="11"/>
      <c r="G12" s="4" t="s">
        <v>55</v>
      </c>
    </row>
    <row r="13" spans="1:7" x14ac:dyDescent="0.35">
      <c r="A13" s="37" t="s">
        <v>47</v>
      </c>
      <c r="B13" s="13" t="s">
        <v>17</v>
      </c>
      <c r="C13" s="53">
        <f t="shared" si="2"/>
        <v>0.2</v>
      </c>
      <c r="D13" s="47" t="s">
        <v>13</v>
      </c>
      <c r="E13" s="4" t="s">
        <v>52</v>
      </c>
      <c r="F13" s="11"/>
      <c r="G13" s="4" t="s">
        <v>55</v>
      </c>
    </row>
    <row r="14" spans="1:7" x14ac:dyDescent="0.35">
      <c r="A14" s="37" t="s">
        <v>48</v>
      </c>
      <c r="B14" s="13" t="s">
        <v>17</v>
      </c>
      <c r="C14" s="53">
        <f t="shared" si="2"/>
        <v>0.45</v>
      </c>
      <c r="D14" s="47" t="s">
        <v>13</v>
      </c>
      <c r="E14" s="4" t="s">
        <v>52</v>
      </c>
      <c r="F14" s="11"/>
      <c r="G14" s="4" t="s">
        <v>55</v>
      </c>
    </row>
    <row r="15" spans="1:7" x14ac:dyDescent="0.35">
      <c r="A15" s="37" t="s">
        <v>49</v>
      </c>
      <c r="B15" s="13" t="s">
        <v>17</v>
      </c>
      <c r="C15" s="53">
        <f t="shared" si="2"/>
        <v>0.25</v>
      </c>
      <c r="D15" s="47" t="s">
        <v>13</v>
      </c>
      <c r="E15" s="4" t="s">
        <v>52</v>
      </c>
      <c r="F15" s="11"/>
      <c r="G15" s="4" t="s">
        <v>55</v>
      </c>
    </row>
    <row r="16" spans="1:7" x14ac:dyDescent="0.35">
      <c r="A16" s="37" t="s">
        <v>50</v>
      </c>
      <c r="B16" s="13" t="s">
        <v>17</v>
      </c>
      <c r="C16" s="53">
        <f t="shared" si="2"/>
        <v>3.2000000000000001E-2</v>
      </c>
      <c r="D16" s="47" t="s">
        <v>13</v>
      </c>
      <c r="E16" s="4" t="s">
        <v>52</v>
      </c>
      <c r="F16" s="11"/>
      <c r="G16" s="4" t="s">
        <v>55</v>
      </c>
    </row>
    <row r="17" spans="1:7" ht="15" thickBot="1" x14ac:dyDescent="0.4">
      <c r="A17" s="38" t="s">
        <v>51</v>
      </c>
      <c r="B17" s="14" t="s">
        <v>17</v>
      </c>
      <c r="C17" s="54">
        <v>0</v>
      </c>
      <c r="D17" s="50" t="s">
        <v>13</v>
      </c>
      <c r="E17" s="8" t="s">
        <v>52</v>
      </c>
      <c r="F17" s="8"/>
      <c r="G17" s="4" t="s">
        <v>55</v>
      </c>
    </row>
    <row r="18" spans="1:7" x14ac:dyDescent="0.35">
      <c r="A18" s="35" t="s">
        <v>42</v>
      </c>
      <c r="B18" s="15" t="s">
        <v>19</v>
      </c>
      <c r="C18" s="30">
        <f>(C50*25/1000) + (C60*298/1000)</f>
        <v>2.8281746285714286E-2</v>
      </c>
      <c r="D18" s="16" t="s">
        <v>13</v>
      </c>
      <c r="E18" s="5" t="s">
        <v>52</v>
      </c>
      <c r="F18" s="5"/>
      <c r="G18" s="5" t="s">
        <v>56</v>
      </c>
    </row>
    <row r="19" spans="1:7" x14ac:dyDescent="0.35">
      <c r="A19" s="36" t="s">
        <v>43</v>
      </c>
      <c r="B19" s="13" t="s">
        <v>19</v>
      </c>
      <c r="C19" s="28">
        <f t="shared" ref="C19:C27" si="3">(C51*25/1000) + (C61*298/1000)</f>
        <v>3.3151661551542179E-2</v>
      </c>
      <c r="D19" s="16" t="s">
        <v>13</v>
      </c>
      <c r="E19" s="4" t="s">
        <v>52</v>
      </c>
      <c r="F19" s="5"/>
      <c r="G19" s="5" t="s">
        <v>56</v>
      </c>
    </row>
    <row r="20" spans="1:7" x14ac:dyDescent="0.35">
      <c r="A20" s="37" t="s">
        <v>44</v>
      </c>
      <c r="B20" s="13" t="s">
        <v>19</v>
      </c>
      <c r="C20" s="28">
        <f t="shared" si="3"/>
        <v>5.3952498762666667E-2</v>
      </c>
      <c r="D20" s="16" t="s">
        <v>13</v>
      </c>
      <c r="E20" s="4" t="s">
        <v>52</v>
      </c>
      <c r="F20" s="4"/>
      <c r="G20" s="4" t="s">
        <v>56</v>
      </c>
    </row>
    <row r="21" spans="1:7" x14ac:dyDescent="0.35">
      <c r="A21" s="37" t="s">
        <v>45</v>
      </c>
      <c r="B21" s="13" t="s">
        <v>19</v>
      </c>
      <c r="C21" s="28">
        <f t="shared" si="3"/>
        <v>3.3187209146729605E-3</v>
      </c>
      <c r="D21" s="16" t="s">
        <v>13</v>
      </c>
      <c r="E21" s="4" t="s">
        <v>52</v>
      </c>
      <c r="F21" s="4"/>
      <c r="G21" s="4" t="s">
        <v>56</v>
      </c>
    </row>
    <row r="22" spans="1:7" x14ac:dyDescent="0.35">
      <c r="A22" s="37" t="s">
        <v>46</v>
      </c>
      <c r="B22" s="13" t="s">
        <v>19</v>
      </c>
      <c r="C22" s="28">
        <f t="shared" si="3"/>
        <v>5.5070931975548E-3</v>
      </c>
      <c r="D22" s="16" t="s">
        <v>13</v>
      </c>
      <c r="E22" s="4" t="s">
        <v>52</v>
      </c>
      <c r="F22" s="4"/>
      <c r="G22" s="4" t="s">
        <v>56</v>
      </c>
    </row>
    <row r="23" spans="1:7" x14ac:dyDescent="0.35">
      <c r="A23" s="37" t="s">
        <v>47</v>
      </c>
      <c r="B23" s="13" t="s">
        <v>19</v>
      </c>
      <c r="C23" s="28">
        <f t="shared" si="3"/>
        <v>9.0202173347283948E-3</v>
      </c>
      <c r="D23" s="16" t="s">
        <v>13</v>
      </c>
      <c r="E23" s="4" t="s">
        <v>52</v>
      </c>
      <c r="F23" s="4"/>
      <c r="G23" s="4" t="s">
        <v>56</v>
      </c>
    </row>
    <row r="24" spans="1:7" x14ac:dyDescent="0.35">
      <c r="A24" s="37" t="s">
        <v>48</v>
      </c>
      <c r="B24" s="13" t="s">
        <v>19</v>
      </c>
      <c r="C24" s="28">
        <f t="shared" si="3"/>
        <v>4.6364307523530976E-2</v>
      </c>
      <c r="D24" s="16" t="s">
        <v>13</v>
      </c>
      <c r="E24" s="4" t="s">
        <v>52</v>
      </c>
      <c r="F24" s="4"/>
      <c r="G24" s="4" t="s">
        <v>56</v>
      </c>
    </row>
    <row r="25" spans="1:7" x14ac:dyDescent="0.35">
      <c r="A25" s="37" t="s">
        <v>49</v>
      </c>
      <c r="B25" s="13" t="s">
        <v>19</v>
      </c>
      <c r="C25" s="28">
        <f t="shared" si="3"/>
        <v>2.8047977692631898E-2</v>
      </c>
      <c r="D25" s="16" t="s">
        <v>13</v>
      </c>
      <c r="E25" s="4" t="s">
        <v>52</v>
      </c>
      <c r="F25" s="4"/>
      <c r="G25" s="4" t="s">
        <v>56</v>
      </c>
    </row>
    <row r="26" spans="1:7" x14ac:dyDescent="0.35">
      <c r="A26" s="37" t="s">
        <v>50</v>
      </c>
      <c r="B26" s="13" t="s">
        <v>19</v>
      </c>
      <c r="C26" s="28">
        <f t="shared" si="3"/>
        <v>0.10878093002270506</v>
      </c>
      <c r="D26" s="16" t="s">
        <v>13</v>
      </c>
      <c r="E26" s="4" t="s">
        <v>52</v>
      </c>
      <c r="F26" s="4"/>
      <c r="G26" s="4" t="s">
        <v>56</v>
      </c>
    </row>
    <row r="27" spans="1:7" ht="15" thickBot="1" x14ac:dyDescent="0.4">
      <c r="A27" s="38" t="s">
        <v>51</v>
      </c>
      <c r="B27" s="14" t="s">
        <v>19</v>
      </c>
      <c r="C27" s="29">
        <f t="shared" si="3"/>
        <v>1.481263911096316E-3</v>
      </c>
      <c r="D27" s="17" t="s">
        <v>13</v>
      </c>
      <c r="E27" s="8" t="s">
        <v>52</v>
      </c>
      <c r="F27" s="8"/>
      <c r="G27" s="8" t="s">
        <v>56</v>
      </c>
    </row>
    <row r="28" spans="1:7" x14ac:dyDescent="0.35">
      <c r="A28" s="35" t="s">
        <v>42</v>
      </c>
      <c r="B28" s="15" t="s">
        <v>21</v>
      </c>
      <c r="C28" s="30">
        <f>(C70*298/1000)</f>
        <v>9.6483340800000011E-3</v>
      </c>
      <c r="D28" s="16" t="s">
        <v>13</v>
      </c>
      <c r="E28" s="5" t="s">
        <v>52</v>
      </c>
      <c r="F28" s="5"/>
      <c r="G28" s="5" t="s">
        <v>56</v>
      </c>
    </row>
    <row r="29" spans="1:7" x14ac:dyDescent="0.35">
      <c r="A29" s="36" t="s">
        <v>43</v>
      </c>
      <c r="B29" s="13" t="s">
        <v>21</v>
      </c>
      <c r="C29" s="30">
        <f t="shared" ref="C29:C37" si="4">(C71*298/1000)</f>
        <v>7.3839291428571456E-4</v>
      </c>
      <c r="D29" s="16" t="s">
        <v>13</v>
      </c>
      <c r="E29" s="4" t="s">
        <v>52</v>
      </c>
      <c r="F29" s="5"/>
      <c r="G29" s="5" t="s">
        <v>56</v>
      </c>
    </row>
    <row r="30" spans="1:7" x14ac:dyDescent="0.35">
      <c r="A30" s="37" t="s">
        <v>44</v>
      </c>
      <c r="B30" s="13" t="s">
        <v>21</v>
      </c>
      <c r="C30" s="30">
        <f t="shared" si="4"/>
        <v>5.9287481439999987E-4</v>
      </c>
      <c r="D30" s="16" t="s">
        <v>13</v>
      </c>
      <c r="E30" s="4" t="s">
        <v>52</v>
      </c>
      <c r="F30" s="5"/>
      <c r="G30" s="5" t="s">
        <v>56</v>
      </c>
    </row>
    <row r="31" spans="1:7" x14ac:dyDescent="0.35">
      <c r="A31" s="37" t="s">
        <v>45</v>
      </c>
      <c r="B31" s="13" t="s">
        <v>21</v>
      </c>
      <c r="C31" s="30">
        <f t="shared" si="4"/>
        <v>0</v>
      </c>
      <c r="D31" s="16" t="s">
        <v>13</v>
      </c>
      <c r="E31" s="4" t="s">
        <v>52</v>
      </c>
      <c r="F31" s="5"/>
      <c r="G31" s="5" t="s">
        <v>56</v>
      </c>
    </row>
    <row r="32" spans="1:7" x14ac:dyDescent="0.35">
      <c r="A32" s="37" t="s">
        <v>46</v>
      </c>
      <c r="B32" s="13" t="s">
        <v>21</v>
      </c>
      <c r="C32" s="28">
        <f t="shared" si="4"/>
        <v>8.4299857714285718E-5</v>
      </c>
      <c r="D32" s="16" t="s">
        <v>13</v>
      </c>
      <c r="E32" s="4" t="s">
        <v>52</v>
      </c>
      <c r="F32" s="4"/>
      <c r="G32" s="4" t="s">
        <v>56</v>
      </c>
    </row>
    <row r="33" spans="1:7" x14ac:dyDescent="0.35">
      <c r="A33" s="37" t="s">
        <v>47</v>
      </c>
      <c r="B33" s="13" t="s">
        <v>21</v>
      </c>
      <c r="C33" s="28">
        <f t="shared" si="4"/>
        <v>3.5996654571428569E-4</v>
      </c>
      <c r="D33" s="16" t="s">
        <v>13</v>
      </c>
      <c r="E33" s="4" t="s">
        <v>52</v>
      </c>
      <c r="F33" s="4"/>
      <c r="G33" s="4" t="s">
        <v>56</v>
      </c>
    </row>
    <row r="34" spans="1:7" x14ac:dyDescent="0.35">
      <c r="A34" s="37" t="s">
        <v>48</v>
      </c>
      <c r="B34" s="13" t="s">
        <v>21</v>
      </c>
      <c r="C34" s="28">
        <f t="shared" si="4"/>
        <v>2.2455348959999995E-4</v>
      </c>
      <c r="D34" s="16" t="s">
        <v>13</v>
      </c>
      <c r="E34" s="4" t="s">
        <v>52</v>
      </c>
      <c r="F34" s="4"/>
      <c r="G34" s="4" t="s">
        <v>56</v>
      </c>
    </row>
    <row r="35" spans="1:7" x14ac:dyDescent="0.35">
      <c r="A35" s="37" t="s">
        <v>49</v>
      </c>
      <c r="B35" s="13" t="s">
        <v>21</v>
      </c>
      <c r="C35" s="28">
        <f t="shared" si="4"/>
        <v>1.2265526742857145E-4</v>
      </c>
      <c r="D35" s="16" t="s">
        <v>13</v>
      </c>
      <c r="E35" s="4" t="s">
        <v>52</v>
      </c>
      <c r="F35" s="4"/>
      <c r="G35" s="4" t="s">
        <v>56</v>
      </c>
    </row>
    <row r="36" spans="1:7" x14ac:dyDescent="0.35">
      <c r="A36" s="37" t="s">
        <v>50</v>
      </c>
      <c r="B36" s="13" t="s">
        <v>21</v>
      </c>
      <c r="C36" s="28">
        <f t="shared" si="4"/>
        <v>2.1907748570399999E-2</v>
      </c>
      <c r="D36" s="16" t="s">
        <v>13</v>
      </c>
      <c r="E36" s="4" t="s">
        <v>52</v>
      </c>
      <c r="F36" s="4"/>
      <c r="G36" s="4" t="s">
        <v>56</v>
      </c>
    </row>
    <row r="37" spans="1:7" ht="15" thickBot="1" x14ac:dyDescent="0.4">
      <c r="A37" s="38" t="s">
        <v>51</v>
      </c>
      <c r="B37" s="14" t="s">
        <v>21</v>
      </c>
      <c r="C37" s="29">
        <f t="shared" si="4"/>
        <v>8.8972031183855312E-4</v>
      </c>
      <c r="D37" s="17" t="s">
        <v>13</v>
      </c>
      <c r="E37" s="8" t="s">
        <v>52</v>
      </c>
      <c r="F37" s="8"/>
      <c r="G37" s="8" t="s">
        <v>56</v>
      </c>
    </row>
    <row r="38" spans="1:7" x14ac:dyDescent="0.35">
      <c r="A38" s="35" t="s">
        <v>42</v>
      </c>
      <c r="B38" s="15" t="s">
        <v>16</v>
      </c>
      <c r="C38" s="40">
        <v>80.5</v>
      </c>
      <c r="D38" s="16" t="s">
        <v>14</v>
      </c>
      <c r="E38" s="5" t="s">
        <v>53</v>
      </c>
      <c r="F38" s="5"/>
      <c r="G38" s="5" t="s">
        <v>55</v>
      </c>
    </row>
    <row r="39" spans="1:7" x14ac:dyDescent="0.35">
      <c r="A39" s="35" t="s">
        <v>105</v>
      </c>
      <c r="B39" s="15" t="s">
        <v>16</v>
      </c>
      <c r="C39" s="40">
        <v>95.19</v>
      </c>
      <c r="D39" s="16" t="s">
        <v>14</v>
      </c>
      <c r="E39" s="5" t="s">
        <v>53</v>
      </c>
      <c r="F39" s="5"/>
      <c r="G39" s="5" t="s">
        <v>55</v>
      </c>
    </row>
    <row r="40" spans="1:7" x14ac:dyDescent="0.35">
      <c r="A40" s="35" t="s">
        <v>106</v>
      </c>
      <c r="B40" s="15" t="s">
        <v>16</v>
      </c>
      <c r="C40" s="40">
        <v>52.38</v>
      </c>
      <c r="D40" s="16" t="s">
        <v>14</v>
      </c>
      <c r="E40" s="5" t="s">
        <v>53</v>
      </c>
      <c r="F40" s="5"/>
      <c r="G40" s="5" t="s">
        <v>55</v>
      </c>
    </row>
    <row r="41" spans="1:7" x14ac:dyDescent="0.35">
      <c r="A41" s="36" t="s">
        <v>43</v>
      </c>
      <c r="B41" s="13" t="s">
        <v>16</v>
      </c>
      <c r="C41" s="41">
        <f>111.93</f>
        <v>111.93</v>
      </c>
      <c r="D41" s="18" t="s">
        <v>14</v>
      </c>
      <c r="E41" s="4" t="s">
        <v>53</v>
      </c>
      <c r="F41" s="5"/>
      <c r="G41" s="5" t="s">
        <v>55</v>
      </c>
    </row>
    <row r="42" spans="1:7" x14ac:dyDescent="0.35">
      <c r="A42" s="37" t="s">
        <v>44</v>
      </c>
      <c r="B42" s="13" t="s">
        <v>16</v>
      </c>
      <c r="C42" s="28">
        <v>55</v>
      </c>
      <c r="D42" s="18" t="s">
        <v>14</v>
      </c>
      <c r="E42" s="4" t="s">
        <v>53</v>
      </c>
      <c r="F42" s="4"/>
      <c r="G42" s="4" t="s">
        <v>55</v>
      </c>
    </row>
    <row r="43" spans="1:7" x14ac:dyDescent="0.35">
      <c r="A43" s="37" t="s">
        <v>45</v>
      </c>
      <c r="B43" s="13" t="s">
        <v>16</v>
      </c>
      <c r="C43" s="42">
        <v>0.13</v>
      </c>
      <c r="D43" s="18" t="s">
        <v>14</v>
      </c>
      <c r="E43" s="4" t="s">
        <v>53</v>
      </c>
      <c r="F43" s="4"/>
      <c r="G43" s="4" t="s">
        <v>55</v>
      </c>
    </row>
    <row r="44" spans="1:7" x14ac:dyDescent="0.35">
      <c r="A44" s="37" t="s">
        <v>46</v>
      </c>
      <c r="B44" s="13" t="s">
        <v>16</v>
      </c>
      <c r="C44" s="28">
        <v>5</v>
      </c>
      <c r="D44" s="18" t="s">
        <v>14</v>
      </c>
      <c r="E44" s="4" t="s">
        <v>53</v>
      </c>
      <c r="F44" s="4"/>
      <c r="G44" s="4" t="s">
        <v>55</v>
      </c>
    </row>
    <row r="45" spans="1:7" ht="16" customHeight="1" x14ac:dyDescent="0.35">
      <c r="A45" s="37" t="s">
        <v>47</v>
      </c>
      <c r="B45" s="13" t="s">
        <v>16</v>
      </c>
      <c r="C45" s="28">
        <v>8</v>
      </c>
      <c r="D45" s="18" t="s">
        <v>14</v>
      </c>
      <c r="E45" s="4" t="s">
        <v>53</v>
      </c>
      <c r="F45" s="4"/>
      <c r="G45" s="4" t="s">
        <v>55</v>
      </c>
    </row>
    <row r="46" spans="1:7" x14ac:dyDescent="0.35">
      <c r="A46" s="37" t="s">
        <v>48</v>
      </c>
      <c r="B46" s="13" t="s">
        <v>16</v>
      </c>
      <c r="C46" s="28">
        <v>18</v>
      </c>
      <c r="D46" s="18" t="s">
        <v>14</v>
      </c>
      <c r="E46" s="4" t="s">
        <v>53</v>
      </c>
      <c r="F46" s="4"/>
      <c r="G46" s="4" t="s">
        <v>55</v>
      </c>
    </row>
    <row r="47" spans="1:7" x14ac:dyDescent="0.35">
      <c r="A47" s="37" t="s">
        <v>49</v>
      </c>
      <c r="B47" s="13" t="s">
        <v>16</v>
      </c>
      <c r="C47" s="28">
        <v>10</v>
      </c>
      <c r="D47" s="18" t="s">
        <v>14</v>
      </c>
      <c r="E47" s="4" t="s">
        <v>53</v>
      </c>
      <c r="F47" s="4"/>
      <c r="G47" s="4" t="s">
        <v>55</v>
      </c>
    </row>
    <row r="48" spans="1:7" x14ac:dyDescent="0.35">
      <c r="A48" s="37" t="s">
        <v>50</v>
      </c>
      <c r="B48" s="13" t="s">
        <v>16</v>
      </c>
      <c r="C48" s="28">
        <v>1.28</v>
      </c>
      <c r="D48" s="18" t="s">
        <v>14</v>
      </c>
      <c r="E48" s="4" t="s">
        <v>53</v>
      </c>
      <c r="F48" s="4"/>
      <c r="G48" s="4" t="s">
        <v>55</v>
      </c>
    </row>
    <row r="49" spans="1:7" ht="15" thickBot="1" x14ac:dyDescent="0.4">
      <c r="A49" s="38" t="s">
        <v>51</v>
      </c>
      <c r="B49" s="26" t="s">
        <v>16</v>
      </c>
      <c r="C49" s="31">
        <v>0</v>
      </c>
      <c r="D49" s="19" t="s">
        <v>14</v>
      </c>
      <c r="E49" s="9" t="s">
        <v>53</v>
      </c>
      <c r="F49" s="9"/>
      <c r="G49" s="4" t="s">
        <v>55</v>
      </c>
    </row>
    <row r="50" spans="1:7" x14ac:dyDescent="0.35">
      <c r="A50" s="35" t="s">
        <v>42</v>
      </c>
      <c r="B50" s="27" t="s">
        <v>20</v>
      </c>
      <c r="C50" s="32">
        <v>1</v>
      </c>
      <c r="D50" s="20" t="s">
        <v>14</v>
      </c>
      <c r="E50" s="10" t="s">
        <v>53</v>
      </c>
      <c r="F50" s="10"/>
      <c r="G50" s="10" t="s">
        <v>56</v>
      </c>
    </row>
    <row r="51" spans="1:7" x14ac:dyDescent="0.35">
      <c r="A51" s="36" t="s">
        <v>43</v>
      </c>
      <c r="B51" s="13" t="s">
        <v>20</v>
      </c>
      <c r="C51" s="28">
        <v>1.3260664620616871</v>
      </c>
      <c r="D51" s="18" t="s">
        <v>14</v>
      </c>
      <c r="E51" s="4" t="s">
        <v>53</v>
      </c>
      <c r="F51" s="5"/>
      <c r="G51" s="5" t="s">
        <v>56</v>
      </c>
    </row>
    <row r="52" spans="1:7" x14ac:dyDescent="0.35">
      <c r="A52" s="37" t="s">
        <v>44</v>
      </c>
      <c r="B52" s="13" t="s">
        <v>20</v>
      </c>
      <c r="C52" s="28">
        <v>2</v>
      </c>
      <c r="D52" s="18" t="s">
        <v>14</v>
      </c>
      <c r="E52" s="4" t="s">
        <v>53</v>
      </c>
      <c r="F52" s="4"/>
      <c r="G52" s="4" t="s">
        <v>56</v>
      </c>
    </row>
    <row r="53" spans="1:7" x14ac:dyDescent="0.35">
      <c r="A53" s="37" t="s">
        <v>45</v>
      </c>
      <c r="B53" s="13" t="s">
        <v>20</v>
      </c>
      <c r="C53" s="28">
        <v>0.13274883658691841</v>
      </c>
      <c r="D53" s="18" t="s">
        <v>14</v>
      </c>
      <c r="E53" s="4" t="s">
        <v>53</v>
      </c>
      <c r="F53" s="4"/>
      <c r="G53" s="4" t="s">
        <v>56</v>
      </c>
    </row>
    <row r="54" spans="1:7" x14ac:dyDescent="0.35">
      <c r="A54" s="37" t="s">
        <v>46</v>
      </c>
      <c r="B54" s="13" t="s">
        <v>20</v>
      </c>
      <c r="C54" s="28">
        <v>0.16408382275933486</v>
      </c>
      <c r="D54" s="18" t="s">
        <v>14</v>
      </c>
      <c r="E54" s="4" t="s">
        <v>53</v>
      </c>
      <c r="F54" s="4"/>
      <c r="G54" s="4" t="s">
        <v>56</v>
      </c>
    </row>
    <row r="55" spans="1:7" x14ac:dyDescent="0.35">
      <c r="A55" s="37" t="s">
        <v>47</v>
      </c>
      <c r="B55" s="13" t="s">
        <v>20</v>
      </c>
      <c r="C55" s="28">
        <v>0.12083099624627866</v>
      </c>
      <c r="D55" s="18" t="s">
        <v>14</v>
      </c>
      <c r="E55" s="4" t="s">
        <v>53</v>
      </c>
      <c r="F55" s="4"/>
      <c r="G55" s="4" t="s">
        <v>56</v>
      </c>
    </row>
    <row r="56" spans="1:7" x14ac:dyDescent="0.35">
      <c r="A56" s="37" t="s">
        <v>48</v>
      </c>
      <c r="B56" s="13" t="s">
        <v>20</v>
      </c>
      <c r="C56" s="28">
        <v>1.8171467193412392</v>
      </c>
      <c r="D56" s="18" t="s">
        <v>14</v>
      </c>
      <c r="E56" s="4" t="s">
        <v>53</v>
      </c>
      <c r="F56" s="4"/>
      <c r="G56" s="4" t="s">
        <v>56</v>
      </c>
    </row>
    <row r="57" spans="1:7" x14ac:dyDescent="0.35">
      <c r="A57" s="37" t="s">
        <v>49</v>
      </c>
      <c r="B57" s="13" t="s">
        <v>20</v>
      </c>
      <c r="C57" s="28">
        <v>1.0401489294195616</v>
      </c>
      <c r="D57" s="18" t="s">
        <v>14</v>
      </c>
      <c r="E57" s="4" t="s">
        <v>53</v>
      </c>
      <c r="F57" s="4"/>
      <c r="G57" s="4" t="s">
        <v>56</v>
      </c>
    </row>
    <row r="58" spans="1:7" x14ac:dyDescent="0.35">
      <c r="A58" s="37" t="s">
        <v>50</v>
      </c>
      <c r="B58" s="13" t="s">
        <v>20</v>
      </c>
      <c r="C58" s="28">
        <v>1.2838709913082025</v>
      </c>
      <c r="D58" s="18" t="s">
        <v>14</v>
      </c>
      <c r="E58" s="4" t="s">
        <v>53</v>
      </c>
      <c r="F58" s="4"/>
      <c r="G58" s="4" t="s">
        <v>56</v>
      </c>
    </row>
    <row r="59" spans="1:7" ht="15" thickBot="1" x14ac:dyDescent="0.4">
      <c r="A59" s="38" t="s">
        <v>51</v>
      </c>
      <c r="B59" s="14" t="s">
        <v>20</v>
      </c>
      <c r="C59" s="29">
        <v>2.1906576933315262E-2</v>
      </c>
      <c r="D59" s="21" t="s">
        <v>14</v>
      </c>
      <c r="E59" s="8" t="s">
        <v>53</v>
      </c>
      <c r="F59" s="8"/>
      <c r="G59" s="8" t="s">
        <v>56</v>
      </c>
    </row>
    <row r="60" spans="1:7" x14ac:dyDescent="0.35">
      <c r="A60" s="35" t="s">
        <v>42</v>
      </c>
      <c r="B60" s="27" t="s">
        <v>36</v>
      </c>
      <c r="C60" s="32">
        <v>1.1012571428571429E-2</v>
      </c>
      <c r="D60" s="20" t="s">
        <v>15</v>
      </c>
      <c r="E60" s="10" t="s">
        <v>54</v>
      </c>
      <c r="F60" s="10"/>
      <c r="G60" s="10" t="s">
        <v>56</v>
      </c>
    </row>
    <row r="61" spans="1:7" x14ac:dyDescent="0.35">
      <c r="A61" s="36" t="s">
        <v>43</v>
      </c>
      <c r="B61" s="13" t="s">
        <v>36</v>
      </c>
      <c r="C61" s="30">
        <v>0</v>
      </c>
      <c r="D61" s="18" t="s">
        <v>15</v>
      </c>
      <c r="E61" s="4" t="s">
        <v>54</v>
      </c>
      <c r="F61" s="5"/>
      <c r="G61" s="5" t="s">
        <v>56</v>
      </c>
    </row>
    <row r="62" spans="1:7" x14ac:dyDescent="0.35">
      <c r="A62" s="37" t="s">
        <v>44</v>
      </c>
      <c r="B62" s="13" t="s">
        <v>36</v>
      </c>
      <c r="C62" s="30">
        <v>1.3263418666666667E-2</v>
      </c>
      <c r="D62" s="18" t="s">
        <v>15</v>
      </c>
      <c r="E62" s="4" t="s">
        <v>54</v>
      </c>
      <c r="F62" s="5"/>
      <c r="G62" s="5" t="s">
        <v>56</v>
      </c>
    </row>
    <row r="63" spans="1:7" x14ac:dyDescent="0.35">
      <c r="A63" s="37" t="s">
        <v>45</v>
      </c>
      <c r="B63" s="13" t="s">
        <v>36</v>
      </c>
      <c r="C63" s="30">
        <v>0</v>
      </c>
      <c r="D63" s="18" t="s">
        <v>15</v>
      </c>
      <c r="E63" s="4" t="s">
        <v>54</v>
      </c>
      <c r="F63" s="5"/>
      <c r="G63" s="5" t="s">
        <v>56</v>
      </c>
    </row>
    <row r="64" spans="1:7" x14ac:dyDescent="0.35">
      <c r="A64" s="37" t="s">
        <v>46</v>
      </c>
      <c r="B64" s="13" t="s">
        <v>36</v>
      </c>
      <c r="C64" s="28">
        <v>4.7147571428571436E-3</v>
      </c>
      <c r="D64" s="18" t="s">
        <v>15</v>
      </c>
      <c r="E64" s="4" t="s">
        <v>54</v>
      </c>
      <c r="F64" s="4"/>
      <c r="G64" s="4" t="s">
        <v>56</v>
      </c>
    </row>
    <row r="65" spans="1:7" x14ac:dyDescent="0.35">
      <c r="A65" s="37" t="s">
        <v>47</v>
      </c>
      <c r="B65" s="13" t="s">
        <v>36</v>
      </c>
      <c r="C65" s="28">
        <v>2.0132357142857143E-2</v>
      </c>
      <c r="D65" s="18" t="s">
        <v>15</v>
      </c>
      <c r="E65" s="4" t="s">
        <v>54</v>
      </c>
      <c r="F65" s="4"/>
      <c r="G65" s="4" t="s">
        <v>56</v>
      </c>
    </row>
    <row r="66" spans="1:7" x14ac:dyDescent="0.35">
      <c r="A66" s="37" t="s">
        <v>48</v>
      </c>
      <c r="B66" s="13" t="s">
        <v>36</v>
      </c>
      <c r="C66" s="28">
        <v>3.1397299999999999E-3</v>
      </c>
      <c r="D66" s="18" t="s">
        <v>15</v>
      </c>
      <c r="E66" s="4" t="s">
        <v>54</v>
      </c>
      <c r="F66" s="4"/>
      <c r="G66" s="4" t="s">
        <v>56</v>
      </c>
    </row>
    <row r="67" spans="1:7" x14ac:dyDescent="0.35">
      <c r="A67" s="37" t="s">
        <v>49</v>
      </c>
      <c r="B67" s="13" t="s">
        <v>36</v>
      </c>
      <c r="C67" s="28">
        <v>6.8599142857142864E-3</v>
      </c>
      <c r="D67" s="18" t="s">
        <v>15</v>
      </c>
      <c r="E67" s="4" t="s">
        <v>54</v>
      </c>
      <c r="F67" s="4"/>
      <c r="G67" s="4" t="s">
        <v>56</v>
      </c>
    </row>
    <row r="68" spans="1:7" x14ac:dyDescent="0.35">
      <c r="A68" s="37" t="s">
        <v>50</v>
      </c>
      <c r="B68" s="13" t="s">
        <v>36</v>
      </c>
      <c r="C68" s="28">
        <v>0.25732938</v>
      </c>
      <c r="D68" s="18" t="s">
        <v>15</v>
      </c>
      <c r="E68" s="4" t="s">
        <v>54</v>
      </c>
      <c r="F68" s="4"/>
      <c r="G68" s="4" t="s">
        <v>56</v>
      </c>
    </row>
    <row r="69" spans="1:7" ht="15" thickBot="1" x14ac:dyDescent="0.4">
      <c r="A69" s="38" t="s">
        <v>51</v>
      </c>
      <c r="B69" s="14" t="s">
        <v>36</v>
      </c>
      <c r="C69" s="29">
        <v>3.1328841871256191E-3</v>
      </c>
      <c r="D69" s="21" t="s">
        <v>15</v>
      </c>
      <c r="E69" s="8" t="s">
        <v>54</v>
      </c>
      <c r="F69" s="8"/>
      <c r="G69" s="8" t="s">
        <v>56</v>
      </c>
    </row>
    <row r="70" spans="1:7" x14ac:dyDescent="0.35">
      <c r="A70" s="35" t="s">
        <v>42</v>
      </c>
      <c r="B70" s="27" t="s">
        <v>37</v>
      </c>
      <c r="C70" s="32">
        <v>3.2376960000000003E-2</v>
      </c>
      <c r="D70" s="20" t="s">
        <v>15</v>
      </c>
      <c r="E70" s="10" t="s">
        <v>54</v>
      </c>
      <c r="F70" s="10"/>
      <c r="G70" s="10" t="s">
        <v>56</v>
      </c>
    </row>
    <row r="71" spans="1:7" x14ac:dyDescent="0.35">
      <c r="A71" s="36" t="s">
        <v>43</v>
      </c>
      <c r="B71" s="13" t="s">
        <v>37</v>
      </c>
      <c r="C71" s="28">
        <v>2.4778285714285721E-3</v>
      </c>
      <c r="D71" s="18" t="s">
        <v>15</v>
      </c>
      <c r="E71" s="4" t="s">
        <v>54</v>
      </c>
      <c r="F71" s="5"/>
      <c r="G71" s="5" t="s">
        <v>56</v>
      </c>
    </row>
    <row r="72" spans="1:7" x14ac:dyDescent="0.35">
      <c r="A72" s="37" t="s">
        <v>44</v>
      </c>
      <c r="B72" s="13" t="s">
        <v>37</v>
      </c>
      <c r="C72" s="28">
        <v>1.9895127999999995E-3</v>
      </c>
      <c r="D72" s="18" t="s">
        <v>15</v>
      </c>
      <c r="E72" s="4" t="s">
        <v>54</v>
      </c>
      <c r="F72" s="4"/>
      <c r="G72" s="4" t="s">
        <v>56</v>
      </c>
    </row>
    <row r="73" spans="1:7" x14ac:dyDescent="0.35">
      <c r="A73" s="37" t="s">
        <v>45</v>
      </c>
      <c r="B73" s="13" t="s">
        <v>37</v>
      </c>
      <c r="C73" s="28">
        <v>0</v>
      </c>
      <c r="D73" s="18" t="s">
        <v>15</v>
      </c>
      <c r="E73" s="4" t="s">
        <v>54</v>
      </c>
      <c r="F73" s="4"/>
      <c r="G73" s="4" t="s">
        <v>56</v>
      </c>
    </row>
    <row r="74" spans="1:7" x14ac:dyDescent="0.35">
      <c r="A74" s="37" t="s">
        <v>46</v>
      </c>
      <c r="B74" s="13" t="s">
        <v>37</v>
      </c>
      <c r="C74" s="28">
        <v>2.8288542857142859E-4</v>
      </c>
      <c r="D74" s="18" t="s">
        <v>15</v>
      </c>
      <c r="E74" s="4" t="s">
        <v>54</v>
      </c>
      <c r="F74" s="4"/>
      <c r="G74" s="4" t="s">
        <v>56</v>
      </c>
    </row>
    <row r="75" spans="1:7" x14ac:dyDescent="0.35">
      <c r="A75" s="37" t="s">
        <v>47</v>
      </c>
      <c r="B75" s="13" t="s">
        <v>37</v>
      </c>
      <c r="C75" s="28">
        <v>1.2079414285714285E-3</v>
      </c>
      <c r="D75" s="18" t="s">
        <v>15</v>
      </c>
      <c r="E75" s="4" t="s">
        <v>54</v>
      </c>
      <c r="F75" s="4"/>
      <c r="G75" s="4" t="s">
        <v>56</v>
      </c>
    </row>
    <row r="76" spans="1:7" x14ac:dyDescent="0.35">
      <c r="A76" s="37" t="s">
        <v>48</v>
      </c>
      <c r="B76" s="13" t="s">
        <v>37</v>
      </c>
      <c r="C76" s="28">
        <v>7.5353519999999991E-4</v>
      </c>
      <c r="D76" s="18" t="s">
        <v>15</v>
      </c>
      <c r="E76" s="4" t="s">
        <v>54</v>
      </c>
      <c r="F76" s="4"/>
      <c r="G76" s="4" t="s">
        <v>56</v>
      </c>
    </row>
    <row r="77" spans="1:7" x14ac:dyDescent="0.35">
      <c r="A77" s="37" t="s">
        <v>49</v>
      </c>
      <c r="B77" s="13" t="s">
        <v>37</v>
      </c>
      <c r="C77" s="28">
        <v>4.1159485714285717E-4</v>
      </c>
      <c r="D77" s="18" t="s">
        <v>15</v>
      </c>
      <c r="E77" s="4" t="s">
        <v>54</v>
      </c>
      <c r="F77" s="4"/>
      <c r="G77" s="4" t="s">
        <v>56</v>
      </c>
    </row>
    <row r="78" spans="1:7" x14ac:dyDescent="0.35">
      <c r="A78" s="37" t="s">
        <v>50</v>
      </c>
      <c r="B78" s="13" t="s">
        <v>37</v>
      </c>
      <c r="C78" s="28">
        <v>7.3515934800000002E-2</v>
      </c>
      <c r="D78" s="18" t="s">
        <v>15</v>
      </c>
      <c r="E78" s="4" t="s">
        <v>54</v>
      </c>
      <c r="F78" s="4"/>
      <c r="G78" s="4" t="s">
        <v>56</v>
      </c>
    </row>
    <row r="79" spans="1:7" ht="15" thickBot="1" x14ac:dyDescent="0.4">
      <c r="A79" s="38" t="s">
        <v>51</v>
      </c>
      <c r="B79" s="14" t="s">
        <v>37</v>
      </c>
      <c r="C79" s="29">
        <v>2.9856386303307152E-3</v>
      </c>
      <c r="D79" s="21" t="s">
        <v>15</v>
      </c>
      <c r="E79" s="8" t="s">
        <v>54</v>
      </c>
      <c r="F79" s="8"/>
      <c r="G79" s="8" t="s">
        <v>56</v>
      </c>
    </row>
    <row r="80" spans="1:7" x14ac:dyDescent="0.35">
      <c r="A80" s="22" t="s">
        <v>22</v>
      </c>
      <c r="B80" s="27" t="s">
        <v>39</v>
      </c>
      <c r="C80" s="20">
        <v>0.94598791070635002</v>
      </c>
      <c r="D80" s="16" t="s">
        <v>13</v>
      </c>
      <c r="E80" s="10" t="s">
        <v>18</v>
      </c>
      <c r="F80" s="10"/>
      <c r="G80" s="4" t="s">
        <v>57</v>
      </c>
    </row>
    <row r="81" spans="1:7" x14ac:dyDescent="0.35">
      <c r="A81" s="23" t="s">
        <v>23</v>
      </c>
      <c r="B81" s="13" t="s">
        <v>39</v>
      </c>
      <c r="C81" s="18">
        <v>3.5725762285714278</v>
      </c>
      <c r="D81" s="16" t="s">
        <v>13</v>
      </c>
      <c r="E81" s="4" t="s">
        <v>18</v>
      </c>
      <c r="F81" s="4"/>
      <c r="G81" s="4" t="s">
        <v>57</v>
      </c>
    </row>
    <row r="82" spans="1:7" x14ac:dyDescent="0.35">
      <c r="A82" s="23" t="s">
        <v>24</v>
      </c>
      <c r="B82" s="13" t="s">
        <v>39</v>
      </c>
      <c r="C82" s="18">
        <v>0.56865499539502129</v>
      </c>
      <c r="D82" s="4" t="s">
        <v>13</v>
      </c>
      <c r="E82" s="4" t="s">
        <v>18</v>
      </c>
      <c r="F82" s="4"/>
      <c r="G82" s="4" t="s">
        <v>57</v>
      </c>
    </row>
    <row r="83" spans="1:7" x14ac:dyDescent="0.35">
      <c r="A83" s="23" t="s">
        <v>25</v>
      </c>
      <c r="B83" s="13" t="s">
        <v>39</v>
      </c>
      <c r="C83" s="18">
        <v>0.70170425369394673</v>
      </c>
      <c r="D83" s="4" t="s">
        <v>13</v>
      </c>
      <c r="E83" s="4" t="s">
        <v>18</v>
      </c>
      <c r="F83" s="4"/>
      <c r="G83" s="4" t="s">
        <v>57</v>
      </c>
    </row>
    <row r="84" spans="1:7" x14ac:dyDescent="0.35">
      <c r="A84" s="23" t="s">
        <v>26</v>
      </c>
      <c r="B84" s="13" t="s">
        <v>39</v>
      </c>
      <c r="C84" s="18">
        <v>2.3336745260780787</v>
      </c>
      <c r="D84" s="4" t="s">
        <v>13</v>
      </c>
      <c r="E84" s="4" t="s">
        <v>18</v>
      </c>
      <c r="F84" s="4"/>
      <c r="G84" s="4" t="s">
        <v>57</v>
      </c>
    </row>
    <row r="85" spans="1:7" x14ac:dyDescent="0.35">
      <c r="A85" s="23" t="s">
        <v>27</v>
      </c>
      <c r="B85" s="13" t="s">
        <v>39</v>
      </c>
      <c r="C85" s="18">
        <v>1.5137651029961359</v>
      </c>
      <c r="D85" s="4" t="s">
        <v>13</v>
      </c>
      <c r="E85" s="4" t="s">
        <v>18</v>
      </c>
      <c r="F85" s="4"/>
      <c r="G85" s="4" t="s">
        <v>57</v>
      </c>
    </row>
    <row r="86" spans="1:7" x14ac:dyDescent="0.35">
      <c r="A86" s="23" t="s">
        <v>28</v>
      </c>
      <c r="B86" s="13" t="s">
        <v>39</v>
      </c>
      <c r="C86" s="18">
        <v>1.287298749759217</v>
      </c>
      <c r="D86" s="4" t="s">
        <v>13</v>
      </c>
      <c r="E86" s="4" t="s">
        <v>18</v>
      </c>
      <c r="F86" s="4"/>
      <c r="G86" s="4" t="s">
        <v>57</v>
      </c>
    </row>
    <row r="87" spans="1:7" x14ac:dyDescent="0.35">
      <c r="A87" s="39" t="s">
        <v>41</v>
      </c>
      <c r="B87" s="13" t="s">
        <v>39</v>
      </c>
      <c r="C87" s="18">
        <v>0</v>
      </c>
      <c r="D87" s="4" t="s">
        <v>13</v>
      </c>
      <c r="E87" s="4" t="s">
        <v>18</v>
      </c>
      <c r="F87" s="4"/>
      <c r="G87" s="4" t="s">
        <v>57</v>
      </c>
    </row>
    <row r="88" spans="1:7" x14ac:dyDescent="0.35">
      <c r="A88" s="23" t="s">
        <v>29</v>
      </c>
      <c r="B88" s="13" t="s">
        <v>39</v>
      </c>
      <c r="C88" s="18">
        <v>0</v>
      </c>
      <c r="D88" s="4" t="s">
        <v>13</v>
      </c>
      <c r="E88" s="4" t="s">
        <v>18</v>
      </c>
      <c r="F88" s="4"/>
      <c r="G88" s="4" t="s">
        <v>57</v>
      </c>
    </row>
    <row r="89" spans="1:7" x14ac:dyDescent="0.35">
      <c r="A89" s="23" t="s">
        <v>30</v>
      </c>
      <c r="B89" s="13" t="s">
        <v>39</v>
      </c>
      <c r="C89" s="18">
        <v>0.49171667653346518</v>
      </c>
      <c r="D89" s="4" t="s">
        <v>13</v>
      </c>
      <c r="E89" s="4" t="s">
        <v>18</v>
      </c>
      <c r="F89" s="4"/>
      <c r="G89" s="4" t="s">
        <v>57</v>
      </c>
    </row>
    <row r="90" spans="1:7" x14ac:dyDescent="0.35">
      <c r="A90" s="23" t="s">
        <v>31</v>
      </c>
      <c r="B90" s="13" t="s">
        <v>39</v>
      </c>
      <c r="C90" s="18">
        <v>1.8082976280438241</v>
      </c>
      <c r="D90" s="4" t="s">
        <v>13</v>
      </c>
      <c r="E90" s="4" t="s">
        <v>18</v>
      </c>
      <c r="F90" s="4"/>
      <c r="G90" s="4" t="s">
        <v>57</v>
      </c>
    </row>
    <row r="91" spans="1:7" x14ac:dyDescent="0.35">
      <c r="A91" s="23" t="s">
        <v>32</v>
      </c>
      <c r="B91" s="13" t="s">
        <v>39</v>
      </c>
      <c r="C91" s="18">
        <v>4.7280582603763062</v>
      </c>
      <c r="D91" s="4" t="s">
        <v>13</v>
      </c>
      <c r="E91" s="4" t="s">
        <v>18</v>
      </c>
      <c r="F91" s="4"/>
      <c r="G91" s="4" t="s">
        <v>57</v>
      </c>
    </row>
    <row r="92" spans="1:7" x14ac:dyDescent="0.35">
      <c r="A92" s="23" t="s">
        <v>33</v>
      </c>
      <c r="B92" s="13" t="s">
        <v>39</v>
      </c>
      <c r="C92" s="18">
        <v>0.8636307428571427</v>
      </c>
      <c r="D92" s="4" t="s">
        <v>13</v>
      </c>
      <c r="E92" s="4" t="s">
        <v>18</v>
      </c>
      <c r="F92" s="4"/>
      <c r="G92" s="4" t="s">
        <v>57</v>
      </c>
    </row>
    <row r="93" spans="1:7" x14ac:dyDescent="0.35">
      <c r="A93" s="23" t="s">
        <v>34</v>
      </c>
      <c r="B93" s="13" t="s">
        <v>39</v>
      </c>
      <c r="C93" s="18">
        <v>2.2499295438344831</v>
      </c>
      <c r="D93" s="4" t="s">
        <v>13</v>
      </c>
      <c r="E93" s="4" t="s">
        <v>18</v>
      </c>
      <c r="F93" s="4"/>
      <c r="G93" s="4" t="s">
        <v>57</v>
      </c>
    </row>
    <row r="94" spans="1:7" ht="15" thickBot="1" x14ac:dyDescent="0.4">
      <c r="A94" s="24" t="s">
        <v>35</v>
      </c>
      <c r="B94" s="14" t="s">
        <v>39</v>
      </c>
      <c r="C94" s="21">
        <v>0</v>
      </c>
      <c r="D94" s="8" t="s">
        <v>13</v>
      </c>
      <c r="E94" s="8" t="s">
        <v>18</v>
      </c>
      <c r="F94" s="8"/>
      <c r="G94" s="4" t="s">
        <v>57</v>
      </c>
    </row>
    <row r="95" spans="1:7" x14ac:dyDescent="0.35">
      <c r="A95" s="25" t="s">
        <v>22</v>
      </c>
      <c r="B95" s="15" t="s">
        <v>38</v>
      </c>
      <c r="C95" s="16">
        <f>+C80*1000/298</f>
        <v>3.1744560761958054</v>
      </c>
      <c r="D95" s="20" t="s">
        <v>15</v>
      </c>
      <c r="E95" s="5" t="s">
        <v>18</v>
      </c>
      <c r="F95" s="5" t="s">
        <v>58</v>
      </c>
      <c r="G95" s="5"/>
    </row>
    <row r="96" spans="1:7" x14ac:dyDescent="0.35">
      <c r="A96" s="23" t="s">
        <v>23</v>
      </c>
      <c r="B96" s="13" t="s">
        <v>38</v>
      </c>
      <c r="C96" s="18">
        <f t="shared" ref="C96:C109" si="5">+C81*1000/298</f>
        <v>11.988510834132308</v>
      </c>
      <c r="D96" s="18" t="s">
        <v>15</v>
      </c>
      <c r="E96" s="4" t="s">
        <v>18</v>
      </c>
      <c r="F96" s="4" t="s">
        <v>58</v>
      </c>
      <c r="G96" s="4"/>
    </row>
    <row r="97" spans="1:7" x14ac:dyDescent="0.35">
      <c r="A97" s="23" t="s">
        <v>24</v>
      </c>
      <c r="B97" s="13" t="s">
        <v>38</v>
      </c>
      <c r="C97" s="18">
        <f t="shared" si="5"/>
        <v>1.9082382395806083</v>
      </c>
      <c r="D97" s="4" t="s">
        <v>15</v>
      </c>
      <c r="E97" s="4" t="s">
        <v>18</v>
      </c>
      <c r="F97" s="4" t="s">
        <v>58</v>
      </c>
      <c r="G97" s="4"/>
    </row>
    <row r="98" spans="1:7" x14ac:dyDescent="0.35">
      <c r="A98" s="23" t="s">
        <v>25</v>
      </c>
      <c r="B98" s="13" t="s">
        <v>38</v>
      </c>
      <c r="C98" s="18">
        <f t="shared" si="5"/>
        <v>2.354712260717942</v>
      </c>
      <c r="D98" s="4" t="s">
        <v>15</v>
      </c>
      <c r="E98" s="4" t="s">
        <v>18</v>
      </c>
      <c r="F98" s="4" t="s">
        <v>58</v>
      </c>
      <c r="G98" s="4"/>
    </row>
    <row r="99" spans="1:7" x14ac:dyDescent="0.35">
      <c r="A99" s="23" t="s">
        <v>26</v>
      </c>
      <c r="B99" s="13" t="s">
        <v>38</v>
      </c>
      <c r="C99" s="18">
        <f t="shared" si="5"/>
        <v>7.8311225707318073</v>
      </c>
      <c r="D99" s="4" t="s">
        <v>15</v>
      </c>
      <c r="E99" s="4" t="s">
        <v>18</v>
      </c>
      <c r="F99" s="4" t="s">
        <v>58</v>
      </c>
      <c r="G99" s="4"/>
    </row>
    <row r="100" spans="1:7" x14ac:dyDescent="0.35">
      <c r="A100" s="23" t="s">
        <v>27</v>
      </c>
      <c r="B100" s="13" t="s">
        <v>38</v>
      </c>
      <c r="C100" s="18">
        <f t="shared" si="5"/>
        <v>5.0797486677722681</v>
      </c>
      <c r="D100" s="4" t="s">
        <v>15</v>
      </c>
      <c r="E100" s="4" t="s">
        <v>18</v>
      </c>
      <c r="F100" s="4" t="s">
        <v>58</v>
      </c>
      <c r="G100" s="4"/>
    </row>
    <row r="101" spans="1:7" x14ac:dyDescent="0.35">
      <c r="A101" s="23" t="s">
        <v>28</v>
      </c>
      <c r="B101" s="13" t="s">
        <v>38</v>
      </c>
      <c r="C101" s="18">
        <f t="shared" si="5"/>
        <v>4.3197944622792512</v>
      </c>
      <c r="D101" s="4" t="s">
        <v>15</v>
      </c>
      <c r="E101" s="4" t="s">
        <v>18</v>
      </c>
      <c r="F101" s="4" t="s">
        <v>58</v>
      </c>
      <c r="G101" s="4"/>
    </row>
    <row r="102" spans="1:7" x14ac:dyDescent="0.35">
      <c r="A102" s="39" t="s">
        <v>41</v>
      </c>
      <c r="B102" s="13" t="s">
        <v>38</v>
      </c>
      <c r="C102" s="18">
        <f t="shared" si="5"/>
        <v>0</v>
      </c>
      <c r="D102" s="4" t="s">
        <v>15</v>
      </c>
      <c r="E102" s="4" t="s">
        <v>18</v>
      </c>
      <c r="F102" s="4" t="s">
        <v>58</v>
      </c>
      <c r="G102" s="4"/>
    </row>
    <row r="103" spans="1:7" x14ac:dyDescent="0.35">
      <c r="A103" s="23" t="s">
        <v>29</v>
      </c>
      <c r="B103" s="13" t="s">
        <v>38</v>
      </c>
      <c r="C103" s="18">
        <f t="shared" si="5"/>
        <v>0</v>
      </c>
      <c r="D103" s="4" t="s">
        <v>15</v>
      </c>
      <c r="E103" s="4" t="s">
        <v>18</v>
      </c>
      <c r="F103" s="4" t="s">
        <v>58</v>
      </c>
      <c r="G103" s="4"/>
    </row>
    <row r="104" spans="1:7" x14ac:dyDescent="0.35">
      <c r="A104" s="23" t="s">
        <v>30</v>
      </c>
      <c r="B104" s="13" t="s">
        <v>38</v>
      </c>
      <c r="C104" s="18">
        <f t="shared" si="5"/>
        <v>1.6500559615216954</v>
      </c>
      <c r="D104" s="4" t="s">
        <v>15</v>
      </c>
      <c r="E104" s="4" t="s">
        <v>18</v>
      </c>
      <c r="F104" s="4" t="s">
        <v>58</v>
      </c>
      <c r="G104" s="4"/>
    </row>
    <row r="105" spans="1:7" x14ac:dyDescent="0.35">
      <c r="A105" s="23" t="s">
        <v>31</v>
      </c>
      <c r="B105" s="13" t="s">
        <v>38</v>
      </c>
      <c r="C105" s="18">
        <f t="shared" si="5"/>
        <v>6.0681128457846443</v>
      </c>
      <c r="D105" s="4" t="s">
        <v>15</v>
      </c>
      <c r="E105" s="4" t="s">
        <v>18</v>
      </c>
      <c r="F105" s="4" t="s">
        <v>58</v>
      </c>
      <c r="G105" s="4"/>
    </row>
    <row r="106" spans="1:7" x14ac:dyDescent="0.35">
      <c r="A106" s="23" t="s">
        <v>32</v>
      </c>
      <c r="B106" s="13" t="s">
        <v>38</v>
      </c>
      <c r="C106" s="18">
        <f t="shared" si="5"/>
        <v>15.865967316699013</v>
      </c>
      <c r="D106" s="4" t="s">
        <v>15</v>
      </c>
      <c r="E106" s="4" t="s">
        <v>18</v>
      </c>
      <c r="F106" s="4" t="s">
        <v>58</v>
      </c>
      <c r="G106" s="4"/>
    </row>
    <row r="107" spans="1:7" x14ac:dyDescent="0.35">
      <c r="A107" s="23" t="s">
        <v>33</v>
      </c>
      <c r="B107" s="13" t="s">
        <v>38</v>
      </c>
      <c r="C107" s="18">
        <f t="shared" si="5"/>
        <v>2.8980897411313511</v>
      </c>
      <c r="D107" s="4" t="s">
        <v>15</v>
      </c>
      <c r="E107" s="4" t="s">
        <v>18</v>
      </c>
      <c r="F107" s="4" t="s">
        <v>58</v>
      </c>
      <c r="G107" s="4"/>
    </row>
    <row r="108" spans="1:7" x14ac:dyDescent="0.35">
      <c r="A108" s="23" t="s">
        <v>34</v>
      </c>
      <c r="B108" s="13" t="s">
        <v>38</v>
      </c>
      <c r="C108" s="18">
        <f t="shared" si="5"/>
        <v>7.5500991403841713</v>
      </c>
      <c r="D108" s="4" t="s">
        <v>15</v>
      </c>
      <c r="E108" s="4" t="s">
        <v>18</v>
      </c>
      <c r="F108" s="4" t="s">
        <v>58</v>
      </c>
      <c r="G108" s="4"/>
    </row>
    <row r="109" spans="1:7" ht="15" thickBot="1" x14ac:dyDescent="0.4">
      <c r="A109" s="24" t="s">
        <v>35</v>
      </c>
      <c r="B109" s="14" t="s">
        <v>38</v>
      </c>
      <c r="C109" s="19">
        <f t="shared" si="5"/>
        <v>0</v>
      </c>
      <c r="D109" s="8" t="s">
        <v>15</v>
      </c>
      <c r="E109" s="8" t="s">
        <v>18</v>
      </c>
      <c r="F109" s="8" t="s">
        <v>58</v>
      </c>
      <c r="G109" s="8"/>
    </row>
    <row r="110" spans="1:7" x14ac:dyDescent="0.35">
      <c r="A110" s="71" t="s">
        <v>130</v>
      </c>
      <c r="B110" s="72" t="s">
        <v>101</v>
      </c>
      <c r="C110" s="73">
        <v>0</v>
      </c>
      <c r="D110" s="67" t="s">
        <v>13</v>
      </c>
      <c r="E110" s="10" t="s">
        <v>18</v>
      </c>
      <c r="F110" s="10"/>
      <c r="G110" s="10" t="s">
        <v>103</v>
      </c>
    </row>
    <row r="111" spans="1:7" x14ac:dyDescent="0.35">
      <c r="A111" s="74" t="s">
        <v>131</v>
      </c>
      <c r="B111" s="75" t="s">
        <v>101</v>
      </c>
      <c r="C111" s="76">
        <v>-4.3621203900000003</v>
      </c>
      <c r="D111" s="47" t="s">
        <v>13</v>
      </c>
      <c r="E111" s="4" t="s">
        <v>18</v>
      </c>
      <c r="F111" s="4"/>
      <c r="G111" s="4" t="s">
        <v>103</v>
      </c>
    </row>
    <row r="112" spans="1:7" x14ac:dyDescent="0.35">
      <c r="A112" s="33" t="s">
        <v>40</v>
      </c>
      <c r="B112" s="13" t="s">
        <v>101</v>
      </c>
      <c r="C112" s="18">
        <v>-18.46</v>
      </c>
      <c r="D112" s="68" t="s">
        <v>13</v>
      </c>
      <c r="E112" s="4" t="s">
        <v>18</v>
      </c>
      <c r="F112" s="4"/>
      <c r="G112" s="4" t="s">
        <v>103</v>
      </c>
    </row>
    <row r="113" spans="1:7" x14ac:dyDescent="0.35">
      <c r="A113" s="43" t="s">
        <v>102</v>
      </c>
      <c r="B113" s="26" t="s">
        <v>101</v>
      </c>
      <c r="C113" s="19">
        <v>16.507289969999999</v>
      </c>
      <c r="D113" s="69" t="s">
        <v>13</v>
      </c>
      <c r="E113" s="9" t="s">
        <v>18</v>
      </c>
      <c r="F113" s="9"/>
      <c r="G113" s="9" t="s">
        <v>103</v>
      </c>
    </row>
    <row r="114" spans="1:7" ht="15" thickBot="1" x14ac:dyDescent="0.4">
      <c r="A114" s="44" t="s">
        <v>132</v>
      </c>
      <c r="B114" s="14" t="s">
        <v>101</v>
      </c>
      <c r="C114" s="21">
        <v>-6.62449333333333</v>
      </c>
      <c r="D114" s="70" t="s">
        <v>13</v>
      </c>
      <c r="E114" s="8" t="s">
        <v>18</v>
      </c>
      <c r="F114" s="8"/>
      <c r="G114" s="4" t="s">
        <v>104</v>
      </c>
    </row>
    <row r="115" spans="1:7" x14ac:dyDescent="0.35">
      <c r="A115" s="45" t="s">
        <v>116</v>
      </c>
      <c r="B115" s="27" t="s">
        <v>101</v>
      </c>
      <c r="C115" s="20">
        <v>406.02577000000002</v>
      </c>
      <c r="D115" s="20" t="s">
        <v>13</v>
      </c>
      <c r="E115" s="10" t="s">
        <v>18</v>
      </c>
      <c r="F115" s="10"/>
      <c r="G115" s="10" t="s">
        <v>103</v>
      </c>
    </row>
    <row r="116" spans="1:7" x14ac:dyDescent="0.35">
      <c r="A116" s="46" t="s">
        <v>59</v>
      </c>
      <c r="B116" s="13" t="s">
        <v>101</v>
      </c>
      <c r="C116" s="18">
        <v>307.81849999999997</v>
      </c>
      <c r="D116" s="16" t="s">
        <v>13</v>
      </c>
      <c r="E116" s="4" t="s">
        <v>18</v>
      </c>
      <c r="F116" s="4"/>
      <c r="G116" s="4" t="s">
        <v>103</v>
      </c>
    </row>
    <row r="117" spans="1:7" x14ac:dyDescent="0.35">
      <c r="A117" s="46" t="s">
        <v>60</v>
      </c>
      <c r="B117" s="13" t="s">
        <v>101</v>
      </c>
      <c r="C117" s="18">
        <v>0</v>
      </c>
      <c r="D117" s="4" t="s">
        <v>13</v>
      </c>
      <c r="E117" s="4" t="s">
        <v>18</v>
      </c>
      <c r="F117" s="4"/>
      <c r="G117" s="4" t="s">
        <v>103</v>
      </c>
    </row>
    <row r="118" spans="1:7" x14ac:dyDescent="0.35">
      <c r="A118" s="46" t="s">
        <v>61</v>
      </c>
      <c r="B118" s="13" t="s">
        <v>101</v>
      </c>
      <c r="C118" s="18">
        <v>128.33332999999999</v>
      </c>
      <c r="D118" s="16" t="s">
        <v>13</v>
      </c>
      <c r="E118" s="4" t="s">
        <v>18</v>
      </c>
      <c r="F118" s="4"/>
      <c r="G118" s="4" t="s">
        <v>103</v>
      </c>
    </row>
    <row r="119" spans="1:7" x14ac:dyDescent="0.35">
      <c r="A119" s="46" t="s">
        <v>62</v>
      </c>
      <c r="B119" s="13" t="s">
        <v>101</v>
      </c>
      <c r="C119" s="18">
        <v>-9.5333299999999994</v>
      </c>
      <c r="D119" s="4" t="s">
        <v>13</v>
      </c>
      <c r="E119" s="4" t="s">
        <v>18</v>
      </c>
      <c r="F119" s="4"/>
      <c r="G119" s="4" t="s">
        <v>103</v>
      </c>
    </row>
    <row r="120" spans="1:7" x14ac:dyDescent="0.35">
      <c r="A120" s="46" t="s">
        <v>63</v>
      </c>
      <c r="B120" s="13" t="s">
        <v>101</v>
      </c>
      <c r="C120" s="18">
        <v>0</v>
      </c>
      <c r="D120" s="16" t="s">
        <v>13</v>
      </c>
      <c r="E120" s="4" t="s">
        <v>18</v>
      </c>
      <c r="F120" s="4"/>
      <c r="G120" s="4" t="s">
        <v>103</v>
      </c>
    </row>
    <row r="121" spans="1:7" x14ac:dyDescent="0.35">
      <c r="A121" s="46" t="s">
        <v>64</v>
      </c>
      <c r="B121" s="13" t="s">
        <v>101</v>
      </c>
      <c r="C121" s="18">
        <v>-9.5333299999999994</v>
      </c>
      <c r="D121" s="4" t="s">
        <v>13</v>
      </c>
      <c r="E121" s="4" t="s">
        <v>18</v>
      </c>
      <c r="F121" s="4"/>
      <c r="G121" s="4" t="s">
        <v>103</v>
      </c>
    </row>
    <row r="122" spans="1:7" x14ac:dyDescent="0.35">
      <c r="A122" s="33" t="s">
        <v>117</v>
      </c>
      <c r="B122" s="13" t="s">
        <v>101</v>
      </c>
      <c r="C122" s="18">
        <v>406.02577000000002</v>
      </c>
      <c r="D122" s="16" t="s">
        <v>13</v>
      </c>
      <c r="E122" s="4" t="s">
        <v>18</v>
      </c>
      <c r="F122" s="4"/>
      <c r="G122" s="4" t="s">
        <v>103</v>
      </c>
    </row>
    <row r="123" spans="1:7" x14ac:dyDescent="0.35">
      <c r="A123" s="33" t="s">
        <v>65</v>
      </c>
      <c r="B123" s="13" t="s">
        <v>101</v>
      </c>
      <c r="C123" s="18">
        <v>307.81849999999997</v>
      </c>
      <c r="D123" s="16" t="s">
        <v>13</v>
      </c>
      <c r="E123" s="4" t="s">
        <v>18</v>
      </c>
      <c r="F123" s="4"/>
      <c r="G123" s="4" t="s">
        <v>103</v>
      </c>
    </row>
    <row r="124" spans="1:7" x14ac:dyDescent="0.35">
      <c r="A124" s="33" t="s">
        <v>66</v>
      </c>
      <c r="B124" s="13" t="s">
        <v>101</v>
      </c>
      <c r="C124" s="18">
        <v>0</v>
      </c>
      <c r="D124" s="16" t="s">
        <v>13</v>
      </c>
      <c r="E124" s="4" t="s">
        <v>18</v>
      </c>
      <c r="F124" s="4"/>
      <c r="G124" s="4" t="s">
        <v>103</v>
      </c>
    </row>
    <row r="125" spans="1:7" x14ac:dyDescent="0.35">
      <c r="A125" s="33" t="s">
        <v>67</v>
      </c>
      <c r="B125" s="13" t="s">
        <v>101</v>
      </c>
      <c r="C125" s="18">
        <v>128.33332999999999</v>
      </c>
      <c r="D125" s="16" t="s">
        <v>13</v>
      </c>
      <c r="E125" s="4" t="s">
        <v>18</v>
      </c>
      <c r="F125" s="4"/>
      <c r="G125" s="4" t="s">
        <v>103</v>
      </c>
    </row>
    <row r="126" spans="1:7" x14ac:dyDescent="0.35">
      <c r="A126" s="33" t="s">
        <v>68</v>
      </c>
      <c r="B126" s="13" t="s">
        <v>101</v>
      </c>
      <c r="C126" s="18">
        <v>-9.5333299999999994</v>
      </c>
      <c r="D126" s="16" t="s">
        <v>13</v>
      </c>
      <c r="E126" s="4" t="s">
        <v>18</v>
      </c>
      <c r="F126" s="4"/>
      <c r="G126" s="4" t="s">
        <v>103</v>
      </c>
    </row>
    <row r="127" spans="1:7" x14ac:dyDescent="0.35">
      <c r="A127" s="33" t="s">
        <v>69</v>
      </c>
      <c r="B127" s="13" t="s">
        <v>101</v>
      </c>
      <c r="C127" s="18">
        <v>0</v>
      </c>
      <c r="D127" s="16" t="s">
        <v>13</v>
      </c>
      <c r="E127" s="4" t="s">
        <v>18</v>
      </c>
      <c r="F127" s="4"/>
      <c r="G127" s="4" t="s">
        <v>103</v>
      </c>
    </row>
    <row r="128" spans="1:7" x14ac:dyDescent="0.35">
      <c r="A128" s="33" t="s">
        <v>70</v>
      </c>
      <c r="B128" s="13" t="s">
        <v>101</v>
      </c>
      <c r="C128" s="18">
        <v>-9.5333299999999994</v>
      </c>
      <c r="D128" s="16" t="s">
        <v>13</v>
      </c>
      <c r="E128" s="4" t="s">
        <v>18</v>
      </c>
      <c r="F128" s="4"/>
      <c r="G128" s="4" t="s">
        <v>103</v>
      </c>
    </row>
    <row r="129" spans="1:7" x14ac:dyDescent="0.35">
      <c r="A129" s="46" t="s">
        <v>118</v>
      </c>
      <c r="B129" s="13" t="s">
        <v>101</v>
      </c>
      <c r="C129" s="18">
        <v>272.77726000000001</v>
      </c>
      <c r="D129" s="16" t="s">
        <v>13</v>
      </c>
      <c r="E129" s="4" t="s">
        <v>18</v>
      </c>
      <c r="F129" s="4"/>
      <c r="G129" s="4" t="s">
        <v>103</v>
      </c>
    </row>
    <row r="130" spans="1:7" x14ac:dyDescent="0.35">
      <c r="A130" s="46" t="s">
        <v>71</v>
      </c>
      <c r="B130" s="13" t="s">
        <v>101</v>
      </c>
      <c r="C130" s="18">
        <v>289.39861000000002</v>
      </c>
      <c r="D130" s="16" t="s">
        <v>13</v>
      </c>
      <c r="E130" s="4" t="s">
        <v>18</v>
      </c>
      <c r="F130" s="4"/>
      <c r="G130" s="4" t="s">
        <v>103</v>
      </c>
    </row>
    <row r="131" spans="1:7" x14ac:dyDescent="0.35">
      <c r="A131" s="46" t="s">
        <v>72</v>
      </c>
      <c r="B131" s="13" t="s">
        <v>101</v>
      </c>
      <c r="C131" s="18">
        <v>-27.74708</v>
      </c>
      <c r="D131" s="16" t="s">
        <v>13</v>
      </c>
      <c r="E131" s="4" t="s">
        <v>18</v>
      </c>
      <c r="F131" s="4"/>
      <c r="G131" s="4" t="s">
        <v>103</v>
      </c>
    </row>
    <row r="132" spans="1:7" x14ac:dyDescent="0.35">
      <c r="A132" s="46" t="s">
        <v>73</v>
      </c>
      <c r="B132" s="13" t="s">
        <v>101</v>
      </c>
      <c r="C132" s="18">
        <v>-27.74708</v>
      </c>
      <c r="D132" s="16" t="s">
        <v>13</v>
      </c>
      <c r="E132" s="4" t="s">
        <v>18</v>
      </c>
      <c r="F132" s="4"/>
      <c r="G132" s="4" t="s">
        <v>103</v>
      </c>
    </row>
    <row r="133" spans="1:7" x14ac:dyDescent="0.35">
      <c r="A133" s="46" t="s">
        <v>74</v>
      </c>
      <c r="B133" s="13" t="s">
        <v>101</v>
      </c>
      <c r="C133" s="18">
        <v>-27.77787</v>
      </c>
      <c r="D133" s="16" t="s">
        <v>13</v>
      </c>
      <c r="E133" s="4" t="s">
        <v>18</v>
      </c>
      <c r="F133" s="4"/>
      <c r="G133" s="4" t="s">
        <v>103</v>
      </c>
    </row>
    <row r="134" spans="1:7" x14ac:dyDescent="0.35">
      <c r="A134" s="46" t="s">
        <v>75</v>
      </c>
      <c r="B134" s="13" t="s">
        <v>101</v>
      </c>
      <c r="C134" s="18">
        <v>0</v>
      </c>
      <c r="D134" s="16" t="s">
        <v>13</v>
      </c>
      <c r="E134" s="4" t="s">
        <v>18</v>
      </c>
      <c r="F134" s="4"/>
      <c r="G134" s="4" t="s">
        <v>103</v>
      </c>
    </row>
    <row r="135" spans="1:7" x14ac:dyDescent="0.35">
      <c r="A135" s="46" t="s">
        <v>76</v>
      </c>
      <c r="B135" s="13" t="s">
        <v>101</v>
      </c>
      <c r="C135" s="18">
        <v>-27.752559999999999</v>
      </c>
      <c r="D135" s="16" t="s">
        <v>13</v>
      </c>
      <c r="E135" s="4" t="s">
        <v>18</v>
      </c>
      <c r="F135" s="4"/>
      <c r="G135" s="4" t="s">
        <v>103</v>
      </c>
    </row>
    <row r="136" spans="1:7" x14ac:dyDescent="0.35">
      <c r="A136" s="33" t="s">
        <v>119</v>
      </c>
      <c r="B136" s="13" t="s">
        <v>101</v>
      </c>
      <c r="C136" s="18">
        <v>306.30676999999997</v>
      </c>
      <c r="D136" s="16" t="s">
        <v>13</v>
      </c>
      <c r="E136" s="4" t="s">
        <v>18</v>
      </c>
      <c r="F136" s="4"/>
      <c r="G136" s="4" t="s">
        <v>103</v>
      </c>
    </row>
    <row r="137" spans="1:7" x14ac:dyDescent="0.35">
      <c r="A137" s="33" t="s">
        <v>77</v>
      </c>
      <c r="B137" s="13" t="s">
        <v>101</v>
      </c>
      <c r="C137" s="18">
        <v>317.35183000000001</v>
      </c>
      <c r="D137" s="16" t="s">
        <v>13</v>
      </c>
      <c r="E137" s="4" t="s">
        <v>18</v>
      </c>
      <c r="F137" s="4"/>
      <c r="G137" s="4" t="s">
        <v>103</v>
      </c>
    </row>
    <row r="138" spans="1:7" x14ac:dyDescent="0.35">
      <c r="A138" s="33" t="s">
        <v>78</v>
      </c>
      <c r="B138" s="13" t="s">
        <v>101</v>
      </c>
      <c r="C138" s="18">
        <v>77</v>
      </c>
      <c r="D138" s="16" t="s">
        <v>13</v>
      </c>
      <c r="E138" s="4" t="s">
        <v>18</v>
      </c>
      <c r="F138" s="4"/>
      <c r="G138" s="4" t="s">
        <v>103</v>
      </c>
    </row>
    <row r="139" spans="1:7" x14ac:dyDescent="0.35">
      <c r="A139" s="33" t="s">
        <v>79</v>
      </c>
      <c r="B139" s="13" t="s">
        <v>101</v>
      </c>
      <c r="C139" s="18">
        <v>77</v>
      </c>
      <c r="D139" s="16" t="s">
        <v>13</v>
      </c>
      <c r="E139" s="4" t="s">
        <v>18</v>
      </c>
      <c r="F139" s="4"/>
      <c r="G139" s="4" t="s">
        <v>103</v>
      </c>
    </row>
    <row r="140" spans="1:7" x14ac:dyDescent="0.35">
      <c r="A140" s="33" t="s">
        <v>80</v>
      </c>
      <c r="B140" s="13" t="s">
        <v>101</v>
      </c>
      <c r="C140" s="18">
        <v>137.86667</v>
      </c>
      <c r="D140" s="16" t="s">
        <v>13</v>
      </c>
      <c r="E140" s="4" t="s">
        <v>18</v>
      </c>
      <c r="F140" s="4"/>
      <c r="G140" s="4" t="s">
        <v>103</v>
      </c>
    </row>
    <row r="141" spans="1:7" x14ac:dyDescent="0.35">
      <c r="A141" s="33" t="s">
        <v>81</v>
      </c>
      <c r="B141" s="13" t="s">
        <v>101</v>
      </c>
      <c r="C141" s="18">
        <v>0</v>
      </c>
      <c r="D141" s="16" t="s">
        <v>13</v>
      </c>
      <c r="E141" s="4" t="s">
        <v>18</v>
      </c>
      <c r="F141" s="4"/>
      <c r="G141" s="4" t="s">
        <v>103</v>
      </c>
    </row>
    <row r="142" spans="1:7" x14ac:dyDescent="0.35">
      <c r="A142" s="33" t="s">
        <v>82</v>
      </c>
      <c r="B142" s="13" t="s">
        <v>101</v>
      </c>
      <c r="C142" s="18">
        <v>0</v>
      </c>
      <c r="D142" s="16" t="s">
        <v>13</v>
      </c>
      <c r="E142" s="4" t="s">
        <v>18</v>
      </c>
      <c r="F142" s="4"/>
      <c r="G142" s="4" t="s">
        <v>103</v>
      </c>
    </row>
    <row r="143" spans="1:7" x14ac:dyDescent="0.35">
      <c r="A143" s="46" t="s">
        <v>120</v>
      </c>
      <c r="B143" s="13" t="s">
        <v>101</v>
      </c>
      <c r="C143" s="18">
        <v>441.43194999999997</v>
      </c>
      <c r="D143" s="16" t="s">
        <v>13</v>
      </c>
      <c r="E143" s="4" t="s">
        <v>18</v>
      </c>
      <c r="F143" s="4"/>
      <c r="G143" s="4" t="s">
        <v>103</v>
      </c>
    </row>
    <row r="144" spans="1:7" x14ac:dyDescent="0.35">
      <c r="A144" s="46" t="s">
        <v>83</v>
      </c>
      <c r="B144" s="13" t="s">
        <v>101</v>
      </c>
      <c r="C144" s="18">
        <v>317.35183000000001</v>
      </c>
      <c r="D144" s="16" t="s">
        <v>13</v>
      </c>
      <c r="E144" s="4" t="s">
        <v>18</v>
      </c>
      <c r="F144" s="4"/>
      <c r="G144" s="4" t="s">
        <v>103</v>
      </c>
    </row>
    <row r="145" spans="1:7" x14ac:dyDescent="0.35">
      <c r="A145" s="46" t="s">
        <v>84</v>
      </c>
      <c r="B145" s="13" t="s">
        <v>101</v>
      </c>
      <c r="C145" s="18">
        <v>77</v>
      </c>
      <c r="D145" s="16" t="s">
        <v>13</v>
      </c>
      <c r="E145" s="4" t="s">
        <v>18</v>
      </c>
      <c r="F145" s="4"/>
      <c r="G145" s="4" t="s">
        <v>103</v>
      </c>
    </row>
    <row r="146" spans="1:7" x14ac:dyDescent="0.35">
      <c r="A146" s="46" t="s">
        <v>85</v>
      </c>
      <c r="B146" s="13" t="s">
        <v>101</v>
      </c>
      <c r="C146" s="18">
        <v>77</v>
      </c>
      <c r="D146" s="16" t="s">
        <v>13</v>
      </c>
      <c r="E146" s="4" t="s">
        <v>18</v>
      </c>
      <c r="F146" s="4"/>
      <c r="G146" s="4" t="s">
        <v>103</v>
      </c>
    </row>
    <row r="147" spans="1:7" x14ac:dyDescent="0.35">
      <c r="A147" s="46" t="s">
        <v>86</v>
      </c>
      <c r="B147" s="13" t="s">
        <v>101</v>
      </c>
      <c r="C147" s="18">
        <v>137.86667</v>
      </c>
      <c r="D147" s="16" t="s">
        <v>13</v>
      </c>
      <c r="E147" s="4" t="s">
        <v>18</v>
      </c>
      <c r="F147" s="4"/>
      <c r="G147" s="4" t="s">
        <v>103</v>
      </c>
    </row>
    <row r="148" spans="1:7" x14ac:dyDescent="0.35">
      <c r="A148" s="46" t="s">
        <v>87</v>
      </c>
      <c r="B148" s="13" t="s">
        <v>101</v>
      </c>
      <c r="C148" s="18">
        <v>0</v>
      </c>
      <c r="D148" s="16" t="s">
        <v>13</v>
      </c>
      <c r="E148" s="4" t="s">
        <v>18</v>
      </c>
      <c r="F148" s="4"/>
      <c r="G148" s="4" t="s">
        <v>103</v>
      </c>
    </row>
    <row r="149" spans="1:7" x14ac:dyDescent="0.35">
      <c r="A149" s="46" t="s">
        <v>88</v>
      </c>
      <c r="B149" s="13" t="s">
        <v>101</v>
      </c>
      <c r="C149" s="18">
        <v>0</v>
      </c>
      <c r="D149" s="16" t="s">
        <v>13</v>
      </c>
      <c r="E149" s="4" t="s">
        <v>18</v>
      </c>
      <c r="F149" s="4"/>
      <c r="G149" s="4" t="s">
        <v>103</v>
      </c>
    </row>
    <row r="150" spans="1:7" x14ac:dyDescent="0.35">
      <c r="A150" s="33" t="s">
        <v>121</v>
      </c>
      <c r="B150" s="13" t="s">
        <v>101</v>
      </c>
      <c r="C150" s="18">
        <v>454.93997999999999</v>
      </c>
      <c r="D150" s="16" t="s">
        <v>13</v>
      </c>
      <c r="E150" s="4" t="s">
        <v>18</v>
      </c>
      <c r="F150" s="4"/>
      <c r="G150" s="4" t="s">
        <v>103</v>
      </c>
    </row>
    <row r="151" spans="1:7" x14ac:dyDescent="0.35">
      <c r="A151" s="33" t="s">
        <v>89</v>
      </c>
      <c r="B151" s="13" t="s">
        <v>101</v>
      </c>
      <c r="C151" s="18">
        <v>317.35183000000001</v>
      </c>
      <c r="D151" s="16" t="s">
        <v>13</v>
      </c>
      <c r="E151" s="4" t="s">
        <v>18</v>
      </c>
      <c r="F151" s="4"/>
      <c r="G151" s="4" t="s">
        <v>103</v>
      </c>
    </row>
    <row r="152" spans="1:7" x14ac:dyDescent="0.35">
      <c r="A152" s="33" t="s">
        <v>90</v>
      </c>
      <c r="B152" s="13" t="s">
        <v>101</v>
      </c>
      <c r="C152" s="18">
        <v>77</v>
      </c>
      <c r="D152" s="16" t="s">
        <v>13</v>
      </c>
      <c r="E152" s="4" t="s">
        <v>18</v>
      </c>
      <c r="F152" s="4"/>
      <c r="G152" s="4" t="s">
        <v>103</v>
      </c>
    </row>
    <row r="153" spans="1:7" x14ac:dyDescent="0.35">
      <c r="A153" s="33" t="s">
        <v>91</v>
      </c>
      <c r="B153" s="13" t="s">
        <v>101</v>
      </c>
      <c r="C153" s="18">
        <v>77</v>
      </c>
      <c r="D153" s="16" t="s">
        <v>13</v>
      </c>
      <c r="E153" s="4" t="s">
        <v>18</v>
      </c>
      <c r="F153" s="4"/>
      <c r="G153" s="4" t="s">
        <v>103</v>
      </c>
    </row>
    <row r="154" spans="1:7" x14ac:dyDescent="0.35">
      <c r="A154" s="33" t="s">
        <v>92</v>
      </c>
      <c r="B154" s="13" t="s">
        <v>101</v>
      </c>
      <c r="C154" s="18">
        <v>137.86667</v>
      </c>
      <c r="D154" s="16" t="s">
        <v>13</v>
      </c>
      <c r="E154" s="4" t="s">
        <v>18</v>
      </c>
      <c r="F154" s="4"/>
      <c r="G154" s="4" t="s">
        <v>103</v>
      </c>
    </row>
    <row r="155" spans="1:7" x14ac:dyDescent="0.35">
      <c r="A155" s="33" t="s">
        <v>93</v>
      </c>
      <c r="B155" s="13" t="s">
        <v>101</v>
      </c>
      <c r="C155" s="18">
        <v>0</v>
      </c>
      <c r="D155" s="16" t="s">
        <v>13</v>
      </c>
      <c r="E155" s="4" t="s">
        <v>18</v>
      </c>
      <c r="F155" s="4"/>
      <c r="G155" s="4" t="s">
        <v>103</v>
      </c>
    </row>
    <row r="156" spans="1:7" x14ac:dyDescent="0.35">
      <c r="A156" s="33" t="s">
        <v>94</v>
      </c>
      <c r="B156" s="13" t="s">
        <v>101</v>
      </c>
      <c r="C156" s="18">
        <v>0</v>
      </c>
      <c r="D156" s="16" t="s">
        <v>13</v>
      </c>
      <c r="E156" s="4" t="s">
        <v>18</v>
      </c>
      <c r="F156" s="4"/>
      <c r="G156" s="4" t="s">
        <v>103</v>
      </c>
    </row>
    <row r="157" spans="1:7" x14ac:dyDescent="0.35">
      <c r="A157" s="46" t="s">
        <v>122</v>
      </c>
      <c r="B157" s="13" t="s">
        <v>101</v>
      </c>
      <c r="C157" s="18">
        <v>-17.329999999999998</v>
      </c>
      <c r="D157" s="16" t="s">
        <v>13</v>
      </c>
      <c r="E157" s="4" t="s">
        <v>18</v>
      </c>
      <c r="F157" s="4"/>
      <c r="G157" s="4" t="s">
        <v>103</v>
      </c>
    </row>
    <row r="158" spans="1:7" x14ac:dyDescent="0.35">
      <c r="A158" s="46" t="s">
        <v>123</v>
      </c>
      <c r="B158" s="13" t="s">
        <v>101</v>
      </c>
      <c r="C158" s="18">
        <v>-17.329999999999998</v>
      </c>
      <c r="D158" s="16" t="s">
        <v>13</v>
      </c>
      <c r="E158" s="4" t="s">
        <v>18</v>
      </c>
      <c r="F158" s="4"/>
      <c r="G158" s="4" t="s">
        <v>103</v>
      </c>
    </row>
    <row r="159" spans="1:7" x14ac:dyDescent="0.35">
      <c r="A159" s="46" t="s">
        <v>124</v>
      </c>
      <c r="B159" s="13" t="s">
        <v>101</v>
      </c>
      <c r="C159" s="18">
        <v>-17.329999999999998</v>
      </c>
      <c r="D159" s="16" t="s">
        <v>13</v>
      </c>
      <c r="E159" s="4" t="s">
        <v>18</v>
      </c>
      <c r="F159" s="4"/>
      <c r="G159" s="4" t="s">
        <v>103</v>
      </c>
    </row>
    <row r="160" spans="1:7" x14ac:dyDescent="0.35">
      <c r="A160" s="46" t="s">
        <v>125</v>
      </c>
      <c r="B160" s="13" t="s">
        <v>101</v>
      </c>
      <c r="C160" s="18">
        <v>-17.329999999999998</v>
      </c>
      <c r="D160" s="16" t="s">
        <v>13</v>
      </c>
      <c r="E160" s="4" t="s">
        <v>18</v>
      </c>
      <c r="F160" s="4"/>
      <c r="G160" s="4" t="s">
        <v>103</v>
      </c>
    </row>
    <row r="161" spans="1:7" x14ac:dyDescent="0.35">
      <c r="A161" s="46" t="s">
        <v>126</v>
      </c>
      <c r="B161" s="13" t="s">
        <v>101</v>
      </c>
      <c r="C161" s="18">
        <v>-17.329999999999998</v>
      </c>
      <c r="D161" s="16" t="s">
        <v>13</v>
      </c>
      <c r="E161" s="4" t="s">
        <v>18</v>
      </c>
      <c r="F161" s="4"/>
      <c r="G161" s="4" t="s">
        <v>103</v>
      </c>
    </row>
    <row r="162" spans="1:7" x14ac:dyDescent="0.35">
      <c r="A162" s="46" t="s">
        <v>127</v>
      </c>
      <c r="B162" s="13" t="s">
        <v>101</v>
      </c>
      <c r="C162" s="18">
        <v>-17.329999999999998</v>
      </c>
      <c r="D162" s="16" t="s">
        <v>13</v>
      </c>
      <c r="E162" s="4" t="s">
        <v>18</v>
      </c>
      <c r="F162" s="4"/>
      <c r="G162" s="4" t="s">
        <v>103</v>
      </c>
    </row>
    <row r="163" spans="1:7" x14ac:dyDescent="0.35">
      <c r="A163" s="46" t="s">
        <v>128</v>
      </c>
      <c r="B163" s="13" t="s">
        <v>101</v>
      </c>
      <c r="C163" s="18">
        <v>-17.329999999999998</v>
      </c>
      <c r="D163" s="16" t="s">
        <v>13</v>
      </c>
      <c r="E163" s="4" t="s">
        <v>18</v>
      </c>
      <c r="F163" s="4"/>
      <c r="G163" s="4" t="s">
        <v>103</v>
      </c>
    </row>
    <row r="164" spans="1:7" x14ac:dyDescent="0.35">
      <c r="A164" s="33" t="s">
        <v>129</v>
      </c>
      <c r="B164" s="13" t="s">
        <v>101</v>
      </c>
      <c r="C164" s="18">
        <v>0</v>
      </c>
      <c r="D164" s="16" t="s">
        <v>13</v>
      </c>
      <c r="E164" s="4" t="s">
        <v>18</v>
      </c>
      <c r="F164" s="4"/>
      <c r="G164" s="4" t="s">
        <v>103</v>
      </c>
    </row>
    <row r="165" spans="1:7" x14ac:dyDescent="0.35">
      <c r="A165" s="33" t="s">
        <v>95</v>
      </c>
      <c r="B165" s="13" t="s">
        <v>101</v>
      </c>
      <c r="C165" s="18">
        <v>-20.279497330000002</v>
      </c>
      <c r="D165" s="16" t="s">
        <v>13</v>
      </c>
      <c r="E165" s="4" t="s">
        <v>18</v>
      </c>
      <c r="F165" s="4"/>
      <c r="G165" s="4" t="s">
        <v>103</v>
      </c>
    </row>
    <row r="166" spans="1:7" x14ac:dyDescent="0.35">
      <c r="A166" s="33" t="s">
        <v>96</v>
      </c>
      <c r="B166" s="13" t="s">
        <v>101</v>
      </c>
      <c r="C166" s="18">
        <v>-20.279497330000002</v>
      </c>
      <c r="D166" s="16" t="s">
        <v>13</v>
      </c>
      <c r="E166" s="4" t="s">
        <v>18</v>
      </c>
      <c r="F166" s="4"/>
      <c r="G166" s="4" t="s">
        <v>103</v>
      </c>
    </row>
    <row r="167" spans="1:7" x14ac:dyDescent="0.35">
      <c r="A167" s="33" t="s">
        <v>97</v>
      </c>
      <c r="B167" s="13" t="s">
        <v>101</v>
      </c>
      <c r="C167" s="18">
        <v>-20.279497330000002</v>
      </c>
      <c r="D167" s="16" t="s">
        <v>13</v>
      </c>
      <c r="E167" s="4" t="s">
        <v>18</v>
      </c>
      <c r="F167" s="4"/>
      <c r="G167" s="4" t="s">
        <v>103</v>
      </c>
    </row>
    <row r="168" spans="1:7" x14ac:dyDescent="0.35">
      <c r="A168" s="33" t="s">
        <v>98</v>
      </c>
      <c r="B168" s="13" t="s">
        <v>101</v>
      </c>
      <c r="C168" s="18">
        <v>-20.279497330000002</v>
      </c>
      <c r="D168" s="16" t="s">
        <v>13</v>
      </c>
      <c r="E168" s="4" t="s">
        <v>18</v>
      </c>
      <c r="F168" s="4"/>
      <c r="G168" s="4" t="s">
        <v>103</v>
      </c>
    </row>
    <row r="169" spans="1:7" x14ac:dyDescent="0.35">
      <c r="A169" s="33" t="s">
        <v>99</v>
      </c>
      <c r="B169" s="13" t="s">
        <v>101</v>
      </c>
      <c r="C169" s="18">
        <v>0</v>
      </c>
      <c r="D169" s="16" t="s">
        <v>13</v>
      </c>
      <c r="E169" s="4" t="s">
        <v>18</v>
      </c>
      <c r="F169" s="4"/>
      <c r="G169" s="4" t="s">
        <v>103</v>
      </c>
    </row>
    <row r="170" spans="1:7" ht="15" thickBot="1" x14ac:dyDescent="0.4">
      <c r="A170" s="34" t="s">
        <v>100</v>
      </c>
      <c r="B170" s="14" t="s">
        <v>101</v>
      </c>
      <c r="C170" s="21">
        <v>-20.279497330000002</v>
      </c>
      <c r="D170" s="17" t="s">
        <v>13</v>
      </c>
      <c r="E170" s="8" t="s">
        <v>18</v>
      </c>
      <c r="F170" s="8"/>
      <c r="G170" s="8" t="s">
        <v>103</v>
      </c>
    </row>
    <row r="171" spans="1:7" ht="15" thickBot="1" x14ac:dyDescent="0.4">
      <c r="A171" s="3" t="s">
        <v>115</v>
      </c>
      <c r="B171" s="64" t="s">
        <v>112</v>
      </c>
      <c r="C171" s="65">
        <v>7.3517027985038081E-3</v>
      </c>
      <c r="D171" s="17" t="s">
        <v>13</v>
      </c>
      <c r="E171" s="8" t="s">
        <v>18</v>
      </c>
    </row>
    <row r="172" spans="1:7" ht="15" thickBot="1" x14ac:dyDescent="0.4">
      <c r="A172" s="3" t="s">
        <v>115</v>
      </c>
      <c r="B172" s="64" t="s">
        <v>111</v>
      </c>
      <c r="C172" s="65">
        <v>7.9360789612831217E-2</v>
      </c>
      <c r="D172" s="17" t="s">
        <v>13</v>
      </c>
      <c r="E172" s="8" t="s">
        <v>18</v>
      </c>
    </row>
    <row r="173" spans="1:7" ht="15" thickBot="1" x14ac:dyDescent="0.4">
      <c r="A173" s="3" t="s">
        <v>115</v>
      </c>
      <c r="B173" s="64" t="s">
        <v>113</v>
      </c>
      <c r="C173" s="66">
        <v>0.41979515500460213</v>
      </c>
      <c r="D173" s="17" t="s">
        <v>13</v>
      </c>
      <c r="E173" s="8" t="s">
        <v>18</v>
      </c>
    </row>
    <row r="174" spans="1:7" ht="15" thickBot="1" x14ac:dyDescent="0.4">
      <c r="A174" s="3" t="s">
        <v>115</v>
      </c>
      <c r="B174" s="64" t="s">
        <v>114</v>
      </c>
      <c r="C174" s="66">
        <v>2.0210328417836793E-2</v>
      </c>
      <c r="D174" s="17" t="s">
        <v>13</v>
      </c>
      <c r="E174" s="8" t="s">
        <v>18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G2"/>
  <sheetViews>
    <sheetView tabSelected="1" workbookViewId="0">
      <selection activeCell="A2" sqref="A2"/>
    </sheetView>
  </sheetViews>
  <sheetFormatPr defaultColWidth="9.08984375" defaultRowHeight="14.5" x14ac:dyDescent="0.35"/>
  <cols>
    <col min="1" max="1" width="18.453125" bestFit="1" customWidth="1"/>
    <col min="2" max="2" width="12.90625" bestFit="1" customWidth="1"/>
    <col min="3" max="3" width="19.90625" bestFit="1" customWidth="1"/>
    <col min="4" max="4" width="16.08984375" bestFit="1" customWidth="1"/>
    <col min="5" max="5" width="13" bestFit="1" customWidth="1"/>
    <col min="6" max="6" width="9.1796875" bestFit="1" customWidth="1"/>
    <col min="7" max="7" width="8.90625" customWidth="1"/>
  </cols>
  <sheetData>
    <row r="1" spans="1:7" ht="15" thickBot="1" x14ac:dyDescent="0.4">
      <c r="A1" s="2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7" t="s">
        <v>11</v>
      </c>
      <c r="G1" s="7" t="s">
        <v>9</v>
      </c>
    </row>
    <row r="2" spans="1:7" ht="15" thickBot="1" x14ac:dyDescent="0.4">
      <c r="A2" s="77" t="s">
        <v>130</v>
      </c>
      <c r="B2" s="78" t="s">
        <v>133</v>
      </c>
      <c r="C2" s="79">
        <v>1</v>
      </c>
      <c r="D2" s="79">
        <v>-3.3825202000000001</v>
      </c>
      <c r="E2" s="80" t="s">
        <v>134</v>
      </c>
      <c r="F2" s="81"/>
      <c r="G2" s="81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A2" sqref="A2"/>
    </sheetView>
  </sheetViews>
  <sheetFormatPr defaultColWidth="9.08984375" defaultRowHeight="14.5" x14ac:dyDescent="0.35"/>
  <cols>
    <col min="1" max="1" width="23.08984375" customWidth="1"/>
    <col min="2" max="2" width="13.36328125" bestFit="1" customWidth="1"/>
    <col min="3" max="3" width="7" bestFit="1" customWidth="1"/>
  </cols>
  <sheetData>
    <row r="1" spans="1:3" x14ac:dyDescent="0.35">
      <c r="A1" t="s">
        <v>7</v>
      </c>
    </row>
    <row r="2" spans="1:3" x14ac:dyDescent="0.35">
      <c r="A2" t="s">
        <v>8</v>
      </c>
      <c r="B2" t="s">
        <v>3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31C79C-05F3-476C-9695-1011D0469A22}"/>
</file>

<file path=customXml/itemProps2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2024-10-17T07:46:46Z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