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C380AE3F-82F6-4881-AF39-F329AC0BB109}" xr6:coauthVersionLast="47" xr6:coauthVersionMax="47" xr10:uidLastSave="{00000000-0000-0000-0000-000000000000}"/>
  <bookViews>
    <workbookView xWindow="-2314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3" l="1"/>
  <c r="K38" i="13"/>
  <c r="B37" i="13"/>
  <c r="B38" i="13" s="1"/>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43" i="1"/>
  <c r="A44" i="1" s="1"/>
  <c r="A45" i="1" s="1"/>
  <c r="K45" i="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K41" i="1"/>
  <c r="B40" i="1"/>
  <c r="B41" i="1" s="1"/>
  <c r="K38" i="1"/>
  <c r="K35" i="1"/>
  <c r="K32" i="1"/>
  <c r="K29" i="1"/>
  <c r="K26" i="1"/>
  <c r="K23" i="1"/>
  <c r="K17" i="1"/>
  <c r="B16" i="1"/>
  <c r="B17" i="1" s="1"/>
  <c r="K14" i="1"/>
  <c r="B13" i="1"/>
  <c r="B14" i="1" s="1"/>
  <c r="A3" i="1"/>
  <c r="A4" i="1" s="1"/>
  <c r="A5" i="1" s="1"/>
  <c r="A6" i="1" s="1"/>
  <c r="A7" i="1" s="1"/>
  <c r="A8" i="1" s="1"/>
  <c r="A9" i="1" s="1"/>
  <c r="A10" i="1" s="1"/>
  <c r="A15" i="1" l="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<sst xmlns="http://schemas.openxmlformats.org/spreadsheetml/2006/main" count="1766" uniqueCount="261">
  <si>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</si>
  <si>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</si>
  <si>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</si>
  <si>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</si>
  <si>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</si>
  <si>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</si>
  <si>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</si>
  <si>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</si>
  <si>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</si>
  <si>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</si>
  <si>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</si>
  <si>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</si>
  <si>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</si>
  <si>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</si>
  <si>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</si>
  <si>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</si>
  <si>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</si>
  <si>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</si>
  <si>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</si>
  <si>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</si>
  <si>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</si>
  <si>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</si>
  <si>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</si>
  <si>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</si>
  <si>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</si>
  <si>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</si>
  <si>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</si>
  <si>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</si>
  <si>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</si>
  <si>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</si>
  <si>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</si>
  <si>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</si>
  <si>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</si>
  <si>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</si>
  <si>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</si>
  <si>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</si>
  <si>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</si>
  <si>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</si>
  <si>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</si>
  <si>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</si>
  <si>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</si>
  <si>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</si>
  <si>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</si>
  <si>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</si>
  <si>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</si>
  <si>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</si>
  <si>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</si>
  <si>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</si>
  <si>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</si>
  <si>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</si>
  <si>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</si>
  <si>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</si>
  <si>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</si>
  <si>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</si>
  <si>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</si>
  <si>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</si>
  <si>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</si>
  <si>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</si>
  <si>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</si>
  <si>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</si>
  <si>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</si>
  <si>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</si>
  <si>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</si>
  <si>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</si>
  <si>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</si>
  <si>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</si>
  <si>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</si>
  <si>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</si>
  <si>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</si>
  <si>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</si>
  <si>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</si>
  <si>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</si>
  <si>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</si>
  <si>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</si>
  <si>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</si>
  <si>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</si>
  <si>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</si>
  <si>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</si>
  <si>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</si>
  <si>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</si>
  <si>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</si>
  <si>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</si>
  <si>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</si>
  <si>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</si>
  <si>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</si>
  <si>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</si>
  <si>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</si>
  <si>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</si>
  <si>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</si>
  <si>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</si>
  <si>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</si>
  <si>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</si>
  <si>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</si>
  <si>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</si>
  <si>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</si>
  <si>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</si>
  <si>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</si>
  <si>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</si>
  <si>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</si>
  <si>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</si>
  <si>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</si>
  <si>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</si>
  <si>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</si>
  <si>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</si>
  <si>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</si>
  <si>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</si>
  <si>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</si>
  <si>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</si>
  <si>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</si>
  <si>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</si>
  <si>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</si>
  <si>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</si>
  <si>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</si>
  <si>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</si>
  <si>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</si>
  <si>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</si>
  <si>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</si>
  <si>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</si>
  <si>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</si>
  <si>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</si>
  <si>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</si>
  <si>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</si>
  <si>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</si>
  <si>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</si>
  <si>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</si>
  <si>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</si>
  <si>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</si>
  <si>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</si>
  <si>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</si>
  <si>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</si>
  <si>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</si>
  <si>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</si>
  <si>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</si>
  <si>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</si>
  <si>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</si>
  <si>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</si>
  <si>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</si>
  <si>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</si>
  <si>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</si>
  <si>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</si>
  <si>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</si>
  <si>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</si>
  <si>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</si>
  <si>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</si>
  <si>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</si>
  <si>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</si>
  <si>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</si>
  <si>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</si>
  <si>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</si>
  <si>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</si>
  <si>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</si>
  <si>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</si>
  <si>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</si>
  <si>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</si>
  <si>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</si>
  <si>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</si>
  <si>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</si>
  <si>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</si>
  <si>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</si>
  <si>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</si>
  <si>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</si>
  <si>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</si>
  <si>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</si>
  <si>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</si>
  <si>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</si>
  <si>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</si>
  <si>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</si>
  <si>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</si>
  <si>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</si>
  <si>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</si>
  <si>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</si>
  <si>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</si>
  <si>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</si>
  <si>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</si>
  <si>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</si>
  <si>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</si>
  <si>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</si>
  <si>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</si>
  <si>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</si>
  <si>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</si>
  <si>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</si>
  <si>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</si>
  <si>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</si>
  <si>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</si>
  <si>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</si>
  <si>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</si>
  <si>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</si>
  <si>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</si>
  <si>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</si>
  <si>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</si>
  <si>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</si>
  <si>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</si>
  <si>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</si>
  <si>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</si>
  <si>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</si>
  <si>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</si>
  <si>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</si>
  <si>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</si>
  <si>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</si>
  <si>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</si>
  <si>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</si>
  <si>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</si>
  <si>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</si>
  <si>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</si>
  <si>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</si>
  <si>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</si>
  <si>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</si>
  <si>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</si>
  <si>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</si>
  <si>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</si>
  <si>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</si>
  <si>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</si>
  <si>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</si>
  <si>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</si>
  <si>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</si>
  <si>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</si>
  <si>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</si>
  <si>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</si>
  <si>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</si>
  <si>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</si>
  <si>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</si>
  <si>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</si>
  <si>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</si>
  <si>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</si>
  <si>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</si>
  <si>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</si>
  <si>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</si>
  <si>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</si>
  <si>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</si>
  <si>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</si>
  <si>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</si>
  <si>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</si>
  <si>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</si>
  <si>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</si>
  <si>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</si>
  <si>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</si>
  <si>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</si>
  <si>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</si>
  <si>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</si>
  <si>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</si>
  <si>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</si>
  <si>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PPHDAM ; PPHROR ; PPGEO ; PPWNDON ; PPPVT ; PPPVTS ; PPPVD ; PPPVDS ; PPBIM ; PPBGS ; PPCOA ; PPCCTDSL ; PPCCFOIDSL ; PPCCTNGS ; PPCCTNGSDSL ; PPICEFOI ; PPICEGASFOI ; HYD_G_PROD ; HYD_DIST ; T4ELE_PRI ; T4ELE_PUB ; T4ELE_HEA ; T4ELE_LIG ; T4ELE_TUR</t>
  </si>
  <si>
    <t>PPCOA ; PPCCTDSL ;  PPCCTNGS ; PPCCTNGSDSL ; PPICEFOI ; PPICEGASFOI</t>
  </si>
  <si>
    <t>T5RICAGR</t>
  </si>
  <si>
    <t>T5COCAGR</t>
  </si>
  <si>
    <t>T5CAFAGR</t>
  </si>
  <si>
    <t>T5BANAGR</t>
  </si>
  <si>
    <t>T5SGCAGR</t>
  </si>
  <si>
    <t>T5CERAGR</t>
  </si>
  <si>
    <t>T5LEGAGR</t>
  </si>
  <si>
    <t>T5ROTAGR</t>
  </si>
  <si>
    <t>T5FRTAGR</t>
  </si>
  <si>
    <t>T5TRVEGAGR</t>
  </si>
  <si>
    <t>T5OTPAGR</t>
  </si>
  <si>
    <t>T5CARBOVGAN</t>
  </si>
  <si>
    <t>T5OTRCARGAN</t>
  </si>
  <si>
    <t>T5LECGAN</t>
  </si>
  <si>
    <t>T5CARAVIGAN</t>
  </si>
  <si>
    <t>T5RICAGR ; T5COCAGR ; T5CAFAGR ; T5BANAGR ; T5SGCAGR ; T5CERAGR ; T5LEGAGR ; T5ROTAGR ; T5FRTAGR ; T5TRVEGAGR ; T5OTPAGR</t>
  </si>
  <si>
    <t>T5CARBOVGAN ; T5OTRCARGAN ; T5LECGAN ; T5CARAVIGAN</t>
  </si>
  <si>
    <t>CapitalCost ; FixedCost ; ResidualCapacity ; TotalAnnualMaxCapacity; TotalTechnologyAnnualActivityLowerLimit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</si>
</sst>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
      <sz val="11"/>
      <color rgb="FF000000"/>
      <name val="Calibri"/>
      <family val="2"/>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EBF1DE"/>
        <bgColor rgb="FF000000"/>
      </patternFill>
    </fill>
  </fills>
  <borders count="3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0"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xf numFmtId="0" fontId="14" fillId="21" borderId="36" xfId="0" applyFont="1" applyFill="1" applyBorder="1"/>
    <xf numFmtId="0" fontId="14" fillId="21" borderId="37" xfId="0" applyFont="1" applyFill="1" applyBorder="1"/>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66"/>
  <sheetViews>
    <sheetView tabSelected="1" topLeftCell="I35" zoomScale="70" zoomScaleNormal="70" workbookViewId="0">
      <selection activeCell="O39" sqref="O39"/>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25.140625" bestFit="1" customWidth="1"/>
    <col min="15" max="15" width="37" bestFit="1" customWidth="1"/>
    <col min="16" max="16" width="25.28515625" bestFit="1" customWidth="1"/>
    <col min="17" max="17" width="11" bestFit="1" customWidth="1"/>
  </cols>
  <sheetData>
    <row r="1" spans="1:17"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30.75" thickBot="1" x14ac:dyDescent="0.3">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70.75" thickBot="1" x14ac:dyDescent="0.3">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90.75" thickBot="1" x14ac:dyDescent="0.3">
      <c r="A4" s="9">
        <f t="shared" ref="A4:A20" si="0">+A3+1</f>
        <v>3</v>
      </c>
      <c r="B4" s="6" t="s">
        <v>35</v>
      </c>
      <c r="C4" s="89"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90.75" thickBot="1" x14ac:dyDescent="0.3">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65.6" customHeight="1" thickBot="1" x14ac:dyDescent="0.3">
      <c r="A6" s="88">
        <f t="shared" si="0"/>
        <v>5</v>
      </c>
      <c r="B6" s="6" t="s">
        <v>44</v>
      </c>
      <c r="C6" s="7" t="s">
        <v>45</v>
      </c>
      <c r="D6" s="7" t="s">
        <v>46</v>
      </c>
      <c r="E6" s="7" t="s">
        <v>20</v>
      </c>
      <c r="F6" s="7" t="s">
        <v>186</v>
      </c>
      <c r="G6" s="7" t="s">
        <v>29</v>
      </c>
      <c r="H6" s="7" t="s">
        <v>30</v>
      </c>
      <c r="I6" s="7" t="s">
        <v>31</v>
      </c>
      <c r="J6" s="7">
        <v>5</v>
      </c>
      <c r="K6" s="7" t="s">
        <v>20</v>
      </c>
      <c r="L6" s="7">
        <v>0.5</v>
      </c>
      <c r="M6" s="7">
        <v>2</v>
      </c>
      <c r="N6" s="7" t="s">
        <v>241</v>
      </c>
      <c r="O6" s="7" t="s">
        <v>47</v>
      </c>
      <c r="P6" s="7" t="s">
        <v>39</v>
      </c>
      <c r="Q6" s="8" t="s">
        <v>25</v>
      </c>
    </row>
    <row r="7" spans="1:17" s="4" customFormat="1" ht="219.6" customHeight="1" thickBot="1" x14ac:dyDescent="0.3">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5.75" thickBot="1" x14ac:dyDescent="0.3">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90.75" thickBot="1" x14ac:dyDescent="0.3">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90.75" thickBot="1" x14ac:dyDescent="0.3">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70.75" thickBot="1" x14ac:dyDescent="0.3">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25">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30.75" thickBot="1" x14ac:dyDescent="0.3">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30.75" thickBot="1" x14ac:dyDescent="0.3">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90.75" thickBot="1" x14ac:dyDescent="0.3">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90.75" thickBot="1" x14ac:dyDescent="0.3">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75" x14ac:dyDescent="0.25">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101" t="s">
        <v>147</v>
      </c>
      <c r="P21" s="33" t="s">
        <v>91</v>
      </c>
      <c r="Q21" s="35" t="s">
        <v>25</v>
      </c>
    </row>
    <row r="22" spans="1:17" s="4" customFormat="1" ht="75" x14ac:dyDescent="0.25">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102" t="s">
        <v>147</v>
      </c>
      <c r="P22" s="36" t="s">
        <v>91</v>
      </c>
      <c r="Q22" s="38" t="s">
        <v>25</v>
      </c>
    </row>
    <row r="23" spans="1:17" s="4" customFormat="1" ht="75.75" thickBot="1" x14ac:dyDescent="0.3">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103" t="s">
        <v>147</v>
      </c>
      <c r="P23" s="39" t="s">
        <v>91</v>
      </c>
      <c r="Q23" s="41" t="s">
        <v>25</v>
      </c>
    </row>
    <row r="24" spans="1:17" s="4" customFormat="1" ht="75" x14ac:dyDescent="0.25">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147</v>
      </c>
      <c r="P24" s="33" t="s">
        <v>91</v>
      </c>
      <c r="Q24" s="35" t="s">
        <v>25</v>
      </c>
    </row>
    <row r="25" spans="1:17" s="4" customFormat="1" ht="75" x14ac:dyDescent="0.25">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147</v>
      </c>
      <c r="P25" s="36" t="s">
        <v>91</v>
      </c>
      <c r="Q25" s="38" t="s">
        <v>25</v>
      </c>
    </row>
    <row r="26" spans="1:17" s="4" customFormat="1" ht="75.75" thickBot="1" x14ac:dyDescent="0.3">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147</v>
      </c>
      <c r="P26" s="39" t="s">
        <v>91</v>
      </c>
      <c r="Q26" s="41" t="s">
        <v>25</v>
      </c>
    </row>
    <row r="27" spans="1:17" s="4" customFormat="1" ht="75" x14ac:dyDescent="0.25">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101" t="s">
        <v>147</v>
      </c>
      <c r="P27" s="33" t="s">
        <v>91</v>
      </c>
      <c r="Q27" s="35" t="s">
        <v>25</v>
      </c>
    </row>
    <row r="28" spans="1:17" s="4" customFormat="1" ht="75" x14ac:dyDescent="0.25">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102" t="s">
        <v>147</v>
      </c>
      <c r="P28" s="36" t="s">
        <v>91</v>
      </c>
      <c r="Q28" s="38" t="s">
        <v>25</v>
      </c>
    </row>
    <row r="29" spans="1:17" s="4" customFormat="1" ht="75.75" thickBot="1" x14ac:dyDescent="0.3">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103" t="s">
        <v>147</v>
      </c>
      <c r="P29" s="39" t="s">
        <v>91</v>
      </c>
      <c r="Q29" s="41" t="s">
        <v>25</v>
      </c>
    </row>
    <row r="30" spans="1:17" s="4" customFormat="1" ht="75" x14ac:dyDescent="0.25">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147</v>
      </c>
      <c r="P30" s="33" t="s">
        <v>91</v>
      </c>
      <c r="Q30" s="35" t="s">
        <v>25</v>
      </c>
    </row>
    <row r="31" spans="1:17" s="4" customFormat="1" ht="75" x14ac:dyDescent="0.25">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147</v>
      </c>
      <c r="P31" s="36" t="s">
        <v>91</v>
      </c>
      <c r="Q31" s="38" t="s">
        <v>25</v>
      </c>
    </row>
    <row r="32" spans="1:17" s="4" customFormat="1" ht="75.75" thickBot="1" x14ac:dyDescent="0.3">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147</v>
      </c>
      <c r="P32" s="39" t="s">
        <v>91</v>
      </c>
      <c r="Q32" s="41" t="s">
        <v>25</v>
      </c>
    </row>
    <row r="33" spans="1:17" s="4" customFormat="1" ht="75" x14ac:dyDescent="0.25">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147</v>
      </c>
      <c r="P33" s="33" t="s">
        <v>91</v>
      </c>
      <c r="Q33" s="35" t="s">
        <v>25</v>
      </c>
    </row>
    <row r="34" spans="1:17" s="4" customFormat="1" ht="75" x14ac:dyDescent="0.25">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147</v>
      </c>
      <c r="P34" s="36" t="s">
        <v>91</v>
      </c>
      <c r="Q34" s="38" t="s">
        <v>25</v>
      </c>
    </row>
    <row r="35" spans="1:17" s="4" customFormat="1" ht="75.75" thickBot="1" x14ac:dyDescent="0.3">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147</v>
      </c>
      <c r="P35" s="39" t="s">
        <v>91</v>
      </c>
      <c r="Q35" s="41" t="s">
        <v>25</v>
      </c>
    </row>
    <row r="36" spans="1:17" s="4" customFormat="1" ht="75" x14ac:dyDescent="0.25">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101" t="s">
        <v>147</v>
      </c>
      <c r="P36" s="33" t="s">
        <v>91</v>
      </c>
      <c r="Q36" s="35" t="s">
        <v>25</v>
      </c>
    </row>
    <row r="37" spans="1:17" s="4" customFormat="1" ht="75" x14ac:dyDescent="0.25">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102" t="s">
        <v>147</v>
      </c>
      <c r="P37" s="36" t="s">
        <v>91</v>
      </c>
      <c r="Q37" s="38" t="s">
        <v>25</v>
      </c>
    </row>
    <row r="38" spans="1:17" s="4" customFormat="1" ht="75.75" thickBot="1" x14ac:dyDescent="0.3">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103" t="s">
        <v>147</v>
      </c>
      <c r="P38" s="39" t="s">
        <v>91</v>
      </c>
      <c r="Q38" s="41" t="s">
        <v>25</v>
      </c>
    </row>
    <row r="39" spans="1:17" s="4" customFormat="1" ht="165.75" thickBot="1" x14ac:dyDescent="0.3">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260</v>
      </c>
      <c r="P39" s="7" t="s">
        <v>118</v>
      </c>
      <c r="Q39" s="8" t="s">
        <v>25</v>
      </c>
    </row>
    <row r="40" spans="1:17" ht="210.75" thickBot="1" x14ac:dyDescent="0.3">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210.75" thickBot="1" x14ac:dyDescent="0.3">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90.75" thickBot="1" x14ac:dyDescent="0.3">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90.75" thickBot="1" x14ac:dyDescent="0.3">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35.75" thickBot="1" x14ac:dyDescent="0.3">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90.75" thickBot="1" x14ac:dyDescent="0.3">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1" t="s">
        <v>259</v>
      </c>
      <c r="O45" s="57" t="s">
        <v>136</v>
      </c>
      <c r="P45" s="59" t="s">
        <v>39</v>
      </c>
      <c r="Q45" s="60"/>
    </row>
    <row r="46" spans="1:17" ht="90.75" thickBot="1" x14ac:dyDescent="0.3">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1" t="s">
        <v>258</v>
      </c>
      <c r="O46" s="57" t="s">
        <v>136</v>
      </c>
      <c r="P46" s="59" t="s">
        <v>39</v>
      </c>
      <c r="Q46" s="60"/>
    </row>
    <row r="47" spans="1:17" ht="90.75" thickBot="1" x14ac:dyDescent="0.3">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90" x14ac:dyDescent="0.25">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90" x14ac:dyDescent="0.25">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330.75" thickBot="1" x14ac:dyDescent="0.3">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90" x14ac:dyDescent="0.25">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90" x14ac:dyDescent="0.25">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330.75" thickBot="1" x14ac:dyDescent="0.3">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85" x14ac:dyDescent="0.25">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50" x14ac:dyDescent="0.25">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50.75" thickBot="1" x14ac:dyDescent="0.3">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50" x14ac:dyDescent="0.25">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315" x14ac:dyDescent="0.25">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315.75" thickBot="1" x14ac:dyDescent="0.3">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315" x14ac:dyDescent="0.25">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315" x14ac:dyDescent="0.25">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105.75" thickBot="1" x14ac:dyDescent="0.3">
      <c r="A62" s="71">
        <v>45</v>
      </c>
      <c r="B62" s="64" t="s">
        <v>225</v>
      </c>
      <c r="C62" s="75" t="s">
        <v>209</v>
      </c>
      <c r="D62" s="37" t="s">
        <v>210</v>
      </c>
      <c r="E62" s="37" t="s">
        <v>20</v>
      </c>
      <c r="F62" s="64" t="s">
        <v>186</v>
      </c>
      <c r="G62" s="37" t="s">
        <v>29</v>
      </c>
      <c r="H62" s="37" t="s">
        <v>30</v>
      </c>
      <c r="I62" s="37" t="s">
        <v>31</v>
      </c>
      <c r="J62" s="92">
        <v>61</v>
      </c>
      <c r="K62" s="37" t="s">
        <v>20</v>
      </c>
      <c r="L62" s="37">
        <v>0.5</v>
      </c>
      <c r="M62" s="37">
        <v>2</v>
      </c>
      <c r="N62" s="37" t="s">
        <v>215</v>
      </c>
      <c r="O62" s="37" t="s">
        <v>131</v>
      </c>
      <c r="P62" s="62" t="s">
        <v>39</v>
      </c>
      <c r="Q62" s="73" t="s">
        <v>211</v>
      </c>
    </row>
    <row r="63" spans="1:17" s="4" customFormat="1" ht="270.75" thickBot="1" x14ac:dyDescent="0.3">
      <c r="A63" s="98">
        <f>+A62+1</f>
        <v>46</v>
      </c>
      <c r="B63" s="6" t="s">
        <v>237</v>
      </c>
      <c r="C63" s="7" t="s">
        <v>236</v>
      </c>
      <c r="D63" s="7" t="s">
        <v>239</v>
      </c>
      <c r="E63" s="7" t="s">
        <v>20</v>
      </c>
      <c r="F63" s="7" t="s">
        <v>186</v>
      </c>
      <c r="G63" s="7" t="s">
        <v>29</v>
      </c>
      <c r="H63" s="7" t="s">
        <v>30</v>
      </c>
      <c r="I63" s="7" t="s">
        <v>31</v>
      </c>
      <c r="J63" s="7">
        <v>62</v>
      </c>
      <c r="K63" s="7" t="s">
        <v>20</v>
      </c>
      <c r="L63" s="7">
        <v>0.8</v>
      </c>
      <c r="M63" s="7">
        <v>1.2</v>
      </c>
      <c r="N63" s="7" t="s">
        <v>238</v>
      </c>
      <c r="O63" s="7" t="s">
        <v>33</v>
      </c>
      <c r="P63" s="7" t="s">
        <v>34</v>
      </c>
      <c r="Q63" s="8" t="s">
        <v>25</v>
      </c>
    </row>
    <row r="64" spans="1:17" ht="90" x14ac:dyDescent="0.25">
      <c r="A64" s="97">
        <v>47</v>
      </c>
      <c r="B64" s="62" t="s">
        <v>197</v>
      </c>
      <c r="C64" s="64" t="s">
        <v>226</v>
      </c>
      <c r="D64" s="64" t="s">
        <v>227</v>
      </c>
      <c r="E64" s="64" t="s">
        <v>20</v>
      </c>
      <c r="F64" s="64" t="s">
        <v>187</v>
      </c>
      <c r="G64" s="94" t="s">
        <v>228</v>
      </c>
      <c r="H64" s="64" t="s">
        <v>30</v>
      </c>
      <c r="I64" s="64" t="s">
        <v>31</v>
      </c>
      <c r="J64" s="95">
        <v>63</v>
      </c>
      <c r="K64" s="64" t="s">
        <v>20</v>
      </c>
      <c r="L64" s="64">
        <v>0.5</v>
      </c>
      <c r="M64" s="64">
        <v>3</v>
      </c>
      <c r="N64" s="96" t="s">
        <v>240</v>
      </c>
      <c r="O64" s="91" t="s">
        <v>147</v>
      </c>
      <c r="P64" s="64" t="s">
        <v>39</v>
      </c>
      <c r="Q64" s="62" t="s">
        <v>25</v>
      </c>
    </row>
    <row r="65" spans="1:17" ht="90" x14ac:dyDescent="0.25">
      <c r="A65" s="97">
        <v>48</v>
      </c>
      <c r="B65" s="64" t="s">
        <v>233</v>
      </c>
      <c r="C65" s="64" t="s">
        <v>226</v>
      </c>
      <c r="D65" s="64" t="s">
        <v>229</v>
      </c>
      <c r="E65" s="64" t="s">
        <v>20</v>
      </c>
      <c r="F65" s="64" t="s">
        <v>187</v>
      </c>
      <c r="G65" s="94" t="s">
        <v>230</v>
      </c>
      <c r="H65" s="64" t="s">
        <v>30</v>
      </c>
      <c r="I65" s="64" t="s">
        <v>31</v>
      </c>
      <c r="J65" s="95">
        <v>64</v>
      </c>
      <c r="K65" s="64" t="s">
        <v>20</v>
      </c>
      <c r="L65" s="64">
        <v>0.5</v>
      </c>
      <c r="M65" s="64">
        <v>3</v>
      </c>
      <c r="N65" s="96" t="s">
        <v>235</v>
      </c>
      <c r="O65" s="91" t="s">
        <v>147</v>
      </c>
      <c r="P65" s="64" t="s">
        <v>39</v>
      </c>
      <c r="Q65" s="62" t="s">
        <v>25</v>
      </c>
    </row>
    <row r="66" spans="1:17" ht="90" x14ac:dyDescent="0.25">
      <c r="A66" s="97">
        <v>49</v>
      </c>
      <c r="B66" s="62" t="s">
        <v>234</v>
      </c>
      <c r="C66" s="64" t="s">
        <v>226</v>
      </c>
      <c r="D66" s="64" t="s">
        <v>231</v>
      </c>
      <c r="E66" s="64" t="s">
        <v>20</v>
      </c>
      <c r="F66" s="64" t="s">
        <v>187</v>
      </c>
      <c r="G66" s="94" t="s">
        <v>232</v>
      </c>
      <c r="H66" s="64" t="s">
        <v>30</v>
      </c>
      <c r="I66" s="64" t="s">
        <v>31</v>
      </c>
      <c r="J66" s="95">
        <v>65</v>
      </c>
      <c r="K66" s="64" t="s">
        <v>20</v>
      </c>
      <c r="L66" s="64">
        <v>0.5</v>
      </c>
      <c r="M66" s="64">
        <v>1.5</v>
      </c>
      <c r="N66" s="96" t="s">
        <v>242</v>
      </c>
      <c r="O66" s="91" t="s">
        <v>147</v>
      </c>
      <c r="P66" s="64" t="s">
        <v>39</v>
      </c>
      <c r="Q66" s="62" t="s">
        <v>25</v>
      </c>
    </row>
  </sheetData>
  <autoFilter ref="A1:Q66"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topLeftCell="N36" zoomScale="78" zoomScaleNormal="85" workbookViewId="0">
      <selection activeCell="O42" sqref="O42"/>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bestFit="1" customWidth="1"/>
    <col min="6" max="6" width="17.7109375" bestFit="1" customWidth="1"/>
    <col min="7" max="7" width="20.140625" bestFit="1" customWidth="1"/>
    <col min="8" max="8" width="34.42578125" bestFit="1" customWidth="1"/>
    <col min="9" max="9" width="39.85546875" bestFit="1" customWidth="1"/>
    <col min="10" max="10" width="26.42578125" bestFit="1" customWidth="1"/>
    <col min="11" max="11" width="42.42578125" bestFit="1" customWidth="1"/>
    <col min="12" max="12" width="10.140625" bestFit="1" customWidth="1"/>
    <col min="13" max="13" width="10.42578125" bestFit="1" customWidth="1"/>
    <col min="14" max="14" width="48.425781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5.75" thickBot="1" x14ac:dyDescent="0.3">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75.75" thickBot="1" x14ac:dyDescent="0.3">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05.75" thickBot="1" x14ac:dyDescent="0.3">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90.75" thickBot="1" x14ac:dyDescent="0.3">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30.75" thickBot="1" x14ac:dyDescent="0.3">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45.75" thickBot="1" x14ac:dyDescent="0.3">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25">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30.75" thickBot="1" x14ac:dyDescent="0.3">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30.75" thickBot="1" x14ac:dyDescent="0.3">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60.75" thickBot="1" x14ac:dyDescent="0.3">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45" x14ac:dyDescent="0.25">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45" x14ac:dyDescent="0.25">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45.75" thickBot="1" x14ac:dyDescent="0.3">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45" x14ac:dyDescent="0.25">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45" x14ac:dyDescent="0.25">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45.75" thickBot="1" x14ac:dyDescent="0.3">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45" x14ac:dyDescent="0.25">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45" x14ac:dyDescent="0.25">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45.75" thickBot="1" x14ac:dyDescent="0.3">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45" x14ac:dyDescent="0.25">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45" x14ac:dyDescent="0.25">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45.75" thickBot="1" x14ac:dyDescent="0.3">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45" x14ac:dyDescent="0.25">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45" x14ac:dyDescent="0.25">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45.75" thickBot="1" x14ac:dyDescent="0.3">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45" x14ac:dyDescent="0.25">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45" x14ac:dyDescent="0.25">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45.75" thickBot="1" x14ac:dyDescent="0.3">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45" x14ac:dyDescent="0.25">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45" x14ac:dyDescent="0.25">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45.75" thickBot="1" x14ac:dyDescent="0.3">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60.75" thickBot="1" x14ac:dyDescent="0.3">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45.75" thickBot="1" x14ac:dyDescent="0.3">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45.75" thickBot="1" x14ac:dyDescent="0.3">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45" x14ac:dyDescent="0.25">
      <c r="A45" s="90">
        <f>+A44</f>
        <v>23</v>
      </c>
      <c r="B45" s="12" t="s">
        <v>197</v>
      </c>
      <c r="C45" s="13" t="s">
        <v>111</v>
      </c>
      <c r="D45" s="13" t="s">
        <v>195</v>
      </c>
      <c r="E45" s="91" t="s">
        <v>20</v>
      </c>
      <c r="F45" s="91" t="s">
        <v>187</v>
      </c>
      <c r="G45" s="91" t="s">
        <v>66</v>
      </c>
      <c r="H45" s="91" t="s">
        <v>72</v>
      </c>
      <c r="I45" s="91" t="s">
        <v>22</v>
      </c>
      <c r="J45" s="92">
        <v>44</v>
      </c>
      <c r="K45" s="40">
        <f>+J44</f>
        <v>43</v>
      </c>
      <c r="L45" s="91">
        <v>0.1</v>
      </c>
      <c r="M45" s="91">
        <v>0.5</v>
      </c>
      <c r="N45" s="13" t="s">
        <v>198</v>
      </c>
      <c r="O45" s="91" t="s">
        <v>90</v>
      </c>
      <c r="P45" s="91" t="s">
        <v>91</v>
      </c>
      <c r="Q45" s="93"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32"/>
  <sheetViews>
    <sheetView topLeftCell="E8" zoomScale="70" workbookViewId="0">
      <selection activeCell="M29" sqref="M29:M32"/>
    </sheetView>
  </sheetViews>
  <sheetFormatPr defaultColWidth="8.85546875" defaultRowHeight="15" x14ac:dyDescent="0.25"/>
  <cols>
    <col min="1" max="1" width="7.28515625" bestFit="1" customWidth="1"/>
    <col min="2" max="2" width="8.7109375" bestFit="1" customWidth="1"/>
    <col min="3" max="3" width="22.85546875" bestFit="1"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210.75" thickBot="1" x14ac:dyDescent="0.3">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90.75" thickBot="1" x14ac:dyDescent="0.3">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90.75" thickBot="1" x14ac:dyDescent="0.3">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35.75" thickBot="1" x14ac:dyDescent="0.3">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90.75" thickBot="1" x14ac:dyDescent="0.3">
      <c r="A7" s="56">
        <v>6</v>
      </c>
      <c r="B7" s="57" t="s">
        <v>133</v>
      </c>
      <c r="C7" s="61" t="s">
        <v>134</v>
      </c>
      <c r="D7" s="61" t="s">
        <v>135</v>
      </c>
      <c r="E7" s="57" t="s">
        <v>20</v>
      </c>
      <c r="F7" s="57" t="s">
        <v>186</v>
      </c>
      <c r="G7" s="57" t="s">
        <v>29</v>
      </c>
      <c r="H7" s="57" t="s">
        <v>30</v>
      </c>
      <c r="I7" s="57" t="s">
        <v>31</v>
      </c>
      <c r="J7" s="57">
        <v>6</v>
      </c>
      <c r="K7" s="57" t="s">
        <v>20</v>
      </c>
      <c r="L7" s="58">
        <v>0.9</v>
      </c>
      <c r="M7" s="58">
        <v>1.1000000000000001</v>
      </c>
      <c r="N7" s="59" t="s">
        <v>219</v>
      </c>
      <c r="O7" s="57" t="s">
        <v>136</v>
      </c>
      <c r="P7" s="59" t="s">
        <v>39</v>
      </c>
      <c r="Q7" s="60"/>
    </row>
    <row r="8" spans="1:17" ht="90.75" thickBot="1" x14ac:dyDescent="0.3">
      <c r="A8" s="56">
        <v>7</v>
      </c>
      <c r="B8" s="57" t="s">
        <v>137</v>
      </c>
      <c r="C8" s="61" t="s">
        <v>138</v>
      </c>
      <c r="D8" s="61" t="s">
        <v>139</v>
      </c>
      <c r="E8" s="57" t="s">
        <v>20</v>
      </c>
      <c r="F8" s="57" t="s">
        <v>186</v>
      </c>
      <c r="G8" s="57" t="s">
        <v>29</v>
      </c>
      <c r="H8" s="57" t="s">
        <v>30</v>
      </c>
      <c r="I8" s="57" t="s">
        <v>31</v>
      </c>
      <c r="J8" s="57">
        <v>7</v>
      </c>
      <c r="K8" s="57" t="s">
        <v>20</v>
      </c>
      <c r="L8" s="58">
        <v>0.9</v>
      </c>
      <c r="M8" s="58">
        <v>1.1000000000000001</v>
      </c>
      <c r="N8" s="59" t="s">
        <v>207</v>
      </c>
      <c r="O8" s="57" t="s">
        <v>136</v>
      </c>
      <c r="P8" s="59" t="s">
        <v>39</v>
      </c>
      <c r="Q8" s="60"/>
    </row>
    <row r="9" spans="1:17" ht="90.75" thickBot="1" x14ac:dyDescent="0.3">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row r="14" spans="1:17" x14ac:dyDescent="0.25">
      <c r="M14" s="99" t="s">
        <v>243</v>
      </c>
    </row>
    <row r="15" spans="1:17" x14ac:dyDescent="0.25">
      <c r="M15" s="99" t="s">
        <v>244</v>
      </c>
    </row>
    <row r="16" spans="1:17" x14ac:dyDescent="0.25">
      <c r="M16" s="99" t="s">
        <v>245</v>
      </c>
    </row>
    <row r="17" spans="13:13" x14ac:dyDescent="0.25">
      <c r="M17" s="99" t="s">
        <v>246</v>
      </c>
    </row>
    <row r="18" spans="13:13" x14ac:dyDescent="0.25">
      <c r="M18" s="100" t="s">
        <v>247</v>
      </c>
    </row>
    <row r="19" spans="13:13" x14ac:dyDescent="0.25">
      <c r="M19" s="99" t="s">
        <v>248</v>
      </c>
    </row>
    <row r="20" spans="13:13" x14ac:dyDescent="0.25">
      <c r="M20" s="99" t="s">
        <v>249</v>
      </c>
    </row>
    <row r="21" spans="13:13" x14ac:dyDescent="0.25">
      <c r="M21" s="99" t="s">
        <v>250</v>
      </c>
    </row>
    <row r="22" spans="13:13" x14ac:dyDescent="0.25">
      <c r="M22" s="99" t="s">
        <v>251</v>
      </c>
    </row>
    <row r="23" spans="13:13" x14ac:dyDescent="0.25">
      <c r="M23" s="99" t="s">
        <v>252</v>
      </c>
    </row>
    <row r="24" spans="13:13" x14ac:dyDescent="0.25">
      <c r="M24" s="99" t="s">
        <v>253</v>
      </c>
    </row>
    <row r="29" spans="13:13" x14ac:dyDescent="0.25">
      <c r="M29" s="99" t="s">
        <v>254</v>
      </c>
    </row>
    <row r="30" spans="13:13" x14ac:dyDescent="0.25">
      <c r="M30" s="99" t="s">
        <v>255</v>
      </c>
    </row>
    <row r="31" spans="13:13" x14ac:dyDescent="0.25">
      <c r="M31" s="99" t="s">
        <v>256</v>
      </c>
    </row>
    <row r="32" spans="13:13" x14ac:dyDescent="0.25">
      <c r="M32" s="99" t="s">
        <v>257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90" x14ac:dyDescent="0.25">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95" x14ac:dyDescent="0.25">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90" x14ac:dyDescent="0.25">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90" x14ac:dyDescent="0.25">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95" x14ac:dyDescent="0.25">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85" x14ac:dyDescent="0.25">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50" x14ac:dyDescent="0.25">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50" x14ac:dyDescent="0.25">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315" x14ac:dyDescent="0.25">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315" x14ac:dyDescent="0.25">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315" x14ac:dyDescent="0.25">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315" x14ac:dyDescent="0.25">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105" x14ac:dyDescent="0.25">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2024-05-23T01:02:23Z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