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4_Model/RD_Model_v2/A1_Outputs/reference_previous/"/>
    </mc:Choice>
  </mc:AlternateContent>
  <xr:revisionPtr revIDLastSave="0" documentId="13_ncr:1_{852F00D1-771B-446D-9AAE-BA21D9ECA7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mand_Projection" sheetId="1" r:id="rId1"/>
    <sheet name="Demand_Projection_ref_20211022" sheetId="2" r:id="rId2"/>
  </sheets>
  <definedNames>
    <definedName name="_xlnm._FilterDatabase" localSheetId="0" hidden="1">Demand_Projection!$A$1:$AQ$45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L9AEzdD2FeCS/Mp9hwKnU4I3ag=="/>
    </ext>
  </extLst>
</workbook>
</file>

<file path=xl/calcChain.xml><?xml version="1.0" encoding="utf-8"?>
<calcChain xmlns="http://schemas.openxmlformats.org/spreadsheetml/2006/main">
  <c r="K31" i="1" l="1"/>
  <c r="K35" i="1" s="1"/>
  <c r="K40" i="1"/>
  <c r="K43" i="1"/>
  <c r="K36" i="1"/>
  <c r="K32" i="1" l="1"/>
  <c r="K34" i="1"/>
  <c r="K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Luis Fernando Victor</author>
  </authors>
  <commentList>
    <comment ref="D1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ID#AAAAQpmjFH4
Luis Fernando Victor    (2021-10-07 16:35:05)
AGREGAR CANTIDAD DE VEHÍCULOS DEL AÑO BASE EN EL ESPACIO EN BLANCO
------
ID#AAAAQLgrqpM
Edgar Enrique Miranda Sandoval    (2021-10-22 02:37:14)
Año base 2016 tomada de momento para llenar sección transporte</t>
        </r>
      </text>
    </comment>
    <comment ref="E1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ID#AAAAQpmjFH8
Luis Fernando Victor    (2021-10-07 16:35:05)
AGREGAR LA CANTIDAD DE PASAJEROS O TONELADAS PROMEDIO QUE TRANSPORTA CADA TIPO DE VEHÍCULO PARA EL AÑO BASE</t>
        </r>
      </text>
    </comment>
    <comment ref="F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ID#AAAAQpmjFIA
Luis Fernando Victor    (2021-10-07 16:35:05)
AGREGAR LOS KM RECORRIDOS ANUALES PROMEDIO DE CADA TIPO DE VEHÍCULO</t>
        </r>
      </text>
    </comment>
    <comment ref="D37" authorId="1" shapeId="0" xr:uid="{FB3A59A4-72FF-4E50-954A-9B43F575F5F0}">
      <text>
        <r>
          <rPr>
            <b/>
            <sz val="9"/>
            <color indexed="81"/>
            <rFont val="Tahoma"/>
            <family val="2"/>
          </rPr>
          <t>Son demasiados</t>
        </r>
      </text>
    </comment>
    <comment ref="E37" authorId="1" shapeId="0" xr:uid="{A42E497C-4867-48E3-9C71-114ADBA751C8}">
      <text>
        <r>
          <rPr>
            <b/>
            <sz val="9"/>
            <color indexed="81"/>
            <rFont val="Tahoma"/>
            <family val="2"/>
          </rPr>
          <t>CR Value: 14.3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V83Yft+5u3BL9GOxwBVdf1tcTqQ=="/>
    </ext>
  </extLst>
</comments>
</file>

<file path=xl/sharedStrings.xml><?xml version="1.0" encoding="utf-8"?>
<sst xmlns="http://schemas.openxmlformats.org/spreadsheetml/2006/main" count="757" uniqueCount="115">
  <si>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</si>
  <si>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</si>
  <si>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</si>
  <si>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</si>
  <si>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</si>
  <si>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</si>
  <si>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</si>
  <si>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</si>
  <si>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Introduced.Unit</t>
  </si>
  <si>
    <t>Target.Unit</t>
  </si>
  <si>
    <t>Demand</t>
  </si>
  <si>
    <t>E5COMGSL</t>
  </si>
  <si>
    <t>Demand Commercial Gasoline</t>
  </si>
  <si>
    <t>not needed</t>
  </si>
  <si>
    <t>User defined</t>
  </si>
  <si>
    <t>PJ</t>
  </si>
  <si>
    <t>E5COMLPG</t>
  </si>
  <si>
    <t>Demand Commercial LPG</t>
  </si>
  <si>
    <t>E5COMELE</t>
  </si>
  <si>
    <t>Demand Commercial Electric</t>
  </si>
  <si>
    <t>E5COMKER</t>
  </si>
  <si>
    <t>Demand Commercial Kerosen</t>
  </si>
  <si>
    <t>E5COMFIR</t>
  </si>
  <si>
    <t>Demand Commercial Firewood</t>
  </si>
  <si>
    <t>E5COMBIM</t>
  </si>
  <si>
    <t>Demand Commercial Biomass</t>
  </si>
  <si>
    <t>E5INDDSL</t>
  </si>
  <si>
    <t>Demand Industrial Diesel</t>
  </si>
  <si>
    <t>E5INDGSL</t>
  </si>
  <si>
    <t>Demand Industrial Gasoline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</si>
  <si>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</si>
  <si>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</si>
  <si>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</si>
  <si>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</si>
  <si>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</si>
  <si>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</si>
  <si>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</si>
  <si>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</si>
  <si>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E5INDKER</t>
  </si>
  <si>
    <t>Demand Industrial Kerosen</t>
  </si>
  <si>
    <t>E5INDBIM</t>
  </si>
  <si>
    <t>Demand Industrial Biomass</t>
  </si>
  <si>
    <t>E5INDBGS</t>
  </si>
  <si>
    <t>Demand Industrial Biofuel/Biogas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</si>
  <si>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</si>
  <si>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</si>
  <si>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</si>
  <si>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</si>
  <si>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</si>
  <si>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</si>
  <si>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</si>
  <si>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</si>
  <si>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</si>
  <si>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</si>
  <si>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</si>
  <si>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</si>
  <si>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E5EXPLPG</t>
  </si>
  <si>
    <t>Demand Exports LPG</t>
  </si>
  <si>
    <t>E5EXPELE</t>
  </si>
  <si>
    <t>Demand Exports Electric</t>
  </si>
  <si>
    <t>E5EXPCRU</t>
  </si>
  <si>
    <t>Demand Exports Crude</t>
  </si>
  <si>
    <t>E5TOTDSL</t>
  </si>
  <si>
    <t>Demand Transport - Other Diesel</t>
  </si>
  <si>
    <t>E5TOTGSL</t>
  </si>
  <si>
    <t>Demand Transport - Other Gasoline</t>
  </si>
  <si>
    <t>E5TOTELE</t>
  </si>
  <si>
    <t>Demand Transport - Other Electric</t>
  </si>
  <si>
    <t>E5TACDSL</t>
  </si>
  <si>
    <t>Demand Transport - Aero Diesel</t>
  </si>
  <si>
    <t>E5TACKER</t>
  </si>
  <si>
    <t>Demand Transport - Aero Kerosen</t>
  </si>
  <si>
    <t>E6TDPASPRI</t>
  </si>
  <si>
    <t>Transport Demand - Passsenger Private</t>
  </si>
  <si>
    <t>GDP coupling joint with E6TDPASPRI</t>
  </si>
  <si>
    <t>Use passenger file</t>
  </si>
  <si>
    <t>Gpkm</t>
  </si>
  <si>
    <t>Share</t>
  </si>
  <si>
    <t>Techs_Auto</t>
  </si>
  <si>
    <t>Automobiles</t>
  </si>
  <si>
    <t>Flat</t>
  </si>
  <si>
    <t>Percentage</t>
  </si>
  <si>
    <t>Techs_Motos</t>
  </si>
  <si>
    <t>Motorcycle</t>
  </si>
  <si>
    <t>E6TDPASPUB</t>
  </si>
  <si>
    <t>Transport Demand - Passenger Public</t>
  </si>
  <si>
    <t>GDP coupling joint with E6TDPASPUB</t>
  </si>
  <si>
    <t>Techs_Buses</t>
  </si>
  <si>
    <t>Bus</t>
  </si>
  <si>
    <t>Techs_Telef</t>
  </si>
  <si>
    <t>Aerial Tramway</t>
  </si>
  <si>
    <t>not considered</t>
  </si>
  <si>
    <t>Techs_Trains</t>
  </si>
  <si>
    <t>Rail</t>
  </si>
  <si>
    <t>E6TDFREHEA</t>
  </si>
  <si>
    <t>Transport Demand - Heavy Freight</t>
  </si>
  <si>
    <t>GDP coupling joint with E6TDFREHEA</t>
  </si>
  <si>
    <t>Use freight file</t>
  </si>
  <si>
    <t>Gtkm</t>
  </si>
  <si>
    <t>Techs_Trains_Freight</t>
  </si>
  <si>
    <t>Rail Freight</t>
  </si>
  <si>
    <t>Techs_He_Freight</t>
  </si>
  <si>
    <t>Heavy Truck</t>
  </si>
  <si>
    <t>E6TDFRELIG</t>
  </si>
  <si>
    <t>Transport Demand - Light Freight</t>
  </si>
  <si>
    <t>GDP coupling joint with E6TDFRELIG</t>
  </si>
  <si>
    <t>Techs_Li_Freight</t>
  </si>
  <si>
    <t>Light Truck</t>
  </si>
  <si>
    <t>E6TRNOMOT</t>
  </si>
  <si>
    <t>Transport Demand - Non motorized reductions</t>
  </si>
  <si>
    <t>Techs_Buses_Pri</t>
  </si>
  <si>
    <t>Bus Private</t>
  </si>
  <si>
    <t>Techs_Buses_Micro</t>
  </si>
  <si>
    <t>Minibus</t>
  </si>
  <si>
    <t>Techs_Buses_Pub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</si>
</sst>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"/>
    <numFmt numFmtId="165" formatCode="0.0000"/>
    <numFmt numFmtId="166" formatCode="0.0000%"/>
    <numFmt numFmtId="167" formatCode="0.0%"/>
    <numFmt numFmtId="168" formatCode="0.000"/>
    <numFmt numFmtId="169" formatCode="0.0"/>
  </numFmts>
  <fonts count="13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B05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FF000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aj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165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3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3" fontId="5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" fontId="9" fillId="2" borderId="1" xfId="0" applyNumberFormat="1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167" fontId="5" fillId="0" borderId="1" xfId="1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0" fontId="11" fillId="0" borderId="0" xfId="0" applyFont="1"/>
    <xf numFmtId="9" fontId="5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168" fontId="2" fillId="0" borderId="1" xfId="0" applyNumberFormat="1" applyFont="1" applyBorder="1"/>
    <xf numFmtId="168" fontId="4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52"/>
  <sheetViews>
    <sheetView tabSelected="1" topLeftCell="A25" zoomScale="70" zoomScaleNormal="70" workbookViewId="0">
      <selection activeCell="B45" sqref="B45"/>
    </sheetView>
  </sheetViews>
  <sheetFormatPr baseColWidth="10" defaultColWidth="12.59765625" defaultRowHeight="15" customHeight="1" x14ac:dyDescent="0.25"/>
  <cols>
    <col min="1" max="1" width="16.19921875" customWidth="1"/>
    <col min="2" max="2" width="19" customWidth="1"/>
    <col min="3" max="3" width="33.296875" customWidth="1"/>
    <col min="4" max="6" width="12.3984375" customWidth="1"/>
    <col min="7" max="7" width="32.796875" customWidth="1"/>
    <col min="8" max="8" width="16.19921875" customWidth="1"/>
    <col min="9" max="9" width="13.09765625" customWidth="1"/>
    <col min="10" max="10" width="9.5" customWidth="1"/>
    <col min="11" max="11" width="8.09765625" bestFit="1" customWidth="1"/>
    <col min="12" max="12" width="8.19921875" bestFit="1" customWidth="1"/>
    <col min="13" max="13" width="7.8984375" bestFit="1" customWidth="1"/>
    <col min="14" max="14" width="8.09765625" bestFit="1" customWidth="1"/>
    <col min="15" max="15" width="8.69921875" bestFit="1" customWidth="1"/>
    <col min="16" max="16" width="8.3984375" bestFit="1" customWidth="1"/>
    <col min="17" max="18" width="8.09765625" bestFit="1" customWidth="1"/>
    <col min="19" max="19" width="8.3984375" bestFit="1" customWidth="1"/>
    <col min="20" max="20" width="8.69921875" bestFit="1" customWidth="1"/>
    <col min="21" max="21" width="7.59765625" bestFit="1" customWidth="1"/>
    <col min="22" max="22" width="8.3984375" bestFit="1" customWidth="1"/>
    <col min="23" max="23" width="8.19921875" bestFit="1" customWidth="1"/>
    <col min="24" max="25" width="8.3984375" bestFit="1" customWidth="1"/>
    <col min="26" max="26" width="7.8984375" bestFit="1" customWidth="1"/>
    <col min="27" max="29" width="8.3984375" bestFit="1" customWidth="1"/>
    <col min="30" max="30" width="8.19921875" customWidth="1"/>
    <col min="31" max="31" width="8.3984375" bestFit="1" customWidth="1"/>
    <col min="32" max="32" width="8.19921875" customWidth="1"/>
    <col min="33" max="34" width="8.3984375" bestFit="1" customWidth="1"/>
    <col min="35" max="35" width="8.19921875" bestFit="1" customWidth="1"/>
    <col min="36" max="36" width="8.69921875" bestFit="1" customWidth="1"/>
    <col min="37" max="37" width="7.8984375" bestFit="1" customWidth="1"/>
    <col min="38" max="38" width="8.3984375" bestFit="1" customWidth="1"/>
    <col min="39" max="39" width="7.59765625" bestFit="1" customWidth="1"/>
    <col min="40" max="40" width="8.19921875" bestFit="1" customWidth="1"/>
    <col min="41" max="41" width="8.69921875" bestFit="1" customWidth="1"/>
    <col min="42" max="42" width="8.19921875" customWidth="1"/>
    <col min="43" max="43" width="8.69921875" bestFit="1" customWidth="1"/>
    <col min="44" max="44" width="8.5" customWidth="1"/>
    <col min="45" max="45" width="8.19921875" customWidth="1"/>
  </cols>
  <sheetData>
    <row r="1" spans="1:45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>
        <v>2018</v>
      </c>
      <c r="L1" s="4">
        <v>2019</v>
      </c>
      <c r="M1" s="4">
        <v>2020</v>
      </c>
      <c r="N1" s="4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/>
      <c r="AS1" s="1"/>
    </row>
    <row r="2" spans="1:45" ht="14.25" customHeight="1" x14ac:dyDescent="0.3">
      <c r="A2" s="5" t="s">
        <v>10</v>
      </c>
      <c r="B2" s="5" t="s">
        <v>11</v>
      </c>
      <c r="C2" s="5" t="s">
        <v>12</v>
      </c>
      <c r="D2" s="6" t="s">
        <v>13</v>
      </c>
      <c r="E2" s="6" t="s">
        <v>13</v>
      </c>
      <c r="F2" s="6" t="s">
        <v>13</v>
      </c>
      <c r="G2" s="7" t="s">
        <v>14</v>
      </c>
      <c r="H2" s="7"/>
      <c r="I2" s="8" t="s">
        <v>15</v>
      </c>
      <c r="J2" s="8" t="s">
        <v>15</v>
      </c>
      <c r="K2" s="34">
        <v>0.37031406579999998</v>
      </c>
      <c r="L2" s="34">
        <v>0.35348995080000001</v>
      </c>
      <c r="M2" s="42">
        <v>0.41693215900000002</v>
      </c>
      <c r="N2" s="42">
        <v>0.42840384238905443</v>
      </c>
      <c r="O2" s="42">
        <v>0.44016780172056758</v>
      </c>
      <c r="P2" s="42">
        <v>0.45223044349836006</v>
      </c>
      <c r="Q2" s="42">
        <v>0.46459826464349019</v>
      </c>
      <c r="R2" s="42">
        <v>0.47727785097549413</v>
      </c>
      <c r="S2" s="42">
        <v>0.49027587547654999</v>
      </c>
      <c r="T2" s="42">
        <v>0.50359909632523481</v>
      </c>
      <c r="U2" s="42">
        <v>0.51725435468586889</v>
      </c>
      <c r="V2" s="42">
        <v>0.53124857223874877</v>
      </c>
      <c r="W2" s="42">
        <v>0.54558874843584015</v>
      </c>
      <c r="X2" s="42">
        <v>0.5602819574657355</v>
      </c>
      <c r="Y2" s="42">
        <v>0.57533534491088956</v>
      </c>
      <c r="Z2" s="42">
        <v>0.59075612407930889</v>
      </c>
      <c r="AA2" s="42">
        <v>0.6065515719920016</v>
      </c>
      <c r="AB2" s="42">
        <v>0.62272902500658589</v>
      </c>
      <c r="AC2" s="42">
        <v>0.63929587405650068</v>
      </c>
      <c r="AD2" s="42">
        <v>0.65625955948427661</v>
      </c>
      <c r="AE2" s="42">
        <v>0.67362756544627744</v>
      </c>
      <c r="AF2" s="42">
        <v>0.69140741386525018</v>
      </c>
      <c r="AG2" s="42">
        <v>0.70960665790587929</v>
      </c>
      <c r="AH2" s="42">
        <v>0.72823287494736755</v>
      </c>
      <c r="AI2" s="42">
        <v>0.74729365902582523</v>
      </c>
      <c r="AJ2" s="42">
        <v>0.76679661271796462</v>
      </c>
      <c r="AK2" s="42">
        <v>0.78674933843624695</v>
      </c>
      <c r="AL2" s="42">
        <v>0.80715942910422955</v>
      </c>
      <c r="AM2" s="42">
        <v>0.82803445817938648</v>
      </c>
      <c r="AN2" s="42">
        <v>0.84938196898915186</v>
      </c>
      <c r="AO2" s="42">
        <v>0.87120946334433091</v>
      </c>
      <c r="AP2" s="42">
        <v>0.89352438939236101</v>
      </c>
      <c r="AQ2" s="42">
        <v>0.85678121161639176</v>
      </c>
      <c r="AR2" s="10"/>
      <c r="AS2" s="10"/>
    </row>
    <row r="3" spans="1:45" ht="14.25" customHeight="1" x14ac:dyDescent="0.3">
      <c r="A3" s="5" t="s">
        <v>10</v>
      </c>
      <c r="B3" s="5" t="s">
        <v>16</v>
      </c>
      <c r="C3" s="5" t="s">
        <v>17</v>
      </c>
      <c r="D3" s="6" t="s">
        <v>13</v>
      </c>
      <c r="E3" s="6" t="s">
        <v>13</v>
      </c>
      <c r="F3" s="6" t="s">
        <v>13</v>
      </c>
      <c r="G3" s="7" t="s">
        <v>14</v>
      </c>
      <c r="H3" s="7"/>
      <c r="I3" s="8" t="s">
        <v>15</v>
      </c>
      <c r="J3" s="8" t="s">
        <v>15</v>
      </c>
      <c r="K3" s="34">
        <v>0.39301132640000003</v>
      </c>
      <c r="L3" s="34">
        <v>0.41179315659999999</v>
      </c>
      <c r="M3" s="34">
        <v>0.41729923060000002</v>
      </c>
      <c r="N3" s="42">
        <v>0.42878101378367428</v>
      </c>
      <c r="O3" s="42">
        <v>0.44055533023272064</v>
      </c>
      <c r="P3" s="42">
        <v>0.45262859209131528</v>
      </c>
      <c r="Q3" s="42">
        <v>0.46500730200047635</v>
      </c>
      <c r="R3" s="42">
        <v>0.47769805157796702</v>
      </c>
      <c r="S3" s="42">
        <v>0.49070751968093135</v>
      </c>
      <c r="T3" s="42">
        <v>0.50404247043792028</v>
      </c>
      <c r="U3" s="42">
        <v>0.51770975103628925</v>
      </c>
      <c r="V3" s="42">
        <v>0.53171628925025749</v>
      </c>
      <c r="W3" s="42">
        <v>0.54606909069418419</v>
      </c>
      <c r="X3" s="42">
        <v>0.56077523578485422</v>
      </c>
      <c r="Y3" s="42">
        <v>0.57584187639577067</v>
      </c>
      <c r="Z3" s="42">
        <v>0.59127623218561498</v>
      </c>
      <c r="AA3" s="42">
        <v>0.60708558658216327</v>
      </c>
      <c r="AB3" s="42">
        <v>0.62327728240204283</v>
      </c>
      <c r="AC3" s="42">
        <v>0.63985871708575071</v>
      </c>
      <c r="AD3" s="42">
        <v>0.65683733752637563</v>
      </c>
      <c r="AE3" s="42">
        <v>0.67422063446941427</v>
      </c>
      <c r="AF3" s="42">
        <v>0.69201613645999582</v>
      </c>
      <c r="AG3" s="42">
        <v>0.71023140331269285</v>
      </c>
      <c r="AH3" s="42">
        <v>0.72887401907791549</v>
      </c>
      <c r="AI3" s="42">
        <v>0.74795158447764531</v>
      </c>
      <c r="AJ3" s="42">
        <v>0.76747170878198623</v>
      </c>
      <c r="AK3" s="42">
        <v>0.78744200109664564</v>
      </c>
      <c r="AL3" s="42">
        <v>0.80787006103007331</v>
      </c>
      <c r="AM3" s="42">
        <v>0.8287634687074974</v>
      </c>
      <c r="AN3" s="42">
        <v>0.8501297740975795</v>
      </c>
      <c r="AO3" s="42">
        <v>0.87197648561580043</v>
      </c>
      <c r="AP3" s="42">
        <v>0.89431105796702781</v>
      </c>
      <c r="AQ3" s="42">
        <v>0.85753553109837233</v>
      </c>
      <c r="AR3" s="10"/>
      <c r="AS3" s="10"/>
    </row>
    <row r="4" spans="1:45" ht="14.25" customHeight="1" x14ac:dyDescent="0.3">
      <c r="A4" s="5" t="s">
        <v>10</v>
      </c>
      <c r="B4" s="5" t="s">
        <v>18</v>
      </c>
      <c r="C4" s="5" t="s">
        <v>19</v>
      </c>
      <c r="D4" s="6" t="s">
        <v>13</v>
      </c>
      <c r="E4" s="6" t="s">
        <v>13</v>
      </c>
      <c r="F4" s="6" t="s">
        <v>13</v>
      </c>
      <c r="G4" s="7" t="s">
        <v>14</v>
      </c>
      <c r="H4" s="7"/>
      <c r="I4" s="8" t="s">
        <v>15</v>
      </c>
      <c r="J4" s="8" t="s">
        <v>15</v>
      </c>
      <c r="K4" s="34">
        <v>10.817355340000001</v>
      </c>
      <c r="L4" s="34">
        <v>10.981558700000001</v>
      </c>
      <c r="M4" s="34">
        <v>11.262490830000001</v>
      </c>
      <c r="N4" s="42">
        <v>11.572372728493439</v>
      </c>
      <c r="O4" s="42">
        <v>11.890149808614668</v>
      </c>
      <c r="P4" s="42">
        <v>12.215995127751977</v>
      </c>
      <c r="Q4" s="42">
        <v>12.550084185713343</v>
      </c>
      <c r="R4" s="42">
        <v>12.892594883700513</v>
      </c>
      <c r="S4" s="42">
        <v>13.243707477419285</v>
      </c>
      <c r="T4" s="42">
        <v>13.603604523965839</v>
      </c>
      <c r="U4" s="42">
        <v>13.972470822110813</v>
      </c>
      <c r="V4" s="42">
        <v>14.350493345584072</v>
      </c>
      <c r="W4" s="42">
        <v>14.737861168943377</v>
      </c>
      <c r="X4" s="42">
        <v>15.134765385589494</v>
      </c>
      <c r="Y4" s="42">
        <v>15.541399017468883</v>
      </c>
      <c r="Z4" s="42">
        <v>15.957956915982484</v>
      </c>
      <c r="AA4" s="42">
        <v>16.384635653595634</v>
      </c>
      <c r="AB4" s="42">
        <v>16.821633405619625</v>
      </c>
      <c r="AC4" s="42">
        <v>17.269149821609645</v>
      </c>
      <c r="AD4" s="42">
        <v>17.72738588579708</v>
      </c>
      <c r="AE4" s="42">
        <v>18.196543765946164</v>
      </c>
      <c r="AF4" s="42">
        <v>18.676826649995583</v>
      </c>
      <c r="AG4" s="42">
        <v>19.168438569815173</v>
      </c>
      <c r="AH4" s="42">
        <v>19.671584211375894</v>
      </c>
      <c r="AI4" s="42">
        <v>20.186468710597836</v>
      </c>
      <c r="AJ4" s="42">
        <v>20.713297434106391</v>
      </c>
      <c r="AK4" s="42">
        <v>21.252275744090053</v>
      </c>
      <c r="AL4" s="42">
        <v>21.803608746415794</v>
      </c>
      <c r="AM4" s="42">
        <v>22.367501021117821</v>
      </c>
      <c r="AN4" s="42">
        <v>22.94415633433464</v>
      </c>
      <c r="AO4" s="42">
        <v>23.533777330725759</v>
      </c>
      <c r="AP4" s="42">
        <v>24.136565205354703</v>
      </c>
      <c r="AQ4" s="42">
        <v>23.144030343665335</v>
      </c>
      <c r="AR4" s="10"/>
      <c r="AS4" s="10"/>
    </row>
    <row r="5" spans="1:45" ht="14.25" customHeight="1" x14ac:dyDescent="0.3">
      <c r="A5" s="5" t="s">
        <v>10</v>
      </c>
      <c r="B5" s="5" t="s">
        <v>20</v>
      </c>
      <c r="C5" s="5" t="s">
        <v>21</v>
      </c>
      <c r="D5" s="6" t="s">
        <v>13</v>
      </c>
      <c r="E5" s="6" t="s">
        <v>13</v>
      </c>
      <c r="F5" s="6" t="s">
        <v>13</v>
      </c>
      <c r="G5" s="7" t="s">
        <v>14</v>
      </c>
      <c r="H5" s="7"/>
      <c r="I5" s="8" t="s">
        <v>15</v>
      </c>
      <c r="J5" s="8" t="s">
        <v>15</v>
      </c>
      <c r="K5" s="34">
        <v>1.0400361999999999E-3</v>
      </c>
      <c r="L5" s="34">
        <v>7.8308608000000005E-3</v>
      </c>
      <c r="M5" s="34">
        <v>7.3414319999999999E-4</v>
      </c>
      <c r="N5" s="42">
        <v>7.5434278923971435E-4</v>
      </c>
      <c r="O5" s="42">
        <v>7.7505702430620842E-4</v>
      </c>
      <c r="P5" s="42">
        <v>7.9629718591053855E-4</v>
      </c>
      <c r="Q5" s="42">
        <v>8.1807471397239652E-4</v>
      </c>
      <c r="R5" s="42">
        <v>8.4040120494584432E-4</v>
      </c>
      <c r="S5" s="42">
        <v>8.6328840876281725E-4</v>
      </c>
      <c r="T5" s="42">
        <v>8.8674822537091976E-4</v>
      </c>
      <c r="U5" s="42">
        <v>9.1079270084085497E-4</v>
      </c>
      <c r="V5" s="42">
        <v>9.3543402301760601E-4</v>
      </c>
      <c r="W5" s="42">
        <v>9.6068451668819977E-4</v>
      </c>
      <c r="X5" s="42">
        <v>9.8655663823753854E-4</v>
      </c>
      <c r="Y5" s="42">
        <v>1.0130629697623879E-3</v>
      </c>
      <c r="Z5" s="42">
        <v>1.0402162126121361E-3</v>
      </c>
      <c r="AA5" s="42">
        <v>1.0680291803234071E-3</v>
      </c>
      <c r="AB5" s="42">
        <v>1.0965147909140177E-3</v>
      </c>
      <c r="AC5" s="42">
        <v>1.1256860585000745E-3</v>
      </c>
      <c r="AD5" s="42">
        <v>1.155556084198286E-3</v>
      </c>
      <c r="AE5" s="42">
        <v>1.1861380462737092E-3</v>
      </c>
      <c r="AF5" s="42">
        <v>1.2174451894912696E-3</v>
      </c>
      <c r="AG5" s="42">
        <v>1.2494908136273736E-3</v>
      </c>
      <c r="AH5" s="42">
        <v>1.2822882610958783E-3</v>
      </c>
      <c r="AI5" s="42">
        <v>1.3158509036404846E-3</v>
      </c>
      <c r="AJ5" s="42">
        <v>1.3501921280433713E-3</v>
      </c>
      <c r="AK5" s="42">
        <v>1.3853253207975001E-3</v>
      </c>
      <c r="AL5" s="42">
        <v>1.4212638516875647E-3</v>
      </c>
      <c r="AM5" s="42">
        <v>1.4580210562219571E-3</v>
      </c>
      <c r="AN5" s="42">
        <v>1.4956102168554397E-3</v>
      </c>
      <c r="AO5" s="42">
        <v>1.534044542939394E-3</v>
      </c>
      <c r="AP5" s="42">
        <v>1.5733371493335778E-3</v>
      </c>
      <c r="AQ5" s="42">
        <v>1.5086389639613646E-3</v>
      </c>
      <c r="AR5" s="10"/>
      <c r="AS5" s="10"/>
    </row>
    <row r="6" spans="1:45" ht="14.25" customHeight="1" x14ac:dyDescent="0.3">
      <c r="A6" s="5" t="s">
        <v>10</v>
      </c>
      <c r="B6" s="5" t="s">
        <v>22</v>
      </c>
      <c r="C6" s="5" t="s">
        <v>23</v>
      </c>
      <c r="D6" s="6" t="s">
        <v>13</v>
      </c>
      <c r="E6" s="6" t="s">
        <v>13</v>
      </c>
      <c r="F6" s="6" t="s">
        <v>13</v>
      </c>
      <c r="G6" s="7" t="s">
        <v>14</v>
      </c>
      <c r="H6" s="7"/>
      <c r="I6" s="8" t="s">
        <v>15</v>
      </c>
      <c r="J6" s="8" t="s">
        <v>15</v>
      </c>
      <c r="K6" s="34">
        <v>9.1532362389999999</v>
      </c>
      <c r="L6" s="34">
        <v>9.329185893</v>
      </c>
      <c r="M6" s="34">
        <v>9.6104239170000003</v>
      </c>
      <c r="N6" s="42">
        <v>9.8748500065461897</v>
      </c>
      <c r="O6" s="42">
        <v>10.146013153062286</v>
      </c>
      <c r="P6" s="42">
        <v>10.424061028576489</v>
      </c>
      <c r="Q6" s="42">
        <v>10.709143389264185</v>
      </c>
      <c r="R6" s="42">
        <v>11.001412040440014</v>
      </c>
      <c r="S6" s="42">
        <v>11.301020796546304</v>
      </c>
      <c r="T6" s="42">
        <v>11.608125435830495</v>
      </c>
      <c r="U6" s="42">
        <v>11.92288364938881</v>
      </c>
      <c r="V6" s="42">
        <v>12.245454984237311</v>
      </c>
      <c r="W6" s="42">
        <v>12.576000780054711</v>
      </c>
      <c r="X6" s="42">
        <v>12.914684099223637</v>
      </c>
      <c r="Y6" s="42">
        <v>13.261669649778819</v>
      </c>
      <c r="Z6" s="42">
        <v>13.617123700851318</v>
      </c>
      <c r="AA6" s="42">
        <v>13.981213990177908</v>
      </c>
      <c r="AB6" s="42">
        <v>14.35410962322382</v>
      </c>
      <c r="AC6" s="42">
        <v>14.735980963444977</v>
      </c>
      <c r="AD6" s="42">
        <v>15.126999513193166</v>
      </c>
      <c r="AE6" s="42">
        <v>15.527337784743507</v>
      </c>
      <c r="AF6" s="42">
        <v>15.937169160898712</v>
      </c>
      <c r="AG6" s="42">
        <v>16.356667744598468</v>
      </c>
      <c r="AH6" s="42">
        <v>16.786008196935107</v>
      </c>
      <c r="AI6" s="42">
        <v>17.225365562948177</v>
      </c>
      <c r="AJ6" s="42">
        <v>17.67491508454092</v>
      </c>
      <c r="AK6" s="42">
        <v>18.134831999830542</v>
      </c>
      <c r="AL6" s="42">
        <v>18.605291328211873</v>
      </c>
      <c r="AM6" s="42">
        <v>19.086467640380103</v>
      </c>
      <c r="AN6" s="42">
        <v>19.578534812523056</v>
      </c>
      <c r="AO6" s="42">
        <v>20.081665763856542</v>
      </c>
      <c r="AP6" s="42">
        <v>20.59603217663804</v>
      </c>
      <c r="AQ6" s="42">
        <v>19.749089797974566</v>
      </c>
      <c r="AR6" s="10"/>
      <c r="AS6" s="10"/>
    </row>
    <row r="7" spans="1:45" ht="14.25" customHeight="1" x14ac:dyDescent="0.3">
      <c r="A7" s="5" t="s">
        <v>10</v>
      </c>
      <c r="B7" s="5" t="s">
        <v>24</v>
      </c>
      <c r="C7" s="11" t="s">
        <v>25</v>
      </c>
      <c r="D7" s="6" t="s">
        <v>13</v>
      </c>
      <c r="E7" s="6" t="s">
        <v>13</v>
      </c>
      <c r="F7" s="6" t="s">
        <v>13</v>
      </c>
      <c r="G7" s="7" t="s">
        <v>80</v>
      </c>
      <c r="H7" s="7"/>
      <c r="I7" s="8" t="s">
        <v>15</v>
      </c>
      <c r="J7" s="8" t="s">
        <v>15</v>
      </c>
      <c r="K7" s="34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10"/>
      <c r="AS7" s="10"/>
    </row>
    <row r="8" spans="1:45" ht="14.25" customHeight="1" x14ac:dyDescent="0.3">
      <c r="A8" s="5" t="s">
        <v>10</v>
      </c>
      <c r="B8" s="5" t="s">
        <v>26</v>
      </c>
      <c r="C8" s="5" t="s">
        <v>27</v>
      </c>
      <c r="D8" s="6" t="s">
        <v>13</v>
      </c>
      <c r="E8" s="6" t="s">
        <v>13</v>
      </c>
      <c r="F8" s="6" t="s">
        <v>13</v>
      </c>
      <c r="G8" s="7" t="s">
        <v>14</v>
      </c>
      <c r="H8" s="7"/>
      <c r="I8" s="8" t="s">
        <v>15</v>
      </c>
      <c r="J8" s="8" t="s">
        <v>15</v>
      </c>
      <c r="K8" s="34">
        <v>6.0728937289999996</v>
      </c>
      <c r="L8" s="34">
        <v>6.4599095530000001</v>
      </c>
      <c r="M8" s="34">
        <v>5.9359760220000002</v>
      </c>
      <c r="N8" s="42">
        <v>6.0705486688046619</v>
      </c>
      <c r="O8" s="42">
        <v>6.207269830258701</v>
      </c>
      <c r="P8" s="42">
        <v>6.3461250508952354</v>
      </c>
      <c r="Q8" s="42">
        <v>6.4870962314342613</v>
      </c>
      <c r="R8" s="42">
        <v>6.6301613914236723</v>
      </c>
      <c r="S8" s="42">
        <v>6.7752944197288363</v>
      </c>
      <c r="T8" s="42">
        <v>6.9224648123108672</v>
      </c>
      <c r="U8" s="42">
        <v>7.0716373967094732</v>
      </c>
      <c r="V8" s="42">
        <v>7.2227720426208997</v>
      </c>
      <c r="W8" s="42">
        <v>7.3758233579351575</v>
      </c>
      <c r="X8" s="42">
        <v>7.5307403695692017</v>
      </c>
      <c r="Y8" s="42">
        <v>7.6874661884041604</v>
      </c>
      <c r="Z8" s="42">
        <v>7.8459376576048419</v>
      </c>
      <c r="AA8" s="42">
        <v>8.0060849835687762</v>
      </c>
      <c r="AB8" s="42">
        <v>8.1678313487196217</v>
      </c>
      <c r="AC8" s="42">
        <v>8.3310925053261524</v>
      </c>
      <c r="AD8" s="42">
        <v>8.4957763494929601</v>
      </c>
      <c r="AE8" s="42">
        <v>8.6617824744324174</v>
      </c>
      <c r="AF8" s="42">
        <v>8.8290017020895135</v>
      </c>
      <c r="AG8" s="42">
        <v>8.9973155921514234</v>
      </c>
      <c r="AH8" s="42">
        <v>9.1665959274326045</v>
      </c>
      <c r="AI8" s="42">
        <v>9.3367041745830868</v>
      </c>
      <c r="AJ8" s="42">
        <v>9.507490919022997</v>
      </c>
      <c r="AK8" s="42">
        <v>9.6787952729598352</v>
      </c>
      <c r="AL8" s="42">
        <v>9.850444255296452</v>
      </c>
      <c r="AM8" s="42">
        <v>10.022252142187254</v>
      </c>
      <c r="AN8" s="42">
        <v>10.194019786947674</v>
      </c>
      <c r="AO8" s="42">
        <v>10.365533907967144</v>
      </c>
      <c r="AP8" s="42">
        <v>10.536566343218968</v>
      </c>
      <c r="AQ8" s="42">
        <v>10.380900726056993</v>
      </c>
      <c r="AR8" s="10"/>
      <c r="AS8" s="10"/>
    </row>
    <row r="9" spans="1:45" ht="14.25" customHeight="1" x14ac:dyDescent="0.3">
      <c r="A9" s="5" t="s">
        <v>10</v>
      </c>
      <c r="B9" s="5" t="s">
        <v>28</v>
      </c>
      <c r="C9" s="5" t="s">
        <v>29</v>
      </c>
      <c r="D9" s="6" t="s">
        <v>13</v>
      </c>
      <c r="E9" s="6" t="s">
        <v>13</v>
      </c>
      <c r="F9" s="6" t="s">
        <v>13</v>
      </c>
      <c r="G9" s="7" t="s">
        <v>14</v>
      </c>
      <c r="H9" s="7"/>
      <c r="I9" s="8" t="s">
        <v>15</v>
      </c>
      <c r="J9" s="8" t="s">
        <v>15</v>
      </c>
      <c r="K9" s="34">
        <v>1.4813786200000001</v>
      </c>
      <c r="L9" s="34">
        <v>1.414020982</v>
      </c>
      <c r="M9" s="34">
        <v>1.5209611750000001</v>
      </c>
      <c r="N9" s="42">
        <v>1.5554424077826616</v>
      </c>
      <c r="O9" s="42">
        <v>1.5904741494207344</v>
      </c>
      <c r="P9" s="42">
        <v>1.6260526960239383</v>
      </c>
      <c r="Q9" s="42">
        <v>1.6621734100563264</v>
      </c>
      <c r="R9" s="42">
        <v>1.6988306595183522</v>
      </c>
      <c r="S9" s="42">
        <v>1.7360177540154009</v>
      </c>
      <c r="T9" s="42">
        <v>1.7737268775693331</v>
      </c>
      <c r="U9" s="42">
        <v>1.8119490180233719</v>
      </c>
      <c r="V9" s="42">
        <v>1.8506738928841708</v>
      </c>
      <c r="W9" s="42">
        <v>1.8898898714381469</v>
      </c>
      <c r="X9" s="42">
        <v>1.9295838929721183</v>
      </c>
      <c r="Y9" s="42">
        <v>1.9697413809209561</v>
      </c>
      <c r="Z9" s="42">
        <v>2.0103461527573212</v>
      </c>
      <c r="AA9" s="42">
        <v>2.0513803254306042</v>
      </c>
      <c r="AB9" s="42">
        <v>2.0928242161538892</v>
      </c>
      <c r="AC9" s="42">
        <v>2.1346562383291512</v>
      </c>
      <c r="AD9" s="42">
        <v>2.1768527923918932</v>
      </c>
      <c r="AE9" s="42">
        <v>2.2193881513470739</v>
      </c>
      <c r="AF9" s="42">
        <v>2.2622343407584382</v>
      </c>
      <c r="AG9" s="42">
        <v>2.3053610129431972</v>
      </c>
      <c r="AH9" s="42">
        <v>2.3487353151134598</v>
      </c>
      <c r="AI9" s="42">
        <v>2.3923217511947854</v>
      </c>
      <c r="AJ9" s="42">
        <v>2.4360820370407903</v>
      </c>
      <c r="AK9" s="42">
        <v>2.4799749487508014</v>
      </c>
      <c r="AL9" s="42">
        <v>2.5239561637851393</v>
      </c>
      <c r="AM9" s="42">
        <v>2.5679780945596606</v>
      </c>
      <c r="AN9" s="42">
        <v>2.6119897141877613</v>
      </c>
      <c r="AO9" s="42">
        <v>2.6559363740239936</v>
      </c>
      <c r="AP9" s="42">
        <v>2.699759612648883</v>
      </c>
      <c r="AQ9" s="42">
        <v>2.6598737776811721</v>
      </c>
      <c r="AR9" s="10"/>
      <c r="AS9" s="10"/>
    </row>
    <row r="10" spans="1:45" ht="14.25" customHeight="1" x14ac:dyDescent="0.3">
      <c r="A10" s="5" t="s">
        <v>10</v>
      </c>
      <c r="B10" s="5" t="s">
        <v>30</v>
      </c>
      <c r="C10" s="5" t="s">
        <v>31</v>
      </c>
      <c r="D10" s="6" t="s">
        <v>13</v>
      </c>
      <c r="E10" s="6" t="s">
        <v>13</v>
      </c>
      <c r="F10" s="6" t="s">
        <v>13</v>
      </c>
      <c r="G10" s="7" t="s">
        <v>14</v>
      </c>
      <c r="H10" s="7"/>
      <c r="I10" s="8" t="s">
        <v>15</v>
      </c>
      <c r="J10" s="8" t="s">
        <v>15</v>
      </c>
      <c r="K10" s="34">
        <v>3.9299297279999998</v>
      </c>
      <c r="L10" s="34">
        <v>4.1177480299999996</v>
      </c>
      <c r="M10" s="34">
        <v>4.1729923060000003</v>
      </c>
      <c r="N10" s="42">
        <v>4.267596903059121</v>
      </c>
      <c r="O10" s="42">
        <v>4.3637119063375298</v>
      </c>
      <c r="P10" s="42">
        <v>4.4613271536391794</v>
      </c>
      <c r="Q10" s="42">
        <v>4.5604299211666817</v>
      </c>
      <c r="R10" s="42">
        <v>4.6610047566579009</v>
      </c>
      <c r="S10" s="42">
        <v>4.7630333039800767</v>
      </c>
      <c r="T10" s="42">
        <v>4.8664941187878989</v>
      </c>
      <c r="U10" s="42">
        <v>4.9713624748348932</v>
      </c>
      <c r="V10" s="42">
        <v>5.0776101605096615</v>
      </c>
      <c r="W10" s="42">
        <v>5.1852052651499907</v>
      </c>
      <c r="X10" s="42">
        <v>5.2941119546685185</v>
      </c>
      <c r="Y10" s="42">
        <v>5.4042902360035363</v>
      </c>
      <c r="Z10" s="42">
        <v>5.5156957098875337</v>
      </c>
      <c r="AA10" s="42">
        <v>5.6282793114043086</v>
      </c>
      <c r="AB10" s="42">
        <v>5.7419870377826445</v>
      </c>
      <c r="AC10" s="42">
        <v>5.856759662850993</v>
      </c>
      <c r="AD10" s="42">
        <v>5.972532437552843</v>
      </c>
      <c r="AE10" s="42">
        <v>6.0892347758968297</v>
      </c>
      <c r="AF10" s="42">
        <v>6.206789925688895</v>
      </c>
      <c r="AG10" s="42">
        <v>6.3251146233659306</v>
      </c>
      <c r="AH10" s="42">
        <v>6.444118732221388</v>
      </c>
      <c r="AI10" s="42">
        <v>6.5637048632831059</v>
      </c>
      <c r="AJ10" s="42">
        <v>6.6837679780721722</v>
      </c>
      <c r="AK10" s="42">
        <v>6.8041949724389506</v>
      </c>
      <c r="AL10" s="42">
        <v>6.9248642406382679</v>
      </c>
      <c r="AM10" s="42">
        <v>7.0456452187702983</v>
      </c>
      <c r="AN10" s="42">
        <v>7.1663979066767878</v>
      </c>
      <c r="AO10" s="42">
        <v>7.286972367343739</v>
      </c>
      <c r="AP10" s="42">
        <v>7.4072082028216988</v>
      </c>
      <c r="AQ10" s="42">
        <v>7.2977752434704231</v>
      </c>
      <c r="AR10" s="10"/>
      <c r="AS10" s="10"/>
    </row>
    <row r="11" spans="1:45" ht="14.25" customHeight="1" x14ac:dyDescent="0.3">
      <c r="A11" s="5" t="s">
        <v>10</v>
      </c>
      <c r="B11" s="5" t="s">
        <v>32</v>
      </c>
      <c r="C11" s="5" t="s">
        <v>33</v>
      </c>
      <c r="D11" s="6" t="s">
        <v>13</v>
      </c>
      <c r="E11" s="6" t="s">
        <v>13</v>
      </c>
      <c r="F11" s="6" t="s">
        <v>13</v>
      </c>
      <c r="G11" s="7" t="s">
        <v>14</v>
      </c>
      <c r="H11" s="7"/>
      <c r="I11" s="8" t="s">
        <v>15</v>
      </c>
      <c r="J11" s="8" t="s">
        <v>15</v>
      </c>
      <c r="K11" s="34">
        <v>14.008064040000001</v>
      </c>
      <c r="L11" s="34">
        <v>15.22600761</v>
      </c>
      <c r="M11" s="34">
        <v>13.63407926</v>
      </c>
      <c r="N11" s="42">
        <v>13.943173185912549</v>
      </c>
      <c r="O11" s="42">
        <v>14.257201939545482</v>
      </c>
      <c r="P11" s="42">
        <v>14.576132318779971</v>
      </c>
      <c r="Q11" s="42">
        <v>14.899922752184933</v>
      </c>
      <c r="R11" s="42">
        <v>15.228522753837739</v>
      </c>
      <c r="S11" s="42">
        <v>15.561872350234816</v>
      </c>
      <c r="T11" s="42">
        <v>15.899901478006235</v>
      </c>
      <c r="U11" s="42">
        <v>16.242529351092617</v>
      </c>
      <c r="V11" s="42">
        <v>16.589663795984492</v>
      </c>
      <c r="W11" s="42">
        <v>16.941200553563704</v>
      </c>
      <c r="X11" s="42">
        <v>17.297022546023381</v>
      </c>
      <c r="Y11" s="42">
        <v>17.656999107277123</v>
      </c>
      <c r="Z11" s="42">
        <v>18.020985175199744</v>
      </c>
      <c r="AA11" s="42">
        <v>18.388820443970534</v>
      </c>
      <c r="AB11" s="42">
        <v>18.760328474715664</v>
      </c>
      <c r="AC11" s="42">
        <v>19.135315762569082</v>
      </c>
      <c r="AD11" s="42">
        <v>19.513570758190717</v>
      </c>
      <c r="AE11" s="42">
        <v>19.894862841696717</v>
      </c>
      <c r="AF11" s="42">
        <v>20.278941246869362</v>
      </c>
      <c r="AG11" s="42">
        <v>20.665533933423006</v>
      </c>
      <c r="AH11" s="42">
        <v>21.05434640500799</v>
      </c>
      <c r="AI11" s="42">
        <v>21.445060470535484</v>
      </c>
      <c r="AJ11" s="42">
        <v>21.837332946303764</v>
      </c>
      <c r="AK11" s="42">
        <v>22.230794296299418</v>
      </c>
      <c r="AL11" s="42">
        <v>22.625047207935552</v>
      </c>
      <c r="AM11" s="42">
        <v>23.019665100373242</v>
      </c>
      <c r="AN11" s="42">
        <v>23.41419056245185</v>
      </c>
      <c r="AO11" s="42">
        <v>23.808133717128008</v>
      </c>
      <c r="AP11" s="42">
        <v>24.200970509192494</v>
      </c>
      <c r="AQ11" s="42">
        <v>23.843429077997808</v>
      </c>
      <c r="AR11" s="10"/>
      <c r="AS11" s="10"/>
    </row>
    <row r="12" spans="1:45" ht="14.25" customHeight="1" x14ac:dyDescent="0.3">
      <c r="A12" s="5" t="s">
        <v>10</v>
      </c>
      <c r="B12" s="5" t="s">
        <v>34</v>
      </c>
      <c r="C12" s="11" t="s">
        <v>35</v>
      </c>
      <c r="D12" s="6" t="s">
        <v>13</v>
      </c>
      <c r="E12" s="6" t="s">
        <v>13</v>
      </c>
      <c r="F12" s="6" t="s">
        <v>13</v>
      </c>
      <c r="G12" s="7" t="s">
        <v>80</v>
      </c>
      <c r="H12" s="7"/>
      <c r="I12" s="8" t="s">
        <v>15</v>
      </c>
      <c r="J12" s="8" t="s">
        <v>15</v>
      </c>
      <c r="K12" s="43">
        <v>0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10"/>
      <c r="AS12" s="10"/>
    </row>
    <row r="13" spans="1:45" ht="14.25" customHeight="1" x14ac:dyDescent="0.3">
      <c r="A13" s="5" t="s">
        <v>10</v>
      </c>
      <c r="B13" s="5" t="s">
        <v>36</v>
      </c>
      <c r="C13" s="5" t="s">
        <v>37</v>
      </c>
      <c r="D13" s="6" t="s">
        <v>13</v>
      </c>
      <c r="E13" s="6" t="s">
        <v>13</v>
      </c>
      <c r="F13" s="6" t="s">
        <v>13</v>
      </c>
      <c r="G13" s="7" t="s">
        <v>14</v>
      </c>
      <c r="H13" s="7"/>
      <c r="I13" s="8" t="s">
        <v>15</v>
      </c>
      <c r="J13" s="8" t="s">
        <v>15</v>
      </c>
      <c r="K13" s="34">
        <v>7.3061931260000001</v>
      </c>
      <c r="L13" s="34">
        <v>16.338418090000001</v>
      </c>
      <c r="M13" s="34">
        <v>17.93530191</v>
      </c>
      <c r="N13" s="42">
        <v>18.341907502799582</v>
      </c>
      <c r="O13" s="42">
        <v>18.755004742255384</v>
      </c>
      <c r="P13" s="42">
        <v>19.174549951782161</v>
      </c>
      <c r="Q13" s="42">
        <v>19.600488445166551</v>
      </c>
      <c r="R13" s="42">
        <v>20.032753809396915</v>
      </c>
      <c r="S13" s="42">
        <v>20.471267150778079</v>
      </c>
      <c r="T13" s="42">
        <v>20.915936302639413</v>
      </c>
      <c r="U13" s="42">
        <v>21.366654992871336</v>
      </c>
      <c r="V13" s="42">
        <v>21.82330196944876</v>
      </c>
      <c r="W13" s="42">
        <v>22.285740082020336</v>
      </c>
      <c r="X13" s="42">
        <v>22.753815317559351</v>
      </c>
      <c r="Y13" s="42">
        <v>23.227355787985619</v>
      </c>
      <c r="Z13" s="42">
        <v>23.706170667577712</v>
      </c>
      <c r="AA13" s="42">
        <v>24.190049077900976</v>
      </c>
      <c r="AB13" s="42">
        <v>24.678758917879083</v>
      </c>
      <c r="AC13" s="42">
        <v>25.172045636535223</v>
      </c>
      <c r="AD13" s="42">
        <v>25.669630945822895</v>
      </c>
      <c r="AE13" s="42">
        <v>26.171211470855951</v>
      </c>
      <c r="AF13" s="42">
        <v>26.676457334732692</v>
      </c>
      <c r="AG13" s="42">
        <v>27.185010675029002</v>
      </c>
      <c r="AH13" s="42">
        <v>27.696484088911003</v>
      </c>
      <c r="AI13" s="42">
        <v>28.210459003687834</v>
      </c>
      <c r="AJ13" s="42">
        <v>28.726483969490133</v>
      </c>
      <c r="AK13" s="42">
        <v>29.244072870619068</v>
      </c>
      <c r="AL13" s="42">
        <v>29.762703051964412</v>
      </c>
      <c r="AM13" s="42">
        <v>30.28181335673742</v>
      </c>
      <c r="AN13" s="42">
        <v>30.800802071605876</v>
      </c>
      <c r="AO13" s="42">
        <v>31.319024775153125</v>
      </c>
      <c r="AP13" s="42">
        <v>31.835792085410969</v>
      </c>
      <c r="AQ13" s="42">
        <v>31.365454969752292</v>
      </c>
      <c r="AR13" s="10"/>
      <c r="AS13" s="10"/>
    </row>
    <row r="14" spans="1:45" ht="14.25" customHeight="1" x14ac:dyDescent="0.3">
      <c r="A14" s="5" t="s">
        <v>10</v>
      </c>
      <c r="B14" s="5" t="s">
        <v>38</v>
      </c>
      <c r="C14" s="5" t="s">
        <v>39</v>
      </c>
      <c r="D14" s="6" t="s">
        <v>13</v>
      </c>
      <c r="E14" s="6" t="s">
        <v>13</v>
      </c>
      <c r="F14" s="6" t="s">
        <v>13</v>
      </c>
      <c r="G14" s="7" t="s">
        <v>14</v>
      </c>
      <c r="H14" s="7"/>
      <c r="I14" s="8" t="s">
        <v>15</v>
      </c>
      <c r="J14" s="8" t="s">
        <v>15</v>
      </c>
      <c r="K14" s="34">
        <v>3.1201086000000001E-3</v>
      </c>
      <c r="L14" s="34">
        <v>2.34925824E-2</v>
      </c>
      <c r="M14" s="34">
        <v>2.2636081999999999E-3</v>
      </c>
      <c r="N14" s="42">
        <v>2.3149257500833815E-3</v>
      </c>
      <c r="O14" s="42">
        <v>2.3670626086275998E-3</v>
      </c>
      <c r="P14" s="42">
        <v>2.4200132632260607E-3</v>
      </c>
      <c r="Q14" s="42">
        <v>2.4737708119508457E-3</v>
      </c>
      <c r="R14" s="42">
        <v>2.5283268728389136E-3</v>
      </c>
      <c r="S14" s="42">
        <v>2.5836714887445067E-3</v>
      </c>
      <c r="T14" s="42">
        <v>2.6397930273442637E-3</v>
      </c>
      <c r="U14" s="42">
        <v>2.6966780760722914E-3</v>
      </c>
      <c r="V14" s="42">
        <v>2.7543113317527847E-3</v>
      </c>
      <c r="W14" s="42">
        <v>2.8126754846877237E-3</v>
      </c>
      <c r="X14" s="42">
        <v>2.8717510969467112E-3</v>
      </c>
      <c r="Y14" s="42">
        <v>2.9315164745950858E-3</v>
      </c>
      <c r="Z14" s="42">
        <v>2.9919475335850863E-3</v>
      </c>
      <c r="AA14" s="42">
        <v>3.0530176590230079E-3</v>
      </c>
      <c r="AB14" s="42">
        <v>3.114697557512943E-3</v>
      </c>
      <c r="AC14" s="42">
        <v>3.1769551022648689E-3</v>
      </c>
      <c r="AD14" s="42">
        <v>3.2397551706414771E-3</v>
      </c>
      <c r="AE14" s="42">
        <v>3.3030594738041735E-3</v>
      </c>
      <c r="AF14" s="42">
        <v>3.3668263781042236E-3</v>
      </c>
      <c r="AG14" s="42">
        <v>3.4310107178498663E-3</v>
      </c>
      <c r="AH14" s="42">
        <v>3.495563599064526E-3</v>
      </c>
      <c r="AI14" s="42">
        <v>3.5604321938348463E-3</v>
      </c>
      <c r="AJ14" s="42">
        <v>3.6255595248302352E-3</v>
      </c>
      <c r="AK14" s="42">
        <v>3.6908842395578529E-3</v>
      </c>
      <c r="AL14" s="42">
        <v>3.7563403738984881E-3</v>
      </c>
      <c r="AM14" s="42">
        <v>3.8218571044495086E-3</v>
      </c>
      <c r="AN14" s="42">
        <v>3.8873584891810746E-3</v>
      </c>
      <c r="AO14" s="42">
        <v>3.9527631958909005E-3</v>
      </c>
      <c r="AP14" s="42">
        <v>4.0179842179211668E-3</v>
      </c>
      <c r="AQ14" s="42">
        <v>3.9586231345609974E-3</v>
      </c>
      <c r="AR14" s="10"/>
      <c r="AS14" s="10"/>
    </row>
    <row r="15" spans="1:45" ht="14.25" customHeight="1" x14ac:dyDescent="0.3">
      <c r="A15" s="5" t="s">
        <v>10</v>
      </c>
      <c r="B15" s="5" t="s">
        <v>40</v>
      </c>
      <c r="C15" s="11" t="s">
        <v>41</v>
      </c>
      <c r="D15" s="6" t="s">
        <v>13</v>
      </c>
      <c r="E15" s="6" t="s">
        <v>13</v>
      </c>
      <c r="F15" s="6" t="s">
        <v>13</v>
      </c>
      <c r="G15" s="7" t="s">
        <v>80</v>
      </c>
      <c r="H15" s="7"/>
      <c r="I15" s="8" t="s">
        <v>15</v>
      </c>
      <c r="J15" s="8" t="s">
        <v>15</v>
      </c>
      <c r="K15" s="34">
        <v>0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10"/>
      <c r="AS15" s="10"/>
    </row>
    <row r="16" spans="1:45" ht="14.25" customHeight="1" x14ac:dyDescent="0.3">
      <c r="A16" s="5" t="s">
        <v>10</v>
      </c>
      <c r="B16" s="5" t="s">
        <v>42</v>
      </c>
      <c r="C16" s="11" t="s">
        <v>43</v>
      </c>
      <c r="D16" s="6" t="s">
        <v>13</v>
      </c>
      <c r="E16" s="6" t="s">
        <v>13</v>
      </c>
      <c r="F16" s="6" t="s">
        <v>13</v>
      </c>
      <c r="G16" s="7" t="s">
        <v>80</v>
      </c>
      <c r="H16" s="7"/>
      <c r="I16" s="8" t="s">
        <v>15</v>
      </c>
      <c r="J16" s="8" t="s">
        <v>15</v>
      </c>
      <c r="K16" s="34">
        <v>0</v>
      </c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10"/>
      <c r="AS16" s="10"/>
    </row>
    <row r="17" spans="1:45" ht="14.25" customHeight="1" x14ac:dyDescent="0.3">
      <c r="A17" s="5" t="s">
        <v>10</v>
      </c>
      <c r="B17" s="5" t="s">
        <v>44</v>
      </c>
      <c r="C17" s="5" t="s">
        <v>45</v>
      </c>
      <c r="D17" s="6" t="s">
        <v>13</v>
      </c>
      <c r="E17" s="6" t="s">
        <v>13</v>
      </c>
      <c r="F17" s="6" t="s">
        <v>13</v>
      </c>
      <c r="G17" s="7" t="s">
        <v>14</v>
      </c>
      <c r="H17" s="7"/>
      <c r="I17" s="8" t="s">
        <v>15</v>
      </c>
      <c r="J17" s="8" t="s">
        <v>15</v>
      </c>
      <c r="K17" s="34">
        <v>7.3061931260000001</v>
      </c>
      <c r="L17" s="34">
        <v>6.1827093160000004</v>
      </c>
      <c r="M17" s="34">
        <v>6.1827093160000004</v>
      </c>
      <c r="N17" s="34">
        <v>6.3228755757682853</v>
      </c>
      <c r="O17" s="44">
        <v>6.465279654808251</v>
      </c>
      <c r="P17" s="44">
        <v>6.6099064968006953</v>
      </c>
      <c r="Q17" s="44">
        <v>6.7567372501554726</v>
      </c>
      <c r="R17" s="44">
        <v>6.9057490207865033</v>
      </c>
      <c r="S17" s="44">
        <v>7.0569146122302673</v>
      </c>
      <c r="T17" s="44">
        <v>7.2102022525246303</v>
      </c>
      <c r="U17" s="44">
        <v>7.3655753072396166</v>
      </c>
      <c r="V17" s="44">
        <v>7.5229919780253098</v>
      </c>
      <c r="W17" s="44">
        <v>7.6824049860146326</v>
      </c>
      <c r="X17" s="44">
        <v>7.8437612393901261</v>
      </c>
      <c r="Y17" s="44">
        <v>8.0070014843940385</v>
      </c>
      <c r="Z17" s="44">
        <v>8.1720599390299693</v>
      </c>
      <c r="AA17" s="44">
        <v>8.3388639086720335</v>
      </c>
      <c r="AB17" s="44">
        <v>8.507333382763731</v>
      </c>
      <c r="AC17" s="44">
        <v>8.6773806117537209</v>
      </c>
      <c r="AD17" s="44">
        <v>8.8489096633791284</v>
      </c>
      <c r="AE17" s="44">
        <v>9.0218159573689132</v>
      </c>
      <c r="AF17" s="44">
        <v>9.1959857776003489</v>
      </c>
      <c r="AG17" s="44">
        <v>9.371295760700205</v>
      </c>
      <c r="AH17" s="44">
        <v>9.5476123600394889</v>
      </c>
      <c r="AI17" s="44">
        <v>9.724791284025665</v>
      </c>
      <c r="AJ17" s="44">
        <v>9.9026769075498269</v>
      </c>
      <c r="AK17" s="44">
        <v>10.081101655397747</v>
      </c>
      <c r="AL17" s="44">
        <v>10.259885356383277</v>
      </c>
      <c r="AM17" s="44">
        <v>10.438834566909929</v>
      </c>
      <c r="AN17" s="44">
        <v>10.617741862611878</v>
      </c>
      <c r="AO17" s="44">
        <v>10.796385096668498</v>
      </c>
      <c r="AP17" s="44">
        <v>10.974526623327383</v>
      </c>
      <c r="AQ17" s="44">
        <v>10.812390648073904</v>
      </c>
      <c r="AR17" s="5"/>
      <c r="AS17" s="5"/>
    </row>
    <row r="18" spans="1:45" ht="14.25" customHeight="1" x14ac:dyDescent="0.3">
      <c r="A18" s="5" t="s">
        <v>10</v>
      </c>
      <c r="B18" s="5" t="s">
        <v>46</v>
      </c>
      <c r="C18" s="5" t="s">
        <v>47</v>
      </c>
      <c r="D18" s="13" t="s">
        <v>13</v>
      </c>
      <c r="E18" s="6" t="s">
        <v>13</v>
      </c>
      <c r="F18" s="13" t="s">
        <v>13</v>
      </c>
      <c r="G18" s="7" t="s">
        <v>14</v>
      </c>
      <c r="H18" s="7"/>
      <c r="I18" s="8" t="s">
        <v>15</v>
      </c>
      <c r="J18" s="8" t="s">
        <v>15</v>
      </c>
      <c r="K18" s="34">
        <v>15.130263100000001</v>
      </c>
      <c r="L18" s="34">
        <v>15.8532718</v>
      </c>
      <c r="M18" s="34">
        <v>16.066112149999999</v>
      </c>
      <c r="N18" s="34">
        <v>16.507090689218707</v>
      </c>
      <c r="O18" s="44">
        <v>16.959256738798967</v>
      </c>
      <c r="P18" s="44">
        <v>17.422853225755556</v>
      </c>
      <c r="Q18" s="44">
        <v>17.89812637729408</v>
      </c>
      <c r="R18" s="44">
        <v>18.385325654238741</v>
      </c>
      <c r="S18" s="44">
        <v>18.884703675757358</v>
      </c>
      <c r="T18" s="44">
        <v>19.396516134855823</v>
      </c>
      <c r="U18" s="44">
        <v>19.921021704088382</v>
      </c>
      <c r="V18" s="44">
        <v>20.458481930902028</v>
      </c>
      <c r="W18" s="44">
        <v>21.009161122005118</v>
      </c>
      <c r="X18" s="44">
        <v>21.573326216120062</v>
      </c>
      <c r="Y18" s="44">
        <v>22.151246644448602</v>
      </c>
      <c r="Z18" s="44">
        <v>22.743194178145387</v>
      </c>
      <c r="AA18" s="44">
        <v>23.349442762061507</v>
      </c>
      <c r="AB18" s="44">
        <v>23.970268333983523</v>
      </c>
      <c r="AC18" s="44">
        <v>24.605948628556551</v>
      </c>
      <c r="AD18" s="44">
        <v>25.256762965040565</v>
      </c>
      <c r="AE18" s="44">
        <v>25.922992018008475</v>
      </c>
      <c r="AF18" s="44">
        <v>26.604917570051967</v>
      </c>
      <c r="AG18" s="44">
        <v>27.302822245516442</v>
      </c>
      <c r="AH18" s="44">
        <v>28.016989224240117</v>
      </c>
      <c r="AI18" s="44">
        <v>28.747701934223695</v>
      </c>
      <c r="AJ18" s="44">
        <v>29.495243722106427</v>
      </c>
      <c r="AK18" s="44">
        <v>30.259897500271531</v>
      </c>
      <c r="AL18" s="44">
        <v>31.04194536934861</v>
      </c>
      <c r="AM18" s="44">
        <v>31.841668214823244</v>
      </c>
      <c r="AN18" s="44">
        <v>32.659345276403663</v>
      </c>
      <c r="AO18" s="44">
        <v>33.495253688731552</v>
      </c>
      <c r="AP18" s="44">
        <v>34.349667991958789</v>
      </c>
      <c r="AQ18" s="44">
        <v>32.948453285549654</v>
      </c>
      <c r="AR18" s="5"/>
      <c r="AS18" s="5"/>
    </row>
    <row r="19" spans="1:45" ht="14.25" customHeight="1" x14ac:dyDescent="0.3">
      <c r="A19" s="5" t="s">
        <v>10</v>
      </c>
      <c r="B19" s="5" t="s">
        <v>48</v>
      </c>
      <c r="C19" s="5" t="s">
        <v>49</v>
      </c>
      <c r="D19" s="13" t="s">
        <v>13</v>
      </c>
      <c r="E19" s="6" t="s">
        <v>13</v>
      </c>
      <c r="F19" s="13" t="s">
        <v>13</v>
      </c>
      <c r="G19" s="7" t="s">
        <v>14</v>
      </c>
      <c r="H19" s="7"/>
      <c r="I19" s="8" t="s">
        <v>15</v>
      </c>
      <c r="J19" s="8" t="s">
        <v>15</v>
      </c>
      <c r="K19" s="34">
        <v>13.915929070000001</v>
      </c>
      <c r="L19" s="34">
        <v>14.201816669999999</v>
      </c>
      <c r="M19" s="34">
        <v>14.45509607</v>
      </c>
      <c r="N19" s="34">
        <v>14.851855851688356</v>
      </c>
      <c r="O19" s="44">
        <v>15.258681325409144</v>
      </c>
      <c r="P19" s="44">
        <v>15.675791058872072</v>
      </c>
      <c r="Q19" s="44">
        <v>16.10340658905378</v>
      </c>
      <c r="R19" s="44">
        <v>16.541752362301082</v>
      </c>
      <c r="S19" s="44">
        <v>16.991055666604115</v>
      </c>
      <c r="T19" s="44">
        <v>17.451546555564533</v>
      </c>
      <c r="U19" s="44">
        <v>17.923457763560592</v>
      </c>
      <c r="V19" s="44">
        <v>18.407024611585815</v>
      </c>
      <c r="W19" s="44">
        <v>18.902484903212439</v>
      </c>
      <c r="X19" s="44">
        <v>19.41007881010373</v>
      </c>
      <c r="Y19" s="44">
        <v>19.93004874647098</v>
      </c>
      <c r="Z19" s="44">
        <v>20.462639231841553</v>
      </c>
      <c r="AA19" s="44">
        <v>21.008096741473651</v>
      </c>
      <c r="AB19" s="44">
        <v>21.566669543720984</v>
      </c>
      <c r="AC19" s="44">
        <v>22.138607523617324</v>
      </c>
      <c r="AD19" s="44">
        <v>22.724161991915349</v>
      </c>
      <c r="AE19" s="44">
        <v>23.323585478777805</v>
      </c>
      <c r="AF19" s="44">
        <v>23.937131511280541</v>
      </c>
      <c r="AG19" s="44">
        <v>24.565054373846962</v>
      </c>
      <c r="AH19" s="44">
        <v>25.207608850691713</v>
      </c>
      <c r="AI19" s="44">
        <v>25.86504994930764</v>
      </c>
      <c r="AJ19" s="44">
        <v>26.53763260398458</v>
      </c>
      <c r="AK19" s="44">
        <v>27.225611358301009</v>
      </c>
      <c r="AL19" s="44">
        <v>27.929240025479704</v>
      </c>
      <c r="AM19" s="44">
        <v>28.648771325446983</v>
      </c>
      <c r="AN19" s="44">
        <v>29.384456497380768</v>
      </c>
      <c r="AO19" s="44">
        <v>30.136544886476251</v>
      </c>
      <c r="AP19" s="44">
        <v>30.905283503599115</v>
      </c>
      <c r="AQ19" s="44">
        <v>29.644574440526817</v>
      </c>
      <c r="AR19" s="5"/>
      <c r="AS19" s="5"/>
    </row>
    <row r="20" spans="1:45" ht="14.25" customHeight="1" x14ac:dyDescent="0.3">
      <c r="A20" s="5" t="s">
        <v>10</v>
      </c>
      <c r="B20" s="5" t="s">
        <v>50</v>
      </c>
      <c r="C20" s="5" t="s">
        <v>51</v>
      </c>
      <c r="D20" s="13" t="s">
        <v>13</v>
      </c>
      <c r="E20" s="6" t="s">
        <v>13</v>
      </c>
      <c r="F20" s="13" t="s">
        <v>13</v>
      </c>
      <c r="G20" s="7" t="s">
        <v>14</v>
      </c>
      <c r="H20" s="7"/>
      <c r="I20" s="8" t="s">
        <v>15</v>
      </c>
      <c r="J20" s="8" t="s">
        <v>15</v>
      </c>
      <c r="K20" s="34">
        <v>2.17795816E-2</v>
      </c>
      <c r="L20" s="34">
        <v>0.1643257196</v>
      </c>
      <c r="M20" s="34">
        <v>1.5967614599999999E-2</v>
      </c>
      <c r="N20" s="34">
        <v>1.640588960364581E-2</v>
      </c>
      <c r="O20" s="44">
        <v>1.6855283529661827E-2</v>
      </c>
      <c r="P20" s="44">
        <v>1.73160378157345E-2</v>
      </c>
      <c r="Q20" s="44">
        <v>1.7788397179508423E-2</v>
      </c>
      <c r="R20" s="44">
        <v>1.8272609552422246E-2</v>
      </c>
      <c r="S20" s="44">
        <v>1.8768926004895145E-2</v>
      </c>
      <c r="T20" s="44">
        <v>1.9277600662339418E-2</v>
      </c>
      <c r="U20" s="44">
        <v>1.9798890611448801E-2</v>
      </c>
      <c r="V20" s="44">
        <v>2.0333055796184479E-2</v>
      </c>
      <c r="W20" s="44">
        <v>2.0880358902852628E-2</v>
      </c>
      <c r="X20" s="44">
        <v>2.1441065233637216E-2</v>
      </c>
      <c r="Y20" s="44">
        <v>2.2015442567920731E-2</v>
      </c>
      <c r="Z20" s="44">
        <v>2.2603761010692888E-2</v>
      </c>
      <c r="AA20" s="44">
        <v>2.3206292827313398E-2</v>
      </c>
      <c r="AB20" s="44">
        <v>2.3823312263859239E-2</v>
      </c>
      <c r="AC20" s="44">
        <v>2.4455095352249833E-2</v>
      </c>
      <c r="AD20" s="44">
        <v>2.5101919699304538E-2</v>
      </c>
      <c r="AE20" s="44">
        <v>2.5764064258846569E-2</v>
      </c>
      <c r="AF20" s="44">
        <v>2.6441809085924892E-2</v>
      </c>
      <c r="AG20" s="44">
        <v>2.7135435072181611E-2</v>
      </c>
      <c r="AH20" s="44">
        <v>2.7845223661346043E-2</v>
      </c>
      <c r="AI20" s="44">
        <v>2.8571456543788568E-2</v>
      </c>
      <c r="AJ20" s="44">
        <v>2.9314415329016914E-2</v>
      </c>
      <c r="AK20" s="44">
        <v>3.0074381194945113E-2</v>
      </c>
      <c r="AL20" s="44">
        <v>3.0851634512710235E-2</v>
      </c>
      <c r="AM20" s="44">
        <v>3.1646454445755104E-2</v>
      </c>
      <c r="AN20" s="44">
        <v>3.2459118521835049E-2</v>
      </c>
      <c r="AO20" s="44">
        <v>3.3289902176544546E-2</v>
      </c>
      <c r="AP20" s="44">
        <v>3.4139078266894447E-2</v>
      </c>
      <c r="AQ20" s="44">
        <v>3.2746454077862301E-2</v>
      </c>
      <c r="AR20" s="5"/>
      <c r="AS20" s="5"/>
    </row>
    <row r="21" spans="1:45" ht="14.25" customHeight="1" x14ac:dyDescent="0.3">
      <c r="A21" s="5" t="s">
        <v>10</v>
      </c>
      <c r="B21" s="5" t="s">
        <v>52</v>
      </c>
      <c r="C21" s="5" t="s">
        <v>53</v>
      </c>
      <c r="D21" s="6" t="s">
        <v>13</v>
      </c>
      <c r="E21" s="6" t="s">
        <v>13</v>
      </c>
      <c r="F21" s="6" t="s">
        <v>13</v>
      </c>
      <c r="G21" s="7" t="s">
        <v>14</v>
      </c>
      <c r="H21" s="7"/>
      <c r="I21" s="8" t="s">
        <v>15</v>
      </c>
      <c r="J21" s="8" t="s">
        <v>15</v>
      </c>
      <c r="K21" s="34">
        <v>295.9552094</v>
      </c>
      <c r="L21" s="34">
        <v>301.64408509999998</v>
      </c>
      <c r="M21" s="34">
        <v>310.73724390000001</v>
      </c>
      <c r="N21" s="34">
        <v>319.26628033498275</v>
      </c>
      <c r="O21" s="44">
        <v>328.01169619663671</v>
      </c>
      <c r="P21" s="44">
        <v>336.97818997519613</v>
      </c>
      <c r="Q21" s="44">
        <v>346.17052399041381</v>
      </c>
      <c r="R21" s="44">
        <v>355.59352310397708</v>
      </c>
      <c r="S21" s="44">
        <v>365.25207326360169</v>
      </c>
      <c r="T21" s="44">
        <v>375.15111986859745</v>
      </c>
      <c r="U21" s="44">
        <v>385.29566594619507</v>
      </c>
      <c r="V21" s="44">
        <v>395.69077012738558</v>
      </c>
      <c r="W21" s="44">
        <v>406.34154441047536</v>
      </c>
      <c r="X21" s="44">
        <v>417.25315169997521</v>
      </c>
      <c r="Y21" s="44">
        <v>428.43080310783728</v>
      </c>
      <c r="Z21" s="44">
        <v>439.87975500341719</v>
      </c>
      <c r="AA21" s="44">
        <v>451.6053057978807</v>
      </c>
      <c r="AB21" s="44">
        <v>463.61279244807741</v>
      </c>
      <c r="AC21" s="44">
        <v>475.90758666418549</v>
      </c>
      <c r="AD21" s="44">
        <v>488.4950908046722</v>
      </c>
      <c r="AE21" s="44">
        <v>501.38073344132943</v>
      </c>
      <c r="AF21" s="44">
        <v>514.56996457631692</v>
      </c>
      <c r="AG21" s="44">
        <v>528.06825049228792</v>
      </c>
      <c r="AH21" s="44">
        <v>541.88106821577082</v>
      </c>
      <c r="AI21" s="44">
        <v>556.01389957304457</v>
      </c>
      <c r="AJ21" s="44">
        <v>570.47222481676317</v>
      </c>
      <c r="AK21" s="44">
        <v>585.26151580056512</v>
      </c>
      <c r="AL21" s="44">
        <v>600.3872286778327</v>
      </c>
      <c r="AM21" s="44">
        <v>615.85479609965307</v>
      </c>
      <c r="AN21" s="44">
        <v>631.66961888587082</v>
      </c>
      <c r="AO21" s="44">
        <v>647.83705714190171</v>
      </c>
      <c r="AP21" s="44">
        <v>664.36242079271949</v>
      </c>
      <c r="AQ21" s="44">
        <v>637.26130311617419</v>
      </c>
      <c r="AR21" s="5"/>
      <c r="AS21" s="5"/>
    </row>
    <row r="22" spans="1:45" ht="14.25" customHeight="1" x14ac:dyDescent="0.3">
      <c r="A22" s="5" t="s">
        <v>10</v>
      </c>
      <c r="B22" s="5" t="s">
        <v>54</v>
      </c>
      <c r="C22" s="11" t="s">
        <v>55</v>
      </c>
      <c r="D22" s="13" t="s">
        <v>13</v>
      </c>
      <c r="E22" s="6" t="s">
        <v>13</v>
      </c>
      <c r="F22" s="14" t="s">
        <v>13</v>
      </c>
      <c r="G22" s="7" t="s">
        <v>80</v>
      </c>
      <c r="H22" s="7"/>
      <c r="I22" s="8" t="s">
        <v>15</v>
      </c>
      <c r="J22" s="8" t="s">
        <v>15</v>
      </c>
      <c r="K22" s="34">
        <v>0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5"/>
      <c r="AS22" s="5"/>
    </row>
    <row r="23" spans="1:45" ht="14.25" customHeight="1" x14ac:dyDescent="0.3">
      <c r="A23" s="5" t="s">
        <v>10</v>
      </c>
      <c r="B23" s="5" t="s">
        <v>56</v>
      </c>
      <c r="C23" s="5" t="s">
        <v>57</v>
      </c>
      <c r="D23" s="13" t="s">
        <v>13</v>
      </c>
      <c r="E23" s="6" t="s">
        <v>13</v>
      </c>
      <c r="F23" s="13" t="s">
        <v>13</v>
      </c>
      <c r="G23" s="7" t="s">
        <v>14</v>
      </c>
      <c r="H23" s="7"/>
      <c r="I23" s="8" t="s">
        <v>15</v>
      </c>
      <c r="J23" s="8" t="s">
        <v>15</v>
      </c>
      <c r="K23" s="34">
        <v>7.333417603</v>
      </c>
      <c r="L23" s="34">
        <v>5.7488306849999997</v>
      </c>
      <c r="M23" s="34">
        <v>6.0463422170000003</v>
      </c>
      <c r="N23" s="34">
        <v>6.0463422170000003</v>
      </c>
      <c r="O23" s="44">
        <v>6.0463422170000003</v>
      </c>
      <c r="P23" s="44">
        <v>6.0463422170000003</v>
      </c>
      <c r="Q23" s="44">
        <v>6.0463422170000003</v>
      </c>
      <c r="R23" s="44">
        <v>6.0463422170000003</v>
      </c>
      <c r="S23" s="44">
        <v>6.0463422170000003</v>
      </c>
      <c r="T23" s="44">
        <v>6.0463422170000003</v>
      </c>
      <c r="U23" s="44">
        <v>6.0463422170000003</v>
      </c>
      <c r="V23" s="44">
        <v>6.0463422170000003</v>
      </c>
      <c r="W23" s="44">
        <v>6.0463422170000003</v>
      </c>
      <c r="X23" s="44">
        <v>6.0463422170000003</v>
      </c>
      <c r="Y23" s="44">
        <v>6.0463422170000003</v>
      </c>
      <c r="Z23" s="44">
        <v>6.0463422170000003</v>
      </c>
      <c r="AA23" s="44">
        <v>6.0463422170000003</v>
      </c>
      <c r="AB23" s="44">
        <v>6.0463422170000003</v>
      </c>
      <c r="AC23" s="44">
        <v>6.0463422170000003</v>
      </c>
      <c r="AD23" s="44">
        <v>6.0463422170000003</v>
      </c>
      <c r="AE23" s="44">
        <v>6.0463422170000003</v>
      </c>
      <c r="AF23" s="44">
        <v>6.0463422170000003</v>
      </c>
      <c r="AG23" s="44">
        <v>6.0463422170000003</v>
      </c>
      <c r="AH23" s="44">
        <v>6.0463422170000003</v>
      </c>
      <c r="AI23" s="44">
        <v>6.0463422170000003</v>
      </c>
      <c r="AJ23" s="44">
        <v>6.0463422170000003</v>
      </c>
      <c r="AK23" s="44">
        <v>6.0463422170000003</v>
      </c>
      <c r="AL23" s="44">
        <v>6.0463422170000003</v>
      </c>
      <c r="AM23" s="44">
        <v>6.0463422170000003</v>
      </c>
      <c r="AN23" s="44">
        <v>6.0463422170000003</v>
      </c>
      <c r="AO23" s="44">
        <v>6.0463422170000003</v>
      </c>
      <c r="AP23" s="44">
        <v>6.0463422170000003</v>
      </c>
      <c r="AQ23" s="44">
        <v>6.0463422170000003</v>
      </c>
      <c r="AR23" s="5"/>
      <c r="AS23" s="5"/>
    </row>
    <row r="24" spans="1:45" ht="14.25" customHeight="1" x14ac:dyDescent="0.3">
      <c r="A24" s="5" t="s">
        <v>10</v>
      </c>
      <c r="B24" s="5" t="s">
        <v>58</v>
      </c>
      <c r="C24" s="5" t="s">
        <v>59</v>
      </c>
      <c r="D24" s="13" t="s">
        <v>13</v>
      </c>
      <c r="E24" s="6" t="s">
        <v>13</v>
      </c>
      <c r="F24" s="13" t="s">
        <v>13</v>
      </c>
      <c r="G24" s="7" t="s">
        <v>14</v>
      </c>
      <c r="H24" s="7"/>
      <c r="I24" s="8" t="s">
        <v>15</v>
      </c>
      <c r="J24" s="8" t="s">
        <v>15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0</v>
      </c>
      <c r="AK24" s="34">
        <v>0</v>
      </c>
      <c r="AL24" s="34">
        <v>0</v>
      </c>
      <c r="AM24" s="34">
        <v>0</v>
      </c>
      <c r="AN24" s="34">
        <v>0</v>
      </c>
      <c r="AO24" s="34">
        <v>0</v>
      </c>
      <c r="AP24" s="34">
        <v>0</v>
      </c>
      <c r="AQ24" s="34">
        <v>0</v>
      </c>
      <c r="AR24" s="5"/>
      <c r="AS24" s="5"/>
    </row>
    <row r="25" spans="1:45" ht="14.25" customHeight="1" x14ac:dyDescent="0.3">
      <c r="A25" s="5" t="s">
        <v>10</v>
      </c>
      <c r="B25" s="5" t="s">
        <v>60</v>
      </c>
      <c r="C25" s="11" t="s">
        <v>61</v>
      </c>
      <c r="D25" s="6" t="s">
        <v>13</v>
      </c>
      <c r="E25" s="6" t="s">
        <v>13</v>
      </c>
      <c r="F25" s="6" t="s">
        <v>13</v>
      </c>
      <c r="G25" s="7" t="s">
        <v>80</v>
      </c>
      <c r="H25" s="7"/>
      <c r="I25" s="8" t="s">
        <v>15</v>
      </c>
      <c r="J25" s="8" t="s">
        <v>15</v>
      </c>
      <c r="K25" s="8">
        <v>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5"/>
      <c r="AS25" s="5"/>
    </row>
    <row r="26" spans="1:45" ht="14.25" customHeight="1" x14ac:dyDescent="0.3">
      <c r="A26" s="5" t="s">
        <v>10</v>
      </c>
      <c r="B26" s="5" t="s">
        <v>62</v>
      </c>
      <c r="C26" s="5" t="s">
        <v>63</v>
      </c>
      <c r="D26" s="6" t="s">
        <v>13</v>
      </c>
      <c r="E26" s="6" t="s">
        <v>13</v>
      </c>
      <c r="F26" s="6" t="s">
        <v>13</v>
      </c>
      <c r="G26" s="7" t="s">
        <v>80</v>
      </c>
      <c r="H26" s="7"/>
      <c r="I26" s="8" t="s">
        <v>15</v>
      </c>
      <c r="J26" s="8" t="s">
        <v>15</v>
      </c>
      <c r="K26" s="8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5"/>
      <c r="AS26" s="5"/>
    </row>
    <row r="27" spans="1:45" ht="14.25" customHeight="1" x14ac:dyDescent="0.3">
      <c r="A27" s="5" t="s">
        <v>10</v>
      </c>
      <c r="B27" s="5" t="s">
        <v>64</v>
      </c>
      <c r="C27" s="5" t="s">
        <v>65</v>
      </c>
      <c r="D27" s="6" t="s">
        <v>13</v>
      </c>
      <c r="E27" s="6" t="s">
        <v>13</v>
      </c>
      <c r="F27" s="6" t="s">
        <v>13</v>
      </c>
      <c r="G27" s="7" t="s">
        <v>80</v>
      </c>
      <c r="H27" s="7"/>
      <c r="I27" s="8" t="s">
        <v>15</v>
      </c>
      <c r="J27" s="8" t="s">
        <v>15</v>
      </c>
      <c r="K27" s="8">
        <v>0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5"/>
      <c r="AS27" s="5"/>
    </row>
    <row r="28" spans="1:45" ht="14.25" customHeight="1" x14ac:dyDescent="0.3">
      <c r="A28" s="5" t="s">
        <v>10</v>
      </c>
      <c r="B28" s="5" t="s">
        <v>66</v>
      </c>
      <c r="C28" s="5" t="s">
        <v>67</v>
      </c>
      <c r="D28" s="13" t="s">
        <v>13</v>
      </c>
      <c r="E28" s="6" t="s">
        <v>13</v>
      </c>
      <c r="F28" s="13" t="s">
        <v>13</v>
      </c>
      <c r="G28" s="7" t="s">
        <v>80</v>
      </c>
      <c r="H28" s="7"/>
      <c r="I28" s="8" t="s">
        <v>15</v>
      </c>
      <c r="J28" s="8" t="s">
        <v>15</v>
      </c>
      <c r="K28" s="8">
        <v>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5"/>
      <c r="AS28" s="5"/>
    </row>
    <row r="29" spans="1:45" ht="14.25" customHeight="1" x14ac:dyDescent="0.3">
      <c r="A29" s="5" t="s">
        <v>10</v>
      </c>
      <c r="B29" s="5" t="s">
        <v>68</v>
      </c>
      <c r="C29" s="11" t="s">
        <v>69</v>
      </c>
      <c r="D29" s="6" t="s">
        <v>13</v>
      </c>
      <c r="E29" s="6" t="s">
        <v>13</v>
      </c>
      <c r="F29" s="6" t="s">
        <v>13</v>
      </c>
      <c r="G29" s="7" t="s">
        <v>80</v>
      </c>
      <c r="H29" s="7"/>
      <c r="I29" s="8" t="s">
        <v>15</v>
      </c>
      <c r="J29" s="8" t="s">
        <v>15</v>
      </c>
      <c r="K29" s="8">
        <v>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5"/>
      <c r="AS29" s="5"/>
    </row>
    <row r="30" spans="1:45" ht="14.25" customHeight="1" x14ac:dyDescent="0.3">
      <c r="A30" s="5" t="s">
        <v>10</v>
      </c>
      <c r="B30" s="5" t="s">
        <v>70</v>
      </c>
      <c r="C30" s="11" t="s">
        <v>71</v>
      </c>
      <c r="D30" s="13" t="s">
        <v>13</v>
      </c>
      <c r="E30" s="6" t="s">
        <v>13</v>
      </c>
      <c r="F30" s="13" t="s">
        <v>13</v>
      </c>
      <c r="G30" s="7" t="s">
        <v>80</v>
      </c>
      <c r="H30" s="7"/>
      <c r="I30" s="8" t="s">
        <v>15</v>
      </c>
      <c r="J30" s="8" t="s">
        <v>15</v>
      </c>
      <c r="K30" s="8">
        <v>0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5"/>
      <c r="AS30" s="5"/>
    </row>
    <row r="31" spans="1:45" ht="14.25" customHeight="1" x14ac:dyDescent="0.3">
      <c r="A31" s="8" t="s">
        <v>10</v>
      </c>
      <c r="B31" s="8" t="s">
        <v>72</v>
      </c>
      <c r="C31" s="30" t="s">
        <v>73</v>
      </c>
      <c r="D31" s="8" t="s">
        <v>13</v>
      </c>
      <c r="E31" s="8" t="s">
        <v>13</v>
      </c>
      <c r="F31" s="8" t="s">
        <v>13</v>
      </c>
      <c r="G31" s="15" t="s">
        <v>74</v>
      </c>
      <c r="H31" s="8" t="s">
        <v>75</v>
      </c>
      <c r="I31" s="8" t="s">
        <v>76</v>
      </c>
      <c r="J31" s="8" t="s">
        <v>76</v>
      </c>
      <c r="K31" s="35">
        <f>(D32*E32*F32 + D33*E33*F33 + D34*E34*F34 + D35*E35*F35)/1000000000</f>
        <v>72.387912440999997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</row>
    <row r="32" spans="1:45" ht="14.25" customHeight="1" x14ac:dyDescent="0.3">
      <c r="A32" s="5" t="s">
        <v>77</v>
      </c>
      <c r="B32" s="5" t="s">
        <v>78</v>
      </c>
      <c r="C32" s="30" t="s">
        <v>79</v>
      </c>
      <c r="D32" s="32">
        <v>760642</v>
      </c>
      <c r="E32" s="18">
        <v>1.5</v>
      </c>
      <c r="F32" s="17">
        <v>19220</v>
      </c>
      <c r="G32" s="15" t="s">
        <v>80</v>
      </c>
      <c r="I32" s="8" t="s">
        <v>81</v>
      </c>
      <c r="J32" s="8" t="s">
        <v>81</v>
      </c>
      <c r="K32" s="33">
        <f>((D32*E32*F32)/1000000000)/$K$31</f>
        <v>0.3029415840368867</v>
      </c>
      <c r="L32" s="8"/>
      <c r="M32" s="19"/>
      <c r="N32" s="8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4.25" customHeight="1" x14ac:dyDescent="0.3">
      <c r="A33" s="5" t="s">
        <v>77</v>
      </c>
      <c r="B33" s="5" t="s">
        <v>82</v>
      </c>
      <c r="C33" s="30" t="s">
        <v>83</v>
      </c>
      <c r="D33" s="32">
        <v>1326789</v>
      </c>
      <c r="E33" s="20">
        <v>1.1000000000000001</v>
      </c>
      <c r="F33" s="17">
        <v>9390</v>
      </c>
      <c r="G33" s="15" t="s">
        <v>80</v>
      </c>
      <c r="I33" s="8" t="s">
        <v>81</v>
      </c>
      <c r="J33" s="8" t="s">
        <v>81</v>
      </c>
      <c r="K33" s="33">
        <f>((D33*E33*F33)/1000000000)/$K$31</f>
        <v>0.18931895006876762</v>
      </c>
      <c r="L33" s="8"/>
      <c r="M33" s="19"/>
      <c r="N33" s="8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4.25" customHeight="1" x14ac:dyDescent="0.3">
      <c r="A34" s="5" t="s">
        <v>77</v>
      </c>
      <c r="B34" s="5" t="s">
        <v>110</v>
      </c>
      <c r="C34" s="30" t="s">
        <v>111</v>
      </c>
      <c r="D34" s="32">
        <v>14140</v>
      </c>
      <c r="E34" s="20">
        <v>17.5</v>
      </c>
      <c r="F34" s="17">
        <v>50400</v>
      </c>
      <c r="G34" s="15" t="s">
        <v>80</v>
      </c>
      <c r="I34" s="8" t="s">
        <v>81</v>
      </c>
      <c r="J34" s="8" t="s">
        <v>81</v>
      </c>
      <c r="K34" s="33">
        <f t="shared" ref="K34:K35" si="0">((D34*E34*F34)/1000000000)/$K$31</f>
        <v>0.17228677522873614</v>
      </c>
      <c r="L34" s="8"/>
      <c r="M34" s="19"/>
      <c r="N34" s="8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ht="14.25" customHeight="1" x14ac:dyDescent="0.3">
      <c r="A35" s="5" t="s">
        <v>77</v>
      </c>
      <c r="B35" s="5" t="s">
        <v>112</v>
      </c>
      <c r="C35" s="30" t="s">
        <v>113</v>
      </c>
      <c r="D35" s="32">
        <v>80300</v>
      </c>
      <c r="E35" s="20">
        <v>6</v>
      </c>
      <c r="F35" s="17">
        <v>50400</v>
      </c>
      <c r="G35" s="15" t="s">
        <v>80</v>
      </c>
      <c r="I35" s="8" t="s">
        <v>81</v>
      </c>
      <c r="J35" s="8" t="s">
        <v>81</v>
      </c>
      <c r="K35" s="33">
        <f t="shared" si="0"/>
        <v>0.33545269066560957</v>
      </c>
      <c r="L35" s="8"/>
      <c r="M35" s="19"/>
      <c r="N35" s="8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4.25" customHeight="1" x14ac:dyDescent="0.3">
      <c r="A36" s="5" t="s">
        <v>10</v>
      </c>
      <c r="B36" s="5" t="s">
        <v>84</v>
      </c>
      <c r="C36" s="30" t="s">
        <v>85</v>
      </c>
      <c r="D36" s="8" t="s">
        <v>13</v>
      </c>
      <c r="E36" s="8" t="s">
        <v>13</v>
      </c>
      <c r="F36" s="21" t="s">
        <v>13</v>
      </c>
      <c r="G36" s="15" t="s">
        <v>86</v>
      </c>
      <c r="H36" s="8" t="s">
        <v>75</v>
      </c>
      <c r="I36" s="8" t="s">
        <v>76</v>
      </c>
      <c r="J36" s="8" t="s">
        <v>76</v>
      </c>
      <c r="K36" s="35">
        <f>(D37*E37*F37)/1000000000</f>
        <v>26.93628</v>
      </c>
      <c r="L36" s="8"/>
      <c r="M36" s="19"/>
      <c r="N36" s="8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4.25" customHeight="1" x14ac:dyDescent="0.3">
      <c r="A37" s="5" t="s">
        <v>77</v>
      </c>
      <c r="B37" s="5" t="s">
        <v>114</v>
      </c>
      <c r="C37" s="30" t="s">
        <v>88</v>
      </c>
      <c r="D37" s="31">
        <v>30540</v>
      </c>
      <c r="E37" s="20">
        <v>17.5</v>
      </c>
      <c r="F37" s="17">
        <v>50400</v>
      </c>
      <c r="G37" s="15" t="s">
        <v>80</v>
      </c>
      <c r="H37" s="7"/>
      <c r="I37" s="8" t="s">
        <v>81</v>
      </c>
      <c r="J37" s="8" t="s">
        <v>81</v>
      </c>
      <c r="K37" s="40">
        <v>1</v>
      </c>
      <c r="L37" s="8"/>
      <c r="M37" s="23"/>
      <c r="N37" s="8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4.25" customHeight="1" x14ac:dyDescent="0.3">
      <c r="A38" s="5" t="s">
        <v>77</v>
      </c>
      <c r="B38" s="5" t="s">
        <v>89</v>
      </c>
      <c r="C38" s="30" t="s">
        <v>90</v>
      </c>
      <c r="D38" s="24" t="s">
        <v>91</v>
      </c>
      <c r="E38" s="24" t="s">
        <v>91</v>
      </c>
      <c r="F38" s="24" t="s">
        <v>91</v>
      </c>
      <c r="G38" s="15" t="s">
        <v>80</v>
      </c>
      <c r="H38" s="7"/>
      <c r="I38" s="8" t="s">
        <v>81</v>
      </c>
      <c r="J38" s="8" t="s">
        <v>81</v>
      </c>
      <c r="K38" s="41">
        <v>0</v>
      </c>
      <c r="L38" s="8"/>
      <c r="M38" s="19"/>
      <c r="N38" s="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4.25" customHeight="1" x14ac:dyDescent="0.3">
      <c r="A39" s="5" t="s">
        <v>77</v>
      </c>
      <c r="B39" s="5" t="s">
        <v>92</v>
      </c>
      <c r="C39" s="30" t="s">
        <v>93</v>
      </c>
      <c r="D39" s="24" t="s">
        <v>91</v>
      </c>
      <c r="E39" s="24" t="s">
        <v>91</v>
      </c>
      <c r="F39" s="24" t="s">
        <v>91</v>
      </c>
      <c r="G39" s="15" t="s">
        <v>80</v>
      </c>
      <c r="H39" s="7"/>
      <c r="I39" s="8" t="s">
        <v>81</v>
      </c>
      <c r="J39" s="8" t="s">
        <v>81</v>
      </c>
      <c r="K39" s="41">
        <v>0</v>
      </c>
      <c r="L39" s="8"/>
      <c r="M39" s="19"/>
      <c r="N39" s="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4.25" customHeight="1" x14ac:dyDescent="0.3">
      <c r="A40" s="5" t="s">
        <v>10</v>
      </c>
      <c r="B40" s="5" t="s">
        <v>94</v>
      </c>
      <c r="C40" s="30" t="s">
        <v>95</v>
      </c>
      <c r="D40" s="8" t="s">
        <v>13</v>
      </c>
      <c r="E40" s="8" t="s">
        <v>13</v>
      </c>
      <c r="F40" s="8" t="s">
        <v>13</v>
      </c>
      <c r="G40" s="15" t="s">
        <v>96</v>
      </c>
      <c r="H40" s="8" t="s">
        <v>97</v>
      </c>
      <c r="I40" s="8" t="s">
        <v>98</v>
      </c>
      <c r="J40" s="8" t="s">
        <v>98</v>
      </c>
      <c r="K40" s="35">
        <f>(D42*E42*F42)/1000000000</f>
        <v>97.241588640000003</v>
      </c>
      <c r="L40" s="8"/>
      <c r="M40" s="19"/>
      <c r="N40" s="8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4.25" customHeight="1" x14ac:dyDescent="0.3">
      <c r="A41" s="5" t="s">
        <v>77</v>
      </c>
      <c r="B41" s="5" t="s">
        <v>99</v>
      </c>
      <c r="C41" s="30" t="s">
        <v>100</v>
      </c>
      <c r="D41" s="24" t="s">
        <v>91</v>
      </c>
      <c r="E41" s="24" t="s">
        <v>91</v>
      </c>
      <c r="F41" s="24" t="s">
        <v>91</v>
      </c>
      <c r="G41" s="15" t="s">
        <v>80</v>
      </c>
      <c r="H41" s="7"/>
      <c r="I41" s="8" t="s">
        <v>81</v>
      </c>
      <c r="J41" s="8" t="s">
        <v>81</v>
      </c>
      <c r="K41" s="40">
        <v>0</v>
      </c>
      <c r="L41" s="8"/>
      <c r="M41" s="23"/>
      <c r="N41" s="8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4.25" customHeight="1" x14ac:dyDescent="0.3">
      <c r="A42" s="5" t="s">
        <v>77</v>
      </c>
      <c r="B42" s="5" t="s">
        <v>101</v>
      </c>
      <c r="C42" s="30" t="s">
        <v>102</v>
      </c>
      <c r="D42" s="22">
        <v>172885</v>
      </c>
      <c r="E42" s="20">
        <v>11.16</v>
      </c>
      <c r="F42" s="17">
        <v>50400</v>
      </c>
      <c r="G42" s="15" t="s">
        <v>80</v>
      </c>
      <c r="H42" s="7"/>
      <c r="I42" s="8" t="s">
        <v>81</v>
      </c>
      <c r="J42" s="8" t="s">
        <v>81</v>
      </c>
      <c r="K42" s="40">
        <v>1</v>
      </c>
      <c r="L42" s="8"/>
      <c r="M42" s="23"/>
      <c r="N42" s="8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4.25" customHeight="1" x14ac:dyDescent="0.3">
      <c r="A43" s="5" t="s">
        <v>10</v>
      </c>
      <c r="B43" s="5" t="s">
        <v>103</v>
      </c>
      <c r="C43" s="30" t="s">
        <v>104</v>
      </c>
      <c r="D43" s="8" t="s">
        <v>13</v>
      </c>
      <c r="E43" s="8" t="s">
        <v>13</v>
      </c>
      <c r="F43" s="8" t="s">
        <v>13</v>
      </c>
      <c r="G43" s="15" t="s">
        <v>105</v>
      </c>
      <c r="H43" s="8" t="s">
        <v>97</v>
      </c>
      <c r="I43" s="8" t="s">
        <v>98</v>
      </c>
      <c r="J43" s="8" t="s">
        <v>98</v>
      </c>
      <c r="K43" s="34">
        <f>(D44*E44*F44)/1000000000</f>
        <v>40.109686908</v>
      </c>
      <c r="L43" s="8"/>
      <c r="M43" s="8"/>
      <c r="N43" s="8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4.25" customHeight="1" x14ac:dyDescent="0.3">
      <c r="A44" s="5" t="s">
        <v>77</v>
      </c>
      <c r="B44" s="5" t="s">
        <v>106</v>
      </c>
      <c r="C44" s="30" t="s">
        <v>107</v>
      </c>
      <c r="D44" s="25">
        <v>1046813</v>
      </c>
      <c r="E44" s="26">
        <v>1.86</v>
      </c>
      <c r="F44" s="25">
        <v>20600</v>
      </c>
      <c r="G44" s="15" t="s">
        <v>80</v>
      </c>
      <c r="H44" s="7"/>
      <c r="I44" s="8" t="s">
        <v>81</v>
      </c>
      <c r="J44" s="8" t="s">
        <v>81</v>
      </c>
      <c r="K44" s="40">
        <v>1</v>
      </c>
      <c r="L44" s="8"/>
      <c r="M44" s="19"/>
      <c r="N44" s="8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s="39" customFormat="1" ht="14.4" x14ac:dyDescent="0.3">
      <c r="A45" s="36" t="s">
        <v>10</v>
      </c>
      <c r="B45" s="36" t="s">
        <v>108</v>
      </c>
      <c r="C45" s="37" t="s">
        <v>109</v>
      </c>
      <c r="D45" s="38" t="s">
        <v>13</v>
      </c>
      <c r="E45" s="38" t="s">
        <v>13</v>
      </c>
      <c r="F45" s="38" t="s">
        <v>13</v>
      </c>
      <c r="G45" s="37" t="s">
        <v>80</v>
      </c>
      <c r="H45" s="38"/>
      <c r="I45" s="36" t="s">
        <v>76</v>
      </c>
      <c r="J45" s="38" t="s">
        <v>76</v>
      </c>
      <c r="K45" s="37">
        <v>0</v>
      </c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</row>
    <row r="46" spans="1:45" ht="14.25" customHeight="1" x14ac:dyDescent="0.25"/>
    <row r="47" spans="1:45" ht="14.25" customHeight="1" x14ac:dyDescent="0.25"/>
    <row r="48" spans="1:4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</sheetData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S1000"/>
  <sheetViews>
    <sheetView workbookViewId="0"/>
  </sheetViews>
  <sheetFormatPr baseColWidth="10" defaultColWidth="12.59765625" defaultRowHeight="15" customHeight="1" x14ac:dyDescent="0.25"/>
  <cols>
    <col min="1" max="1" width="16.19921875" customWidth="1"/>
    <col min="2" max="2" width="19" customWidth="1"/>
    <col min="3" max="3" width="30" customWidth="1"/>
    <col min="4" max="6" width="12.3984375" customWidth="1"/>
    <col min="7" max="7" width="28.59765625" customWidth="1"/>
    <col min="8" max="8" width="16.19921875" customWidth="1"/>
    <col min="9" max="9" width="13.09765625" customWidth="1"/>
    <col min="10" max="10" width="9.5" customWidth="1"/>
    <col min="11" max="12" width="11.59765625" customWidth="1"/>
    <col min="13" max="13" width="10.69921875" customWidth="1"/>
    <col min="14" max="14" width="7.59765625" customWidth="1"/>
    <col min="15" max="15" width="7.8984375" customWidth="1"/>
    <col min="16" max="16" width="8" customWidth="1"/>
    <col min="17" max="17" width="7.8984375" customWidth="1"/>
    <col min="18" max="18" width="8" customWidth="1"/>
    <col min="19" max="20" width="8.5" customWidth="1"/>
    <col min="21" max="21" width="7.59765625" customWidth="1"/>
    <col min="22" max="22" width="7.8984375" customWidth="1"/>
    <col min="23" max="23" width="8" customWidth="1"/>
    <col min="24" max="24" width="7.8984375" customWidth="1"/>
    <col min="25" max="25" width="8.5" customWidth="1"/>
    <col min="26" max="26" width="8.19921875" customWidth="1"/>
    <col min="27" max="27" width="7.8984375" customWidth="1"/>
    <col min="28" max="28" width="8.5" customWidth="1"/>
    <col min="29" max="29" width="8" customWidth="1"/>
    <col min="30" max="30" width="8.19921875" customWidth="1"/>
    <col min="31" max="31" width="8" customWidth="1"/>
    <col min="32" max="33" width="8.19921875" customWidth="1"/>
    <col min="34" max="34" width="8.5" customWidth="1"/>
    <col min="35" max="35" width="8" customWidth="1"/>
    <col min="36" max="36" width="8.19921875" customWidth="1"/>
    <col min="37" max="38" width="8" customWidth="1"/>
    <col min="39" max="39" width="8.19921875" customWidth="1"/>
    <col min="40" max="40" width="7.8984375" customWidth="1"/>
    <col min="41" max="42" width="8.19921875" customWidth="1"/>
    <col min="43" max="43" width="8" customWidth="1"/>
    <col min="44" max="44" width="8.5" customWidth="1"/>
    <col min="45" max="45" width="8.19921875" customWidth="1"/>
  </cols>
  <sheetData>
    <row r="1" spans="1:45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>
        <v>2018</v>
      </c>
      <c r="L1" s="4">
        <v>2019</v>
      </c>
      <c r="M1" s="4">
        <v>2020</v>
      </c>
      <c r="N1" s="4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/>
      <c r="AS1" s="1"/>
    </row>
    <row r="2" spans="1:45" ht="14.25" customHeight="1" x14ac:dyDescent="0.3">
      <c r="A2" s="5" t="s">
        <v>10</v>
      </c>
      <c r="B2" s="5" t="s">
        <v>11</v>
      </c>
      <c r="C2" s="5" t="s">
        <v>12</v>
      </c>
      <c r="D2" s="6" t="s">
        <v>13</v>
      </c>
      <c r="E2" s="6" t="s">
        <v>13</v>
      </c>
      <c r="F2" s="6" t="s">
        <v>13</v>
      </c>
      <c r="G2" s="7" t="s">
        <v>14</v>
      </c>
      <c r="H2" s="7"/>
      <c r="I2" s="8" t="s">
        <v>15</v>
      </c>
      <c r="J2" s="8" t="s">
        <v>15</v>
      </c>
      <c r="K2" s="8">
        <v>0.37031406579999998</v>
      </c>
      <c r="L2" s="8">
        <v>0.35348995080000001</v>
      </c>
      <c r="M2" s="9">
        <v>0.41693215900000002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4.25" customHeight="1" x14ac:dyDescent="0.3">
      <c r="A3" s="5" t="s">
        <v>10</v>
      </c>
      <c r="B3" s="5" t="s">
        <v>16</v>
      </c>
      <c r="C3" s="5" t="s">
        <v>17</v>
      </c>
      <c r="D3" s="6" t="s">
        <v>13</v>
      </c>
      <c r="E3" s="6" t="s">
        <v>13</v>
      </c>
      <c r="F3" s="6" t="s">
        <v>13</v>
      </c>
      <c r="G3" s="7" t="s">
        <v>14</v>
      </c>
      <c r="H3" s="7"/>
      <c r="I3" s="8" t="s">
        <v>15</v>
      </c>
      <c r="J3" s="8" t="s">
        <v>15</v>
      </c>
      <c r="K3" s="8">
        <v>15.130263100000001</v>
      </c>
      <c r="L3" s="8">
        <v>15.8532718</v>
      </c>
      <c r="M3" s="8">
        <v>16.066112149999999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4.25" customHeight="1" x14ac:dyDescent="0.3">
      <c r="A4" s="5" t="s">
        <v>10</v>
      </c>
      <c r="B4" s="5" t="s">
        <v>18</v>
      </c>
      <c r="C4" s="5" t="s">
        <v>19</v>
      </c>
      <c r="D4" s="6" t="s">
        <v>13</v>
      </c>
      <c r="E4" s="6" t="s">
        <v>13</v>
      </c>
      <c r="F4" s="6" t="s">
        <v>13</v>
      </c>
      <c r="G4" s="7" t="s">
        <v>14</v>
      </c>
      <c r="H4" s="7"/>
      <c r="I4" s="8" t="s">
        <v>15</v>
      </c>
      <c r="J4" s="8" t="s">
        <v>15</v>
      </c>
      <c r="K4" s="8">
        <v>10.817355340000001</v>
      </c>
      <c r="L4" s="8">
        <v>10.981558700000001</v>
      </c>
      <c r="M4" s="8">
        <v>11.262490830000001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4.25" customHeight="1" x14ac:dyDescent="0.3">
      <c r="A5" s="5" t="s">
        <v>10</v>
      </c>
      <c r="B5" s="5" t="s">
        <v>20</v>
      </c>
      <c r="C5" s="5" t="s">
        <v>21</v>
      </c>
      <c r="D5" s="6" t="s">
        <v>13</v>
      </c>
      <c r="E5" s="6" t="s">
        <v>13</v>
      </c>
      <c r="F5" s="6" t="s">
        <v>13</v>
      </c>
      <c r="G5" s="7" t="s">
        <v>14</v>
      </c>
      <c r="H5" s="7"/>
      <c r="I5" s="8" t="s">
        <v>15</v>
      </c>
      <c r="J5" s="8" t="s">
        <v>15</v>
      </c>
      <c r="K5" s="8">
        <v>1.0400361999999999E-3</v>
      </c>
      <c r="L5" s="8">
        <v>7.8308608000000005E-3</v>
      </c>
      <c r="M5" s="8">
        <v>7.3414319999999999E-4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ht="14.25" customHeight="1" x14ac:dyDescent="0.3">
      <c r="A6" s="5" t="s">
        <v>10</v>
      </c>
      <c r="B6" s="5" t="s">
        <v>22</v>
      </c>
      <c r="C6" s="5" t="s">
        <v>23</v>
      </c>
      <c r="D6" s="6" t="s">
        <v>13</v>
      </c>
      <c r="E6" s="6" t="s">
        <v>13</v>
      </c>
      <c r="F6" s="6" t="s">
        <v>13</v>
      </c>
      <c r="G6" s="7" t="s">
        <v>14</v>
      </c>
      <c r="H6" s="7"/>
      <c r="I6" s="8" t="s">
        <v>15</v>
      </c>
      <c r="J6" s="8" t="s">
        <v>15</v>
      </c>
      <c r="K6" s="8">
        <v>9.1532362389999999</v>
      </c>
      <c r="L6" s="8">
        <v>9.329185893</v>
      </c>
      <c r="M6" s="8">
        <v>9.6104239170000003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14.25" customHeight="1" x14ac:dyDescent="0.3">
      <c r="A7" s="5" t="s">
        <v>10</v>
      </c>
      <c r="B7" s="5" t="s">
        <v>24</v>
      </c>
      <c r="C7" s="11" t="s">
        <v>25</v>
      </c>
      <c r="D7" s="6" t="s">
        <v>13</v>
      </c>
      <c r="E7" s="6" t="s">
        <v>13</v>
      </c>
      <c r="F7" s="6" t="s">
        <v>13</v>
      </c>
      <c r="G7" s="7" t="s">
        <v>14</v>
      </c>
      <c r="H7" s="7"/>
      <c r="I7" s="8" t="s">
        <v>15</v>
      </c>
      <c r="J7" s="8" t="s">
        <v>15</v>
      </c>
      <c r="K7" s="8"/>
      <c r="L7" s="8"/>
      <c r="M7" s="8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45" ht="14.25" customHeight="1" x14ac:dyDescent="0.3">
      <c r="A8" s="5" t="s">
        <v>10</v>
      </c>
      <c r="B8" s="5" t="s">
        <v>26</v>
      </c>
      <c r="C8" s="5" t="s">
        <v>27</v>
      </c>
      <c r="D8" s="6" t="s">
        <v>13</v>
      </c>
      <c r="E8" s="6" t="s">
        <v>13</v>
      </c>
      <c r="F8" s="6" t="s">
        <v>13</v>
      </c>
      <c r="G8" s="7" t="s">
        <v>14</v>
      </c>
      <c r="H8" s="7"/>
      <c r="I8" s="8" t="s">
        <v>15</v>
      </c>
      <c r="J8" s="8" t="s">
        <v>15</v>
      </c>
      <c r="K8" s="8">
        <v>6.0728937289999996</v>
      </c>
      <c r="L8" s="8">
        <v>6.4599095530000001</v>
      </c>
      <c r="M8" s="8">
        <v>5.9359760220000002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spans="1:45" ht="14.25" customHeight="1" x14ac:dyDescent="0.3">
      <c r="A9" s="5" t="s">
        <v>10</v>
      </c>
      <c r="B9" s="5" t="s">
        <v>28</v>
      </c>
      <c r="C9" s="5" t="s">
        <v>29</v>
      </c>
      <c r="D9" s="6" t="s">
        <v>13</v>
      </c>
      <c r="E9" s="6" t="s">
        <v>13</v>
      </c>
      <c r="F9" s="6" t="s">
        <v>13</v>
      </c>
      <c r="G9" s="7" t="s">
        <v>14</v>
      </c>
      <c r="H9" s="7"/>
      <c r="I9" s="8" t="s">
        <v>15</v>
      </c>
      <c r="J9" s="8" t="s">
        <v>15</v>
      </c>
      <c r="K9" s="8">
        <v>1.4813786200000001</v>
      </c>
      <c r="L9" s="8">
        <v>1.414020982</v>
      </c>
      <c r="M9" s="8">
        <v>1.5209611750000001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spans="1:45" ht="14.25" customHeight="1" x14ac:dyDescent="0.3">
      <c r="A10" s="5" t="s">
        <v>10</v>
      </c>
      <c r="B10" s="5" t="s">
        <v>30</v>
      </c>
      <c r="C10" s="5" t="s">
        <v>31</v>
      </c>
      <c r="D10" s="6" t="s">
        <v>13</v>
      </c>
      <c r="E10" s="6" t="s">
        <v>13</v>
      </c>
      <c r="F10" s="6" t="s">
        <v>13</v>
      </c>
      <c r="G10" s="7" t="s">
        <v>14</v>
      </c>
      <c r="H10" s="7"/>
      <c r="I10" s="8" t="s">
        <v>15</v>
      </c>
      <c r="J10" s="8" t="s">
        <v>15</v>
      </c>
      <c r="K10" s="8">
        <v>3.9299297279999998</v>
      </c>
      <c r="L10" s="8">
        <v>4.1177480299999996</v>
      </c>
      <c r="M10" s="8">
        <v>4.1729923060000003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spans="1:45" ht="14.25" customHeight="1" x14ac:dyDescent="0.3">
      <c r="A11" s="5" t="s">
        <v>10</v>
      </c>
      <c r="B11" s="5" t="s">
        <v>32</v>
      </c>
      <c r="C11" s="5" t="s">
        <v>33</v>
      </c>
      <c r="D11" s="6" t="s">
        <v>13</v>
      </c>
      <c r="E11" s="6" t="s">
        <v>13</v>
      </c>
      <c r="F11" s="6" t="s">
        <v>13</v>
      </c>
      <c r="G11" s="7" t="s">
        <v>14</v>
      </c>
      <c r="H11" s="7"/>
      <c r="I11" s="8" t="s">
        <v>15</v>
      </c>
      <c r="J11" s="8" t="s">
        <v>15</v>
      </c>
      <c r="K11" s="8">
        <v>14.008064040000001</v>
      </c>
      <c r="L11" s="8">
        <v>15.22600761</v>
      </c>
      <c r="M11" s="8">
        <v>13.63407926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spans="1:45" ht="14.25" customHeight="1" x14ac:dyDescent="0.3">
      <c r="A12" s="5" t="s">
        <v>10</v>
      </c>
      <c r="B12" s="5" t="s">
        <v>34</v>
      </c>
      <c r="C12" s="11" t="s">
        <v>35</v>
      </c>
      <c r="D12" s="6" t="s">
        <v>13</v>
      </c>
      <c r="E12" s="6" t="s">
        <v>13</v>
      </c>
      <c r="F12" s="6" t="s">
        <v>13</v>
      </c>
      <c r="G12" s="7" t="s">
        <v>14</v>
      </c>
      <c r="H12" s="7"/>
      <c r="I12" s="8" t="s">
        <v>15</v>
      </c>
      <c r="J12" s="8" t="s">
        <v>15</v>
      </c>
      <c r="K12" s="12"/>
      <c r="L12" s="12"/>
      <c r="M12" s="12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spans="1:45" ht="14.25" customHeight="1" x14ac:dyDescent="0.3">
      <c r="A13" s="5" t="s">
        <v>10</v>
      </c>
      <c r="B13" s="5" t="s">
        <v>36</v>
      </c>
      <c r="C13" s="5" t="s">
        <v>37</v>
      </c>
      <c r="D13" s="6" t="s">
        <v>13</v>
      </c>
      <c r="E13" s="6" t="s">
        <v>13</v>
      </c>
      <c r="F13" s="6" t="s">
        <v>13</v>
      </c>
      <c r="G13" s="7" t="s">
        <v>14</v>
      </c>
      <c r="H13" s="7"/>
      <c r="I13" s="8" t="s">
        <v>15</v>
      </c>
      <c r="J13" s="8" t="s">
        <v>15</v>
      </c>
      <c r="K13" s="8">
        <v>7.3061931260000001</v>
      </c>
      <c r="L13" s="8">
        <v>16.338418090000001</v>
      </c>
      <c r="M13" s="8">
        <v>17.93530191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spans="1:45" ht="14.25" customHeight="1" x14ac:dyDescent="0.3">
      <c r="A14" s="5" t="s">
        <v>10</v>
      </c>
      <c r="B14" s="5" t="s">
        <v>38</v>
      </c>
      <c r="C14" s="5" t="s">
        <v>39</v>
      </c>
      <c r="D14" s="6" t="s">
        <v>13</v>
      </c>
      <c r="E14" s="6" t="s">
        <v>13</v>
      </c>
      <c r="F14" s="6" t="s">
        <v>13</v>
      </c>
      <c r="G14" s="7" t="s">
        <v>14</v>
      </c>
      <c r="H14" s="7"/>
      <c r="I14" s="8" t="s">
        <v>15</v>
      </c>
      <c r="J14" s="8" t="s">
        <v>15</v>
      </c>
      <c r="K14" s="8">
        <v>3.1201086000000001E-3</v>
      </c>
      <c r="L14" s="8">
        <v>2.34925824E-2</v>
      </c>
      <c r="M14" s="8">
        <v>2.2636081999999999E-3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spans="1:45" ht="14.25" customHeight="1" x14ac:dyDescent="0.3">
      <c r="A15" s="5" t="s">
        <v>10</v>
      </c>
      <c r="B15" s="5" t="s">
        <v>40</v>
      </c>
      <c r="C15" s="11" t="s">
        <v>41</v>
      </c>
      <c r="D15" s="6" t="s">
        <v>13</v>
      </c>
      <c r="E15" s="6" t="s">
        <v>13</v>
      </c>
      <c r="F15" s="6" t="s">
        <v>13</v>
      </c>
      <c r="G15" s="7" t="s">
        <v>14</v>
      </c>
      <c r="H15" s="7"/>
      <c r="I15" s="8" t="s">
        <v>15</v>
      </c>
      <c r="J15" s="8" t="s">
        <v>15</v>
      </c>
      <c r="K15" s="8"/>
      <c r="L15" s="8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spans="1:45" ht="14.25" customHeight="1" x14ac:dyDescent="0.3">
      <c r="A16" s="5" t="s">
        <v>10</v>
      </c>
      <c r="B16" s="5" t="s">
        <v>42</v>
      </c>
      <c r="C16" s="11" t="s">
        <v>43</v>
      </c>
      <c r="D16" s="6" t="s">
        <v>13</v>
      </c>
      <c r="E16" s="6" t="s">
        <v>13</v>
      </c>
      <c r="F16" s="6" t="s">
        <v>13</v>
      </c>
      <c r="G16" s="7" t="s">
        <v>14</v>
      </c>
      <c r="H16" s="7"/>
      <c r="I16" s="8" t="s">
        <v>15</v>
      </c>
      <c r="J16" s="8" t="s">
        <v>15</v>
      </c>
      <c r="K16" s="8"/>
      <c r="L16" s="8"/>
      <c r="M16" s="8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spans="1:45" ht="14.25" customHeight="1" x14ac:dyDescent="0.3">
      <c r="A17" s="5" t="s">
        <v>10</v>
      </c>
      <c r="B17" s="5" t="s">
        <v>44</v>
      </c>
      <c r="C17" s="5" t="s">
        <v>45</v>
      </c>
      <c r="D17" s="6" t="s">
        <v>13</v>
      </c>
      <c r="E17" s="6" t="s">
        <v>13</v>
      </c>
      <c r="F17" s="6" t="s">
        <v>13</v>
      </c>
      <c r="G17" s="7" t="s">
        <v>14</v>
      </c>
      <c r="H17" s="7"/>
      <c r="I17" s="8" t="s">
        <v>15</v>
      </c>
      <c r="J17" s="8" t="s">
        <v>15</v>
      </c>
      <c r="K17" s="8">
        <v>7.3061931260000001</v>
      </c>
      <c r="L17" s="8">
        <v>6.1827093160000004</v>
      </c>
      <c r="M17" s="8">
        <v>6.1827093160000004</v>
      </c>
      <c r="N17" s="8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4.25" customHeight="1" x14ac:dyDescent="0.3">
      <c r="A18" s="5" t="s">
        <v>10</v>
      </c>
      <c r="B18" s="5" t="s">
        <v>46</v>
      </c>
      <c r="C18" s="5" t="s">
        <v>47</v>
      </c>
      <c r="D18" s="13" t="s">
        <v>13</v>
      </c>
      <c r="E18" s="6" t="s">
        <v>13</v>
      </c>
      <c r="F18" s="13" t="s">
        <v>13</v>
      </c>
      <c r="G18" s="7" t="s">
        <v>14</v>
      </c>
      <c r="H18" s="7"/>
      <c r="I18" s="8" t="s">
        <v>15</v>
      </c>
      <c r="J18" s="8" t="s">
        <v>15</v>
      </c>
      <c r="K18" s="8">
        <v>15.130263100000001</v>
      </c>
      <c r="L18" s="8">
        <v>15.8532718</v>
      </c>
      <c r="M18" s="8">
        <v>16.066112149999999</v>
      </c>
      <c r="N18" s="8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4.25" customHeight="1" x14ac:dyDescent="0.3">
      <c r="A19" s="5" t="s">
        <v>10</v>
      </c>
      <c r="B19" s="5" t="s">
        <v>48</v>
      </c>
      <c r="C19" s="5" t="s">
        <v>49</v>
      </c>
      <c r="D19" s="13" t="s">
        <v>13</v>
      </c>
      <c r="E19" s="6" t="s">
        <v>13</v>
      </c>
      <c r="F19" s="13" t="s">
        <v>13</v>
      </c>
      <c r="G19" s="7" t="s">
        <v>14</v>
      </c>
      <c r="H19" s="7"/>
      <c r="I19" s="8" t="s">
        <v>15</v>
      </c>
      <c r="J19" s="8" t="s">
        <v>15</v>
      </c>
      <c r="K19" s="8">
        <v>13.915929070000001</v>
      </c>
      <c r="L19" s="8">
        <v>14.201816669999999</v>
      </c>
      <c r="M19" s="8">
        <v>14.45509607</v>
      </c>
      <c r="N19" s="8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ht="14.25" customHeight="1" x14ac:dyDescent="0.3">
      <c r="A20" s="5" t="s">
        <v>10</v>
      </c>
      <c r="B20" s="5" t="s">
        <v>50</v>
      </c>
      <c r="C20" s="5" t="s">
        <v>51</v>
      </c>
      <c r="D20" s="13" t="s">
        <v>13</v>
      </c>
      <c r="E20" s="6" t="s">
        <v>13</v>
      </c>
      <c r="F20" s="13" t="s">
        <v>13</v>
      </c>
      <c r="G20" s="7" t="s">
        <v>14</v>
      </c>
      <c r="H20" s="7"/>
      <c r="I20" s="8" t="s">
        <v>15</v>
      </c>
      <c r="J20" s="8" t="s">
        <v>15</v>
      </c>
      <c r="K20" s="8">
        <v>2.17795816E-2</v>
      </c>
      <c r="L20" s="8">
        <v>0.1643257196</v>
      </c>
      <c r="M20" s="8">
        <v>1.5967614599999999E-2</v>
      </c>
      <c r="N20" s="8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ht="14.25" customHeight="1" x14ac:dyDescent="0.3">
      <c r="A21" s="5" t="s">
        <v>10</v>
      </c>
      <c r="B21" s="5" t="s">
        <v>52</v>
      </c>
      <c r="C21" s="5" t="s">
        <v>53</v>
      </c>
      <c r="D21" s="6" t="s">
        <v>13</v>
      </c>
      <c r="E21" s="6" t="s">
        <v>13</v>
      </c>
      <c r="F21" s="6" t="s">
        <v>13</v>
      </c>
      <c r="G21" s="7" t="s">
        <v>14</v>
      </c>
      <c r="H21" s="7"/>
      <c r="I21" s="8" t="s">
        <v>15</v>
      </c>
      <c r="J21" s="8" t="s">
        <v>15</v>
      </c>
      <c r="K21" s="8">
        <v>295.9552094</v>
      </c>
      <c r="L21" s="8">
        <v>301.64408509999998</v>
      </c>
      <c r="M21" s="8">
        <v>310.73724390000001</v>
      </c>
      <c r="N21" s="8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ht="14.25" customHeight="1" x14ac:dyDescent="0.3">
      <c r="A22" s="5" t="s">
        <v>10</v>
      </c>
      <c r="B22" s="5" t="s">
        <v>54</v>
      </c>
      <c r="C22" s="11" t="s">
        <v>55</v>
      </c>
      <c r="D22" s="13" t="s">
        <v>13</v>
      </c>
      <c r="E22" s="6" t="s">
        <v>13</v>
      </c>
      <c r="F22" s="14" t="s">
        <v>13</v>
      </c>
      <c r="G22" s="7" t="s">
        <v>14</v>
      </c>
      <c r="H22" s="7"/>
      <c r="I22" s="8" t="s">
        <v>15</v>
      </c>
      <c r="J22" s="8" t="s">
        <v>15</v>
      </c>
      <c r="K22" s="8"/>
      <c r="L22" s="8"/>
      <c r="M22" s="8"/>
      <c r="N22" s="8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ht="14.25" customHeight="1" x14ac:dyDescent="0.3">
      <c r="A23" s="5" t="s">
        <v>10</v>
      </c>
      <c r="B23" s="5" t="s">
        <v>56</v>
      </c>
      <c r="C23" s="5" t="s">
        <v>57</v>
      </c>
      <c r="D23" s="13" t="s">
        <v>13</v>
      </c>
      <c r="E23" s="6" t="s">
        <v>13</v>
      </c>
      <c r="F23" s="13" t="s">
        <v>13</v>
      </c>
      <c r="G23" s="7" t="s">
        <v>14</v>
      </c>
      <c r="H23" s="7"/>
      <c r="I23" s="8" t="s">
        <v>15</v>
      </c>
      <c r="J23" s="8" t="s">
        <v>15</v>
      </c>
      <c r="K23" s="8">
        <v>7.333417603</v>
      </c>
      <c r="L23" s="8">
        <v>5.7488306849999997</v>
      </c>
      <c r="M23" s="8">
        <v>6.0463422170000003</v>
      </c>
      <c r="N23" s="8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ht="14.25" customHeight="1" x14ac:dyDescent="0.3">
      <c r="A24" s="5" t="s">
        <v>10</v>
      </c>
      <c r="B24" s="5" t="s">
        <v>58</v>
      </c>
      <c r="C24" s="5" t="s">
        <v>59</v>
      </c>
      <c r="D24" s="13" t="s">
        <v>13</v>
      </c>
      <c r="E24" s="6" t="s">
        <v>13</v>
      </c>
      <c r="F24" s="13" t="s">
        <v>13</v>
      </c>
      <c r="G24" s="7" t="s">
        <v>14</v>
      </c>
      <c r="H24" s="7"/>
      <c r="I24" s="8" t="s">
        <v>15</v>
      </c>
      <c r="J24" s="8" t="s">
        <v>15</v>
      </c>
      <c r="K24" s="8">
        <v>9.4780334259999997</v>
      </c>
      <c r="L24" s="8">
        <v>8.3014465909999995</v>
      </c>
      <c r="M24" s="8">
        <v>4.3821007610000002</v>
      </c>
      <c r="N24" s="8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4.25" customHeight="1" x14ac:dyDescent="0.3">
      <c r="A25" s="5" t="s">
        <v>10</v>
      </c>
      <c r="B25" s="5" t="s">
        <v>60</v>
      </c>
      <c r="C25" s="11" t="s">
        <v>61</v>
      </c>
      <c r="D25" s="6" t="s">
        <v>13</v>
      </c>
      <c r="E25" s="6" t="s">
        <v>13</v>
      </c>
      <c r="F25" s="6" t="s">
        <v>13</v>
      </c>
      <c r="G25" s="7" t="s">
        <v>14</v>
      </c>
      <c r="H25" s="7"/>
      <c r="I25" s="8" t="s">
        <v>15</v>
      </c>
      <c r="J25" s="8" t="s">
        <v>15</v>
      </c>
      <c r="K25" s="8"/>
      <c r="L25" s="8"/>
      <c r="M25" s="8"/>
      <c r="N25" s="8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4.25" customHeight="1" x14ac:dyDescent="0.3">
      <c r="A26" s="5" t="s">
        <v>10</v>
      </c>
      <c r="B26" s="5" t="s">
        <v>62</v>
      </c>
      <c r="C26" s="5" t="s">
        <v>63</v>
      </c>
      <c r="D26" s="6" t="s">
        <v>13</v>
      </c>
      <c r="E26" s="6" t="s">
        <v>13</v>
      </c>
      <c r="F26" s="6" t="s">
        <v>13</v>
      </c>
      <c r="G26" s="7" t="s">
        <v>14</v>
      </c>
      <c r="H26" s="7"/>
      <c r="I26" s="8" t="s">
        <v>15</v>
      </c>
      <c r="J26" s="8" t="s">
        <v>15</v>
      </c>
      <c r="K26" s="8"/>
      <c r="L26" s="8"/>
      <c r="M26" s="8"/>
      <c r="N26" s="8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4.25" customHeight="1" x14ac:dyDescent="0.3">
      <c r="A27" s="5" t="s">
        <v>10</v>
      </c>
      <c r="B27" s="5" t="s">
        <v>64</v>
      </c>
      <c r="C27" s="5" t="s">
        <v>65</v>
      </c>
      <c r="D27" s="6" t="s">
        <v>13</v>
      </c>
      <c r="E27" s="6" t="s">
        <v>13</v>
      </c>
      <c r="F27" s="6" t="s">
        <v>13</v>
      </c>
      <c r="G27" s="7" t="s">
        <v>14</v>
      </c>
      <c r="H27" s="7"/>
      <c r="I27" s="8" t="s">
        <v>15</v>
      </c>
      <c r="J27" s="8" t="s">
        <v>15</v>
      </c>
      <c r="K27" s="8"/>
      <c r="L27" s="8"/>
      <c r="M27" s="8"/>
      <c r="N27" s="8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ht="14.25" customHeight="1" x14ac:dyDescent="0.3">
      <c r="A28" s="5" t="s">
        <v>10</v>
      </c>
      <c r="B28" s="5" t="s">
        <v>66</v>
      </c>
      <c r="C28" s="5" t="s">
        <v>67</v>
      </c>
      <c r="D28" s="13" t="s">
        <v>13</v>
      </c>
      <c r="E28" s="6" t="s">
        <v>13</v>
      </c>
      <c r="F28" s="13" t="s">
        <v>13</v>
      </c>
      <c r="G28" s="7" t="s">
        <v>14</v>
      </c>
      <c r="H28" s="7"/>
      <c r="I28" s="8" t="s">
        <v>15</v>
      </c>
      <c r="J28" s="8" t="s">
        <v>15</v>
      </c>
      <c r="K28" s="8"/>
      <c r="L28" s="8"/>
      <c r="M28" s="8"/>
      <c r="N28" s="8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4.25" customHeight="1" x14ac:dyDescent="0.3">
      <c r="A29" s="5" t="s">
        <v>10</v>
      </c>
      <c r="B29" s="5" t="s">
        <v>68</v>
      </c>
      <c r="C29" s="11" t="s">
        <v>69</v>
      </c>
      <c r="D29" s="6" t="s">
        <v>13</v>
      </c>
      <c r="E29" s="6" t="s">
        <v>13</v>
      </c>
      <c r="F29" s="6" t="s">
        <v>13</v>
      </c>
      <c r="G29" s="7" t="s">
        <v>14</v>
      </c>
      <c r="H29" s="7"/>
      <c r="I29" s="8" t="s">
        <v>15</v>
      </c>
      <c r="J29" s="8" t="s">
        <v>15</v>
      </c>
      <c r="K29" s="8"/>
      <c r="L29" s="8"/>
      <c r="M29" s="8"/>
      <c r="N29" s="8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4.25" customHeight="1" x14ac:dyDescent="0.3">
      <c r="A30" s="5" t="s">
        <v>10</v>
      </c>
      <c r="B30" s="5" t="s">
        <v>70</v>
      </c>
      <c r="C30" s="11" t="s">
        <v>71</v>
      </c>
      <c r="D30" s="13" t="s">
        <v>13</v>
      </c>
      <c r="E30" s="6" t="s">
        <v>13</v>
      </c>
      <c r="F30" s="13" t="s">
        <v>13</v>
      </c>
      <c r="G30" s="7" t="s">
        <v>14</v>
      </c>
      <c r="H30" s="7"/>
      <c r="I30" s="8" t="s">
        <v>15</v>
      </c>
      <c r="J30" s="8" t="s">
        <v>15</v>
      </c>
      <c r="K30" s="8"/>
      <c r="L30" s="8"/>
      <c r="M30" s="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4.25" customHeight="1" x14ac:dyDescent="0.3">
      <c r="A31" s="8" t="s">
        <v>10</v>
      </c>
      <c r="B31" s="8" t="s">
        <v>72</v>
      </c>
      <c r="C31" s="5" t="s">
        <v>73</v>
      </c>
      <c r="D31" s="8" t="s">
        <v>13</v>
      </c>
      <c r="E31" s="8" t="s">
        <v>13</v>
      </c>
      <c r="F31" s="8" t="s">
        <v>13</v>
      </c>
      <c r="G31" s="15" t="s">
        <v>74</v>
      </c>
      <c r="H31" s="8" t="s">
        <v>75</v>
      </c>
      <c r="I31" s="8" t="s">
        <v>76</v>
      </c>
      <c r="J31" s="8" t="s">
        <v>76</v>
      </c>
      <c r="K31" s="8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</row>
    <row r="32" spans="1:45" ht="14.25" customHeight="1" x14ac:dyDescent="0.3">
      <c r="A32" s="5" t="s">
        <v>77</v>
      </c>
      <c r="B32" s="5" t="s">
        <v>78</v>
      </c>
      <c r="C32" s="11" t="s">
        <v>79</v>
      </c>
      <c r="D32" s="29">
        <v>1904730</v>
      </c>
      <c r="E32" s="18"/>
      <c r="F32" s="29">
        <v>19220</v>
      </c>
      <c r="G32" s="15" t="s">
        <v>80</v>
      </c>
      <c r="I32" s="8" t="s">
        <v>81</v>
      </c>
      <c r="J32" s="8" t="s">
        <v>81</v>
      </c>
      <c r="K32" s="8"/>
      <c r="L32" s="8"/>
      <c r="M32" s="19"/>
      <c r="N32" s="8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4.25" customHeight="1" x14ac:dyDescent="0.3">
      <c r="A33" s="5" t="s">
        <v>77</v>
      </c>
      <c r="B33" s="5" t="s">
        <v>82</v>
      </c>
      <c r="C33" s="11" t="s">
        <v>83</v>
      </c>
      <c r="D33" s="29">
        <v>1392347</v>
      </c>
      <c r="E33" s="20"/>
      <c r="F33" s="29">
        <v>9390</v>
      </c>
      <c r="G33" s="15" t="s">
        <v>80</v>
      </c>
      <c r="I33" s="8" t="s">
        <v>81</v>
      </c>
      <c r="J33" s="8" t="s">
        <v>81</v>
      </c>
      <c r="K33" s="8"/>
      <c r="L33" s="8"/>
      <c r="M33" s="19"/>
      <c r="N33" s="8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4.25" customHeight="1" x14ac:dyDescent="0.3">
      <c r="A34" s="5" t="s">
        <v>10</v>
      </c>
      <c r="B34" s="5" t="s">
        <v>84</v>
      </c>
      <c r="C34" s="11" t="s">
        <v>85</v>
      </c>
      <c r="D34" s="8" t="s">
        <v>13</v>
      </c>
      <c r="E34" s="8" t="s">
        <v>13</v>
      </c>
      <c r="F34" s="8" t="s">
        <v>13</v>
      </c>
      <c r="G34" s="15" t="s">
        <v>86</v>
      </c>
      <c r="H34" s="8" t="s">
        <v>75</v>
      </c>
      <c r="I34" s="8" t="s">
        <v>76</v>
      </c>
      <c r="J34" s="8" t="s">
        <v>76</v>
      </c>
      <c r="K34" s="8"/>
      <c r="L34" s="8"/>
      <c r="M34" s="19"/>
      <c r="N34" s="8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ht="14.25" customHeight="1" x14ac:dyDescent="0.3">
      <c r="A35" s="5" t="s">
        <v>77</v>
      </c>
      <c r="B35" s="5" t="s">
        <v>87</v>
      </c>
      <c r="C35" s="11" t="s">
        <v>88</v>
      </c>
      <c r="D35" s="7">
        <v>170390</v>
      </c>
      <c r="E35" s="20"/>
      <c r="F35" s="7">
        <v>50400</v>
      </c>
      <c r="G35" s="15" t="s">
        <v>80</v>
      </c>
      <c r="H35" s="7"/>
      <c r="I35" s="8" t="s">
        <v>81</v>
      </c>
      <c r="J35" s="8" t="s">
        <v>81</v>
      </c>
      <c r="K35" s="8"/>
      <c r="L35" s="8"/>
      <c r="M35" s="23"/>
      <c r="N35" s="8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4.25" customHeight="1" x14ac:dyDescent="0.3">
      <c r="A36" s="5" t="s">
        <v>77</v>
      </c>
      <c r="B36" s="5" t="s">
        <v>89</v>
      </c>
      <c r="C36" s="11" t="s">
        <v>90</v>
      </c>
      <c r="D36" s="24" t="s">
        <v>91</v>
      </c>
      <c r="E36" s="24" t="s">
        <v>91</v>
      </c>
      <c r="F36" s="24" t="s">
        <v>91</v>
      </c>
      <c r="G36" s="15" t="s">
        <v>80</v>
      </c>
      <c r="H36" s="7"/>
      <c r="I36" s="8" t="s">
        <v>81</v>
      </c>
      <c r="J36" s="8" t="s">
        <v>81</v>
      </c>
      <c r="K36" s="8"/>
      <c r="L36" s="8"/>
      <c r="M36" s="19"/>
      <c r="N36" s="8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ht="14.25" customHeight="1" x14ac:dyDescent="0.3">
      <c r="A37" s="5" t="s">
        <v>77</v>
      </c>
      <c r="B37" s="5" t="s">
        <v>92</v>
      </c>
      <c r="C37" s="11" t="s">
        <v>93</v>
      </c>
      <c r="D37" s="24" t="s">
        <v>91</v>
      </c>
      <c r="E37" s="24" t="s">
        <v>91</v>
      </c>
      <c r="F37" s="24" t="s">
        <v>91</v>
      </c>
      <c r="G37" s="15" t="s">
        <v>80</v>
      </c>
      <c r="H37" s="7"/>
      <c r="I37" s="8" t="s">
        <v>81</v>
      </c>
      <c r="J37" s="8" t="s">
        <v>81</v>
      </c>
      <c r="K37" s="8"/>
      <c r="L37" s="8"/>
      <c r="M37" s="19"/>
      <c r="N37" s="8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ht="14.25" customHeight="1" x14ac:dyDescent="0.3">
      <c r="A38" s="5" t="s">
        <v>10</v>
      </c>
      <c r="B38" s="5" t="s">
        <v>94</v>
      </c>
      <c r="C38" s="11" t="s">
        <v>95</v>
      </c>
      <c r="D38" s="8" t="s">
        <v>13</v>
      </c>
      <c r="E38" s="8" t="s">
        <v>13</v>
      </c>
      <c r="F38" s="8" t="s">
        <v>13</v>
      </c>
      <c r="G38" s="15" t="s">
        <v>96</v>
      </c>
      <c r="H38" s="8" t="s">
        <v>97</v>
      </c>
      <c r="I38" s="8" t="s">
        <v>98</v>
      </c>
      <c r="J38" s="8" t="s">
        <v>98</v>
      </c>
      <c r="K38" s="8"/>
      <c r="L38" s="8"/>
      <c r="M38" s="19"/>
      <c r="N38" s="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ht="14.25" customHeight="1" x14ac:dyDescent="0.3">
      <c r="A39" s="5" t="s">
        <v>77</v>
      </c>
      <c r="B39" s="5" t="s">
        <v>99</v>
      </c>
      <c r="C39" s="11" t="s">
        <v>100</v>
      </c>
      <c r="D39" s="24" t="s">
        <v>91</v>
      </c>
      <c r="E39" s="24" t="s">
        <v>91</v>
      </c>
      <c r="F39" s="24" t="s">
        <v>91</v>
      </c>
      <c r="G39" s="15" t="s">
        <v>80</v>
      </c>
      <c r="H39" s="7"/>
      <c r="I39" s="8" t="s">
        <v>81</v>
      </c>
      <c r="J39" s="8" t="s">
        <v>81</v>
      </c>
      <c r="K39" s="8"/>
      <c r="L39" s="8"/>
      <c r="M39" s="23"/>
      <c r="N39" s="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ht="14.25" customHeight="1" x14ac:dyDescent="0.3">
      <c r="A40" s="5" t="s">
        <v>77</v>
      </c>
      <c r="B40" s="5" t="s">
        <v>101</v>
      </c>
      <c r="C40" s="11" t="s">
        <v>102</v>
      </c>
      <c r="D40" s="7">
        <v>220484</v>
      </c>
      <c r="E40" s="20"/>
      <c r="F40" s="7">
        <v>50400</v>
      </c>
      <c r="G40" s="15" t="s">
        <v>80</v>
      </c>
      <c r="H40" s="7"/>
      <c r="I40" s="8" t="s">
        <v>81</v>
      </c>
      <c r="J40" s="8" t="s">
        <v>81</v>
      </c>
      <c r="K40" s="8"/>
      <c r="L40" s="8"/>
      <c r="M40" s="23"/>
      <c r="N40" s="8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4.25" customHeight="1" x14ac:dyDescent="0.3">
      <c r="A41" s="5" t="s">
        <v>10</v>
      </c>
      <c r="B41" s="5" t="s">
        <v>103</v>
      </c>
      <c r="C41" s="11" t="s">
        <v>104</v>
      </c>
      <c r="D41" s="8" t="s">
        <v>13</v>
      </c>
      <c r="E41" s="8" t="s">
        <v>13</v>
      </c>
      <c r="F41" s="8" t="s">
        <v>13</v>
      </c>
      <c r="G41" s="15" t="s">
        <v>105</v>
      </c>
      <c r="H41" s="8" t="s">
        <v>97</v>
      </c>
      <c r="I41" s="8" t="s">
        <v>98</v>
      </c>
      <c r="J41" s="8" t="s">
        <v>98</v>
      </c>
      <c r="K41" s="8"/>
      <c r="L41" s="8"/>
      <c r="M41" s="8"/>
      <c r="N41" s="8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ht="14.25" customHeight="1" x14ac:dyDescent="0.3">
      <c r="A42" s="5" t="s">
        <v>77</v>
      </c>
      <c r="B42" s="5" t="s">
        <v>106</v>
      </c>
      <c r="C42" s="11" t="s">
        <v>107</v>
      </c>
      <c r="D42" s="13">
        <v>2779</v>
      </c>
      <c r="E42" s="26"/>
      <c r="F42" s="13">
        <v>20600</v>
      </c>
      <c r="G42" s="15" t="s">
        <v>80</v>
      </c>
      <c r="H42" s="7"/>
      <c r="I42" s="8" t="s">
        <v>81</v>
      </c>
      <c r="J42" s="8" t="s">
        <v>81</v>
      </c>
      <c r="K42" s="8"/>
      <c r="L42" s="8"/>
      <c r="M42" s="19"/>
      <c r="N42" s="8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ht="14.25" customHeight="1" x14ac:dyDescent="0.3">
      <c r="I43" s="27"/>
      <c r="J43" s="28"/>
    </row>
    <row r="44" spans="1:45" ht="14.25" customHeight="1" x14ac:dyDescent="0.25"/>
    <row r="45" spans="1:45" ht="14.25" customHeight="1" x14ac:dyDescent="0.25"/>
    <row r="46" spans="1:45" ht="14.25" customHeight="1" x14ac:dyDescent="0.25"/>
    <row r="47" spans="1:45" ht="14.25" customHeight="1" x14ac:dyDescent="0.25"/>
    <row r="48" spans="1:4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F21AD9B-6024-4ED9-997C-67AC7118F3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F7DDD2-075A-427E-BB09-6CB3B9ED8EB9}"/>
</file>

<file path=customXml/itemProps3.xml><?xml version="1.0" encoding="utf-8"?>
<ds:datastoreItem xmlns:ds="http://schemas.openxmlformats.org/officeDocument/2006/customXml" ds:itemID="{9DF7C991-748E-4797-A6EC-40E2EF1C82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Demand_Projection</vt:lpstr>
      <vt:lpstr>Demand_Projection_ref_20211022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Lucía  Rodríguez Delgado</cp:lastModifiedBy>
  <dcterms:created xsi:type="dcterms:W3CDTF">2021-10-03T01:49:06Z</dcterms:created>
  <dcterms:modified xsi:type="dcterms:W3CDTF">2024-02-27T21:49:44Z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