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373" documentId="1BBC14E578144E49FA38F1C574F582E44AC60766" xr6:coauthVersionLast="25" xr6:coauthVersionMax="25" xr10:uidLastSave="{22A8BF9B-AF9F-4329-AA3E-5ECE37F584C6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2" l="1"/>
  <c r="H52" i="2"/>
  <c r="G52" i="2"/>
  <c r="F52" i="2"/>
  <c r="E52" i="2"/>
  <c r="D52" i="2"/>
  <c r="C52" i="2"/>
  <c r="I51" i="2"/>
  <c r="I50" i="2"/>
  <c r="I49" i="2"/>
  <c r="I48" i="2"/>
  <c r="I47" i="2"/>
  <c r="I46" i="2"/>
  <c r="F41" i="2" l="1"/>
  <c r="C41" i="2"/>
  <c r="I40" i="2"/>
  <c r="H40" i="2"/>
  <c r="G40" i="2"/>
  <c r="F40" i="2"/>
  <c r="E40" i="2"/>
  <c r="D40" i="2"/>
  <c r="C40" i="2"/>
  <c r="I39" i="2"/>
  <c r="I38" i="2"/>
  <c r="I37" i="2"/>
  <c r="I36" i="2"/>
  <c r="I35" i="2"/>
  <c r="I34" i="2"/>
  <c r="F29" i="2"/>
  <c r="E29" i="2"/>
  <c r="D29" i="2"/>
  <c r="C29" i="2"/>
  <c r="F27" i="2"/>
  <c r="F26" i="2"/>
  <c r="F25" i="2"/>
  <c r="F20" i="2"/>
  <c r="E20" i="2"/>
  <c r="D20" i="2"/>
  <c r="F17" i="2"/>
  <c r="F18" i="2"/>
  <c r="F16" i="2"/>
  <c r="C20" i="2"/>
  <c r="F11" i="2" l="1"/>
  <c r="C11" i="2"/>
  <c r="I10" i="2"/>
  <c r="H10" i="2"/>
  <c r="G10" i="2"/>
  <c r="F10" i="2"/>
  <c r="E10" i="2"/>
  <c r="D10" i="2"/>
  <c r="C10" i="2"/>
  <c r="I9" i="2"/>
  <c r="I8" i="2"/>
  <c r="I7" i="2"/>
  <c r="I6" i="2"/>
  <c r="I5" i="2"/>
  <c r="I4" i="2"/>
  <c r="H64" i="1" l="1"/>
  <c r="G64" i="1"/>
  <c r="F64" i="1"/>
  <c r="E64" i="1"/>
  <c r="D64" i="1"/>
  <c r="C64" i="1"/>
  <c r="I64" i="1"/>
  <c r="I63" i="1"/>
  <c r="I62" i="1"/>
  <c r="I61" i="1"/>
  <c r="I60" i="1"/>
  <c r="I59" i="1"/>
  <c r="I58" i="1"/>
  <c r="I53" i="1"/>
  <c r="H53" i="1"/>
  <c r="G53" i="1"/>
  <c r="F53" i="1"/>
  <c r="E53" i="1"/>
  <c r="D53" i="1"/>
  <c r="C53" i="1"/>
  <c r="I52" i="1"/>
  <c r="I51" i="1"/>
  <c r="I50" i="1"/>
  <c r="I49" i="1"/>
  <c r="I48" i="1"/>
  <c r="I47" i="1"/>
  <c r="H42" i="1"/>
  <c r="G42" i="1"/>
  <c r="F42" i="1"/>
  <c r="E42" i="1"/>
  <c r="D42" i="1"/>
  <c r="C42" i="1"/>
  <c r="I42" i="1"/>
  <c r="I41" i="1"/>
  <c r="I40" i="1"/>
  <c r="I39" i="1"/>
  <c r="I38" i="1"/>
  <c r="I37" i="1"/>
  <c r="I36" i="1"/>
  <c r="H31" i="1"/>
  <c r="G31" i="1"/>
  <c r="F31" i="1"/>
  <c r="E31" i="1"/>
  <c r="D31" i="1"/>
  <c r="C31" i="1"/>
  <c r="I31" i="1"/>
  <c r="I30" i="1"/>
  <c r="I29" i="1"/>
  <c r="I28" i="1"/>
  <c r="I27" i="1"/>
  <c r="I26" i="1"/>
  <c r="I25" i="1"/>
  <c r="I10" i="1"/>
  <c r="I9" i="1"/>
  <c r="I8" i="1"/>
  <c r="I7" i="1"/>
  <c r="I6" i="1"/>
  <c r="I5" i="1"/>
  <c r="I4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<sst xmlns="http://schemas.openxmlformats.org/spreadsheetml/2006/main" count="46" uniqueCount="7">
  <si>
    <t>G_origin</t>
    <phoneticPr fontId="2" type="noConversion"/>
  </si>
  <si>
    <t>G_predict</t>
    <phoneticPr fontId="2" type="noConversion"/>
  </si>
  <si>
    <t>Precision</t>
    <phoneticPr fontId="2" type="noConversion"/>
  </si>
  <si>
    <t>Recall</t>
    <phoneticPr fontId="2" type="noConversion"/>
  </si>
  <si>
    <t>G1_predict</t>
    <phoneticPr fontId="2" type="noConversion"/>
  </si>
  <si>
    <t>G2_predict</t>
    <phoneticPr fontId="2" type="noConversion"/>
  </si>
  <si>
    <t>Group precision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</si>
</sst>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4" tint="-0.499984740745262"/>
      <name val="Times New Roman"/>
      <family val="1"/>
    </font>
    <font>
      <sz val="11"/>
      <color theme="4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0"/>
      <color rgb="FF000000"/>
      <name val="Lucida Console"/>
      <family val="3"/>
    </font>
    <font>
      <b/>
      <sz val="11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7" fontId="4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177" fontId="4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"/>
  <sheetViews>
    <sheetView topLeftCell="A19" workbookViewId="0">
      <selection activeCell="A23" sqref="A23:I31"/>
    </sheetView>
  </sheetViews>
  <sheetFormatPr defaultRowHeight="14.25" x14ac:dyDescent="0.2"/>
  <cols>
    <col min="1" max="9" width="7.625" customWidth="1"/>
  </cols>
  <sheetData>
    <row r="1" spans="1:13" ht="15" x14ac:dyDescent="0.2">
      <c r="A1" s="2"/>
      <c r="B1" s="2"/>
      <c r="C1" s="6"/>
      <c r="D1" s="2"/>
      <c r="E1" s="2"/>
      <c r="F1" s="2"/>
      <c r="G1" s="2"/>
      <c r="H1" s="2"/>
      <c r="I1" s="2"/>
      <c r="J1" s="2"/>
      <c r="K1" s="7"/>
      <c r="L1" s="2"/>
      <c r="M1" s="2"/>
    </row>
    <row r="2" spans="1:13" ht="15" x14ac:dyDescent="0.2">
      <c r="A2" s="2"/>
      <c r="B2" s="23" t="s">
        <v>1</v>
      </c>
      <c r="C2" s="23"/>
      <c r="D2" s="23"/>
      <c r="E2" s="23"/>
      <c r="F2" s="23"/>
      <c r="G2" s="23"/>
      <c r="H2" s="23"/>
      <c r="I2" s="23"/>
      <c r="J2" s="2"/>
      <c r="K2" s="2"/>
      <c r="L2" s="2"/>
      <c r="M2" s="2"/>
    </row>
    <row r="3" spans="1:13" ht="15" x14ac:dyDescent="0.2">
      <c r="A3" s="23" t="s">
        <v>0</v>
      </c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 t="s">
        <v>3</v>
      </c>
      <c r="J3" s="2"/>
      <c r="K3" s="2"/>
      <c r="L3" s="2"/>
      <c r="M3" s="2"/>
    </row>
    <row r="4" spans="1:13" ht="15" x14ac:dyDescent="0.2">
      <c r="A4" s="23"/>
      <c r="B4" s="2">
        <v>1</v>
      </c>
      <c r="C4" s="5">
        <v>436</v>
      </c>
      <c r="D4" s="2">
        <v>60</v>
      </c>
      <c r="E4" s="2">
        <v>0</v>
      </c>
      <c r="F4" s="2">
        <v>0</v>
      </c>
      <c r="G4" s="2">
        <v>0</v>
      </c>
      <c r="H4" s="2">
        <v>0</v>
      </c>
      <c r="I4" s="3">
        <f>C4/SUM(C4:H4)</f>
        <v>0.87903225806451613</v>
      </c>
      <c r="J4" s="2"/>
      <c r="K4" s="2"/>
      <c r="L4" s="2"/>
      <c r="M4" s="2"/>
    </row>
    <row r="5" spans="1:13" ht="15" x14ac:dyDescent="0.2">
      <c r="A5" s="23"/>
      <c r="B5" s="2">
        <v>2</v>
      </c>
      <c r="C5" s="2">
        <v>39</v>
      </c>
      <c r="D5" s="5">
        <v>416</v>
      </c>
      <c r="E5" s="2">
        <v>16</v>
      </c>
      <c r="F5" s="2">
        <v>0</v>
      </c>
      <c r="G5" s="2">
        <v>0</v>
      </c>
      <c r="H5" s="2">
        <v>0</v>
      </c>
      <c r="I5" s="3">
        <f>D5/SUM(C5:H5)</f>
        <v>0.88322717622080682</v>
      </c>
      <c r="J5" s="2"/>
      <c r="K5" s="2"/>
      <c r="L5" s="2"/>
      <c r="M5" s="2"/>
    </row>
    <row r="6" spans="1:13" ht="15" x14ac:dyDescent="0.2">
      <c r="A6" s="23"/>
      <c r="B6" s="2">
        <v>3</v>
      </c>
      <c r="C6" s="2">
        <v>0</v>
      </c>
      <c r="D6" s="2">
        <v>105</v>
      </c>
      <c r="E6" s="5">
        <v>305</v>
      </c>
      <c r="F6" s="2">
        <v>10</v>
      </c>
      <c r="G6" s="2">
        <v>0</v>
      </c>
      <c r="H6" s="2">
        <v>0</v>
      </c>
      <c r="I6" s="3">
        <f>E6/SUM(C6:H6)</f>
        <v>0.72619047619047616</v>
      </c>
      <c r="J6" s="2"/>
      <c r="K6" s="2"/>
      <c r="L6" s="2"/>
      <c r="M6" s="2"/>
    </row>
    <row r="7" spans="1:13" ht="15" x14ac:dyDescent="0.2">
      <c r="A7" s="23"/>
      <c r="B7" s="2">
        <v>4</v>
      </c>
      <c r="C7" s="2">
        <v>0</v>
      </c>
      <c r="D7" s="2">
        <v>0</v>
      </c>
      <c r="E7" s="2">
        <v>5</v>
      </c>
      <c r="F7" s="5">
        <v>408</v>
      </c>
      <c r="G7" s="2">
        <v>77</v>
      </c>
      <c r="H7" s="2">
        <v>1</v>
      </c>
      <c r="I7" s="3">
        <f>F7/SUM(C7:H7)</f>
        <v>0.83095723014256617</v>
      </c>
      <c r="J7" s="2"/>
      <c r="K7" s="2"/>
      <c r="L7" s="2"/>
      <c r="M7" s="2"/>
    </row>
    <row r="8" spans="1:13" ht="15" x14ac:dyDescent="0.2">
      <c r="A8" s="23"/>
      <c r="B8" s="2">
        <v>5</v>
      </c>
      <c r="C8" s="2">
        <v>0</v>
      </c>
      <c r="D8" s="2">
        <v>0</v>
      </c>
      <c r="E8" s="2">
        <v>1</v>
      </c>
      <c r="F8" s="2">
        <v>43</v>
      </c>
      <c r="G8" s="5">
        <v>475</v>
      </c>
      <c r="H8" s="2">
        <v>13</v>
      </c>
      <c r="I8" s="3">
        <f>G8/SUM(C8:H8)</f>
        <v>0.8928571428571429</v>
      </c>
      <c r="J8" s="2"/>
      <c r="K8" s="2"/>
      <c r="L8" s="2"/>
      <c r="M8" s="2"/>
    </row>
    <row r="9" spans="1:13" ht="15" x14ac:dyDescent="0.2">
      <c r="A9" s="23"/>
      <c r="B9" s="2">
        <v>6</v>
      </c>
      <c r="C9" s="2">
        <v>0</v>
      </c>
      <c r="D9" s="2">
        <v>0</v>
      </c>
      <c r="E9" s="2">
        <v>0</v>
      </c>
      <c r="F9" s="2">
        <v>1</v>
      </c>
      <c r="G9" s="2">
        <v>16</v>
      </c>
      <c r="H9" s="5">
        <v>520</v>
      </c>
      <c r="I9" s="3">
        <f>H9/SUM(C9:H9)</f>
        <v>0.96834264432029793</v>
      </c>
      <c r="J9" s="2"/>
      <c r="K9" s="2"/>
      <c r="L9" s="2"/>
      <c r="M9" s="2"/>
    </row>
    <row r="10" spans="1:13" ht="15" x14ac:dyDescent="0.2">
      <c r="A10" s="23"/>
      <c r="B10" s="2" t="s">
        <v>2</v>
      </c>
      <c r="C10" s="3">
        <f>C4/SUM(C4:C9)</f>
        <v>0.91789473684210521</v>
      </c>
      <c r="D10" s="3">
        <f>D5/SUM(D4:D9)</f>
        <v>0.71600688468158347</v>
      </c>
      <c r="E10" s="3">
        <f>E6/SUM(E4:E9)</f>
        <v>0.93272171253822633</v>
      </c>
      <c r="F10" s="3">
        <f>F7/SUM(F4:F9)</f>
        <v>0.88311688311688308</v>
      </c>
      <c r="G10" s="3">
        <f>G8/SUM(G4:G9)</f>
        <v>0.83626760563380287</v>
      </c>
      <c r="H10" s="3">
        <f>H9/SUM(H4:H9)</f>
        <v>0.97378277153558057</v>
      </c>
      <c r="I10" s="4">
        <f>(C4+D5+E6+F7+G8+H9)/SUM(C4:H9)</f>
        <v>0.86868001357312519</v>
      </c>
      <c r="J10" s="2"/>
      <c r="K10" s="2"/>
      <c r="L10" s="2"/>
      <c r="M10" s="2"/>
    </row>
    <row r="11" spans="1:13" ht="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x14ac:dyDescent="0.2">
      <c r="A13" s="2"/>
      <c r="B13" s="23" t="s">
        <v>1</v>
      </c>
      <c r="C13" s="23"/>
      <c r="D13" s="23"/>
      <c r="E13" s="23"/>
      <c r="F13" s="23"/>
      <c r="G13" s="23"/>
      <c r="H13" s="23"/>
      <c r="I13" s="2"/>
      <c r="J13" s="2"/>
      <c r="K13" s="2"/>
      <c r="L13" s="7"/>
      <c r="M13" s="2"/>
    </row>
    <row r="14" spans="1:13" ht="15" x14ac:dyDescent="0.2">
      <c r="A14" s="23" t="s">
        <v>0</v>
      </c>
      <c r="B14" s="2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/>
      <c r="J14" s="2"/>
      <c r="K14" s="2"/>
      <c r="L14" s="7"/>
      <c r="M14" s="2"/>
    </row>
    <row r="15" spans="1:13" ht="15" x14ac:dyDescent="0.2">
      <c r="A15" s="23"/>
      <c r="B15" s="2">
        <v>1</v>
      </c>
      <c r="C15" s="2">
        <v>514</v>
      </c>
      <c r="D15" s="2">
        <v>68</v>
      </c>
      <c r="E15" s="2">
        <v>0</v>
      </c>
      <c r="F15" s="2">
        <v>0</v>
      </c>
      <c r="G15" s="2">
        <v>0</v>
      </c>
      <c r="H15" s="2">
        <v>644</v>
      </c>
      <c r="I15" s="3"/>
      <c r="J15" s="2"/>
      <c r="K15" s="2"/>
      <c r="L15" s="7"/>
      <c r="M15" s="2"/>
    </row>
    <row r="16" spans="1:13" ht="15" x14ac:dyDescent="0.2">
      <c r="A16" s="23"/>
      <c r="B16" s="2">
        <v>2</v>
      </c>
      <c r="C16" s="2">
        <v>211</v>
      </c>
      <c r="D16" s="2">
        <v>5</v>
      </c>
      <c r="E16" s="2">
        <v>0</v>
      </c>
      <c r="F16" s="2">
        <v>0</v>
      </c>
      <c r="G16" s="2">
        <v>2</v>
      </c>
      <c r="H16" s="2">
        <v>855</v>
      </c>
      <c r="I16" s="3"/>
      <c r="J16" s="2"/>
      <c r="K16" s="2"/>
      <c r="L16" s="7"/>
      <c r="M16" s="2"/>
    </row>
    <row r="17" spans="1:13" ht="15" x14ac:dyDescent="0.2">
      <c r="A17" s="23"/>
      <c r="B17" s="2">
        <v>3</v>
      </c>
      <c r="C17" s="2">
        <v>620</v>
      </c>
      <c r="D17" s="2">
        <v>166</v>
      </c>
      <c r="E17" s="2">
        <v>0</v>
      </c>
      <c r="F17" s="2">
        <v>0</v>
      </c>
      <c r="G17" s="2">
        <v>0</v>
      </c>
      <c r="H17" s="2">
        <v>200</v>
      </c>
      <c r="I17" s="3"/>
      <c r="J17" s="2"/>
      <c r="K17" s="2"/>
      <c r="L17" s="7"/>
      <c r="M17" s="2"/>
    </row>
    <row r="18" spans="1:13" ht="15" x14ac:dyDescent="0.2">
      <c r="A18" s="23"/>
      <c r="B18" s="2">
        <v>4</v>
      </c>
      <c r="C18" s="2">
        <v>0</v>
      </c>
      <c r="D18" s="2">
        <v>0</v>
      </c>
      <c r="E18" s="2">
        <v>889</v>
      </c>
      <c r="F18" s="2">
        <v>86</v>
      </c>
      <c r="G18" s="2">
        <v>310</v>
      </c>
      <c r="H18" s="2">
        <v>1</v>
      </c>
      <c r="I18" s="3"/>
      <c r="J18" s="2"/>
      <c r="K18" s="2"/>
      <c r="L18" s="7"/>
      <c r="M18" s="2"/>
    </row>
    <row r="19" spans="1:13" ht="15" x14ac:dyDescent="0.2">
      <c r="A19" s="23"/>
      <c r="B19" s="2">
        <v>5</v>
      </c>
      <c r="C19" s="2">
        <v>0</v>
      </c>
      <c r="D19" s="2">
        <v>0</v>
      </c>
      <c r="E19" s="2">
        <v>1003</v>
      </c>
      <c r="F19" s="2">
        <v>0</v>
      </c>
      <c r="G19" s="2">
        <v>371</v>
      </c>
      <c r="H19" s="2">
        <v>0</v>
      </c>
      <c r="I19" s="3"/>
      <c r="J19" s="2"/>
      <c r="K19" s="2"/>
      <c r="L19" s="7"/>
      <c r="M19" s="2"/>
    </row>
    <row r="20" spans="1:13" ht="15" x14ac:dyDescent="0.2">
      <c r="A20" s="23"/>
      <c r="B20" s="2">
        <v>6</v>
      </c>
      <c r="C20" s="2">
        <v>0</v>
      </c>
      <c r="D20" s="2">
        <v>0</v>
      </c>
      <c r="E20" s="2">
        <v>26</v>
      </c>
      <c r="F20" s="2">
        <v>1107</v>
      </c>
      <c r="G20" s="2">
        <v>270</v>
      </c>
      <c r="H20" s="2">
        <v>4</v>
      </c>
      <c r="I20" s="3"/>
      <c r="J20" s="2"/>
      <c r="K20" s="2"/>
      <c r="L20" s="8"/>
      <c r="M20" s="2"/>
    </row>
    <row r="21" spans="1:13" ht="15" x14ac:dyDescent="0.2">
      <c r="A21" s="2"/>
      <c r="B21" s="2"/>
      <c r="C21" s="3"/>
      <c r="D21" s="3"/>
      <c r="E21" s="3"/>
      <c r="F21" s="3"/>
      <c r="G21" s="3"/>
      <c r="H21" s="3"/>
      <c r="I21" s="4"/>
    </row>
    <row r="22" spans="1:13" ht="1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13" ht="15" x14ac:dyDescent="0.2">
      <c r="A23" s="2"/>
      <c r="B23" s="23" t="s">
        <v>1</v>
      </c>
      <c r="C23" s="23"/>
      <c r="D23" s="23"/>
      <c r="E23" s="23"/>
      <c r="F23" s="23"/>
      <c r="G23" s="23"/>
      <c r="H23" s="23"/>
      <c r="I23" s="23"/>
    </row>
    <row r="24" spans="1:13" ht="15" x14ac:dyDescent="0.2">
      <c r="A24" s="23" t="s">
        <v>0</v>
      </c>
      <c r="B24" s="2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 t="s">
        <v>3</v>
      </c>
    </row>
    <row r="25" spans="1:13" ht="15" x14ac:dyDescent="0.2">
      <c r="A25" s="23"/>
      <c r="B25" s="2">
        <v>1</v>
      </c>
      <c r="C25" s="5">
        <v>356</v>
      </c>
      <c r="D25" s="2">
        <v>136</v>
      </c>
      <c r="E25" s="2">
        <v>4</v>
      </c>
      <c r="F25" s="2">
        <v>0</v>
      </c>
      <c r="G25" s="2">
        <v>0</v>
      </c>
      <c r="H25" s="2">
        <v>0</v>
      </c>
      <c r="I25" s="3">
        <f>C25/SUM(C25:H25)</f>
        <v>0.717741935483871</v>
      </c>
    </row>
    <row r="26" spans="1:13" ht="15" x14ac:dyDescent="0.2">
      <c r="A26" s="23"/>
      <c r="B26" s="2">
        <v>2</v>
      </c>
      <c r="C26" s="2">
        <v>41</v>
      </c>
      <c r="D26" s="5">
        <v>393</v>
      </c>
      <c r="E26" s="2">
        <v>37</v>
      </c>
      <c r="F26" s="2">
        <v>0</v>
      </c>
      <c r="G26" s="2">
        <v>0</v>
      </c>
      <c r="H26" s="2">
        <v>0</v>
      </c>
      <c r="I26" s="3">
        <f>D26/SUM(C26:H26)</f>
        <v>0.83439490445859876</v>
      </c>
    </row>
    <row r="27" spans="1:13" ht="15" x14ac:dyDescent="0.2">
      <c r="A27" s="23"/>
      <c r="B27" s="2">
        <v>3</v>
      </c>
      <c r="C27" s="2">
        <v>9</v>
      </c>
      <c r="D27" s="2">
        <v>210</v>
      </c>
      <c r="E27" s="5">
        <v>195</v>
      </c>
      <c r="F27" s="2">
        <v>6</v>
      </c>
      <c r="G27" s="2">
        <v>0</v>
      </c>
      <c r="H27" s="2">
        <v>0</v>
      </c>
      <c r="I27" s="3">
        <f>E27/SUM(C27:H27)</f>
        <v>0.4642857142857143</v>
      </c>
    </row>
    <row r="28" spans="1:13" ht="15" x14ac:dyDescent="0.2">
      <c r="A28" s="23"/>
      <c r="B28" s="2">
        <v>4</v>
      </c>
      <c r="C28" s="2">
        <v>0</v>
      </c>
      <c r="D28" s="2">
        <v>2</v>
      </c>
      <c r="E28" s="2">
        <v>11</v>
      </c>
      <c r="F28" s="5">
        <v>330</v>
      </c>
      <c r="G28" s="2">
        <v>148</v>
      </c>
      <c r="H28" s="2">
        <v>0</v>
      </c>
      <c r="I28" s="3">
        <f>F28/SUM(C28:H28)</f>
        <v>0.67209775967413443</v>
      </c>
    </row>
    <row r="29" spans="1:13" ht="15" x14ac:dyDescent="0.2">
      <c r="A29" s="23"/>
      <c r="B29" s="2">
        <v>5</v>
      </c>
      <c r="C29" s="2">
        <v>0</v>
      </c>
      <c r="D29" s="2">
        <v>0</v>
      </c>
      <c r="E29" s="2">
        <v>7</v>
      </c>
      <c r="F29" s="2">
        <v>186</v>
      </c>
      <c r="G29" s="5">
        <v>337</v>
      </c>
      <c r="H29" s="2">
        <v>2</v>
      </c>
      <c r="I29" s="3">
        <f>G29/SUM(C29:H29)</f>
        <v>0.63345864661654139</v>
      </c>
    </row>
    <row r="30" spans="1:13" ht="15" x14ac:dyDescent="0.2">
      <c r="A30" s="23"/>
      <c r="B30" s="2">
        <v>6</v>
      </c>
      <c r="C30" s="2">
        <v>0</v>
      </c>
      <c r="D30" s="2">
        <v>0</v>
      </c>
      <c r="E30" s="2">
        <v>0</v>
      </c>
      <c r="F30" s="2">
        <v>2</v>
      </c>
      <c r="G30" s="2">
        <v>97</v>
      </c>
      <c r="H30" s="5">
        <v>438</v>
      </c>
      <c r="I30" s="3">
        <f>H30/SUM(C30:H30)</f>
        <v>0.81564245810055869</v>
      </c>
    </row>
    <row r="31" spans="1:13" ht="15" x14ac:dyDescent="0.2">
      <c r="A31" s="23"/>
      <c r="B31" s="2" t="s">
        <v>2</v>
      </c>
      <c r="C31" s="3">
        <f>C25/SUM(C25:C30)</f>
        <v>0.87684729064039413</v>
      </c>
      <c r="D31" s="3">
        <f>D26/SUM(D25:D30)</f>
        <v>0.53036437246963564</v>
      </c>
      <c r="E31" s="3">
        <f>E27/SUM(E25:E30)</f>
        <v>0.76771653543307083</v>
      </c>
      <c r="F31" s="3">
        <f>F28/SUM(F25:F30)</f>
        <v>0.62977099236641221</v>
      </c>
      <c r="G31" s="3">
        <f>G29/SUM(G25:G30)</f>
        <v>0.57903780068728528</v>
      </c>
      <c r="H31" s="3">
        <f>H30/SUM(H25:H30)</f>
        <v>0.99545454545454548</v>
      </c>
      <c r="I31" s="4">
        <f>(C25+D26+E27+F28+G29+H30)/SUM(C25:H30)</f>
        <v>0.69528333898880212</v>
      </c>
    </row>
    <row r="32" spans="1:13" ht="1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5" x14ac:dyDescent="0.2">
      <c r="A34" s="2"/>
      <c r="B34" s="23" t="s">
        <v>1</v>
      </c>
      <c r="C34" s="23"/>
      <c r="D34" s="23"/>
      <c r="E34" s="23"/>
      <c r="F34" s="23"/>
      <c r="G34" s="23"/>
      <c r="H34" s="23"/>
      <c r="I34" s="23"/>
    </row>
    <row r="35" spans="1:9" ht="15" x14ac:dyDescent="0.2">
      <c r="A35" s="23" t="s">
        <v>0</v>
      </c>
      <c r="B35" s="2"/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 t="s">
        <v>3</v>
      </c>
    </row>
    <row r="36" spans="1:9" ht="15" x14ac:dyDescent="0.2">
      <c r="A36" s="23"/>
      <c r="B36" s="2">
        <v>1</v>
      </c>
      <c r="C36" s="5">
        <v>430</v>
      </c>
      <c r="D36" s="2">
        <v>66</v>
      </c>
      <c r="E36" s="2">
        <v>0</v>
      </c>
      <c r="F36" s="2">
        <v>0</v>
      </c>
      <c r="G36" s="2">
        <v>0</v>
      </c>
      <c r="H36" s="2">
        <v>0</v>
      </c>
      <c r="I36" s="3">
        <f>C36/SUM(C36:H36)</f>
        <v>0.86693548387096775</v>
      </c>
    </row>
    <row r="37" spans="1:9" ht="15" x14ac:dyDescent="0.2">
      <c r="A37" s="23"/>
      <c r="B37" s="2">
        <v>2</v>
      </c>
      <c r="C37" s="2">
        <v>45</v>
      </c>
      <c r="D37" s="5">
        <v>406</v>
      </c>
      <c r="E37" s="2">
        <v>20</v>
      </c>
      <c r="F37" s="2">
        <v>0</v>
      </c>
      <c r="G37" s="2">
        <v>0</v>
      </c>
      <c r="H37" s="2">
        <v>0</v>
      </c>
      <c r="I37" s="3">
        <f>D37/SUM(C37:H37)</f>
        <v>0.86199575371549897</v>
      </c>
    </row>
    <row r="38" spans="1:9" ht="15" x14ac:dyDescent="0.2">
      <c r="A38" s="23"/>
      <c r="B38" s="2">
        <v>3</v>
      </c>
      <c r="C38" s="2">
        <v>0</v>
      </c>
      <c r="D38" s="2">
        <v>112</v>
      </c>
      <c r="E38" s="5">
        <v>292</v>
      </c>
      <c r="F38" s="2">
        <v>16</v>
      </c>
      <c r="G38" s="2">
        <v>0</v>
      </c>
      <c r="H38" s="2">
        <v>0</v>
      </c>
      <c r="I38" s="3">
        <f>E38/SUM(C38:H38)</f>
        <v>0.69523809523809521</v>
      </c>
    </row>
    <row r="39" spans="1:9" ht="15" x14ac:dyDescent="0.2">
      <c r="A39" s="23"/>
      <c r="B39" s="2">
        <v>4</v>
      </c>
      <c r="C39" s="2">
        <v>0</v>
      </c>
      <c r="D39" s="2">
        <v>0</v>
      </c>
      <c r="E39" s="2">
        <v>6</v>
      </c>
      <c r="F39" s="5">
        <v>422</v>
      </c>
      <c r="G39" s="2">
        <v>59</v>
      </c>
      <c r="H39" s="2">
        <v>4</v>
      </c>
      <c r="I39" s="3">
        <f>F39/SUM(C39:H39)</f>
        <v>0.85947046843177188</v>
      </c>
    </row>
    <row r="40" spans="1:9" ht="15" x14ac:dyDescent="0.2">
      <c r="A40" s="23"/>
      <c r="B40" s="2">
        <v>5</v>
      </c>
      <c r="C40" s="2">
        <v>0</v>
      </c>
      <c r="D40" s="2">
        <v>0</v>
      </c>
      <c r="E40" s="2">
        <v>1</v>
      </c>
      <c r="F40" s="2">
        <v>59</v>
      </c>
      <c r="G40" s="5">
        <v>464</v>
      </c>
      <c r="H40" s="2">
        <v>8</v>
      </c>
      <c r="I40" s="3">
        <f>G40/SUM(C40:H40)</f>
        <v>0.8721804511278195</v>
      </c>
    </row>
    <row r="41" spans="1:9" ht="15" x14ac:dyDescent="0.2">
      <c r="A41" s="23"/>
      <c r="B41" s="2">
        <v>6</v>
      </c>
      <c r="C41" s="2">
        <v>0</v>
      </c>
      <c r="D41" s="2">
        <v>0</v>
      </c>
      <c r="E41" s="2">
        <v>0</v>
      </c>
      <c r="F41" s="2">
        <v>0</v>
      </c>
      <c r="G41" s="2">
        <v>19</v>
      </c>
      <c r="H41" s="5">
        <v>518</v>
      </c>
      <c r="I41" s="3">
        <f>H41/SUM(C41:H41)</f>
        <v>0.96461824953445063</v>
      </c>
    </row>
    <row r="42" spans="1:9" ht="15" x14ac:dyDescent="0.2">
      <c r="A42" s="23"/>
      <c r="B42" s="2" t="s">
        <v>2</v>
      </c>
      <c r="C42" s="3">
        <f>C36/SUM(C36:C41)</f>
        <v>0.90526315789473688</v>
      </c>
      <c r="D42" s="3">
        <f>D37/SUM(D36:D41)</f>
        <v>0.6952054794520548</v>
      </c>
      <c r="E42" s="3">
        <f>E38/SUM(E36:E41)</f>
        <v>0.91536050156739812</v>
      </c>
      <c r="F42" s="3">
        <f>F39/SUM(F36:F41)</f>
        <v>0.84909456740442657</v>
      </c>
      <c r="G42" s="3">
        <f>G40/SUM(G36:G41)</f>
        <v>0.85608856088560881</v>
      </c>
      <c r="H42" s="3">
        <f>H41/SUM(H36:H41)</f>
        <v>0.97735849056603774</v>
      </c>
      <c r="I42" s="4">
        <f>(C36+D37+E38+F39+G40+H41)/SUM(C36:H41)</f>
        <v>0.85917882592466921</v>
      </c>
    </row>
    <row r="43" spans="1:9" ht="1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5" x14ac:dyDescent="0.2">
      <c r="A45" s="2"/>
      <c r="B45" s="23" t="s">
        <v>1</v>
      </c>
      <c r="C45" s="23"/>
      <c r="D45" s="23"/>
      <c r="E45" s="23"/>
      <c r="F45" s="23"/>
      <c r="G45" s="23"/>
      <c r="H45" s="23"/>
      <c r="I45" s="23"/>
    </row>
    <row r="46" spans="1:9" ht="15" x14ac:dyDescent="0.2">
      <c r="A46" s="23" t="s">
        <v>0</v>
      </c>
      <c r="B46" s="2"/>
      <c r="C46" s="2">
        <v>1</v>
      </c>
      <c r="D46" s="2">
        <v>2</v>
      </c>
      <c r="E46" s="2">
        <v>3</v>
      </c>
      <c r="F46" s="2">
        <v>4</v>
      </c>
      <c r="G46" s="2">
        <v>5</v>
      </c>
      <c r="H46" s="2">
        <v>6</v>
      </c>
      <c r="I46" s="2" t="s">
        <v>3</v>
      </c>
    </row>
    <row r="47" spans="1:9" ht="15" x14ac:dyDescent="0.2">
      <c r="A47" s="23"/>
      <c r="B47" s="2">
        <v>1</v>
      </c>
      <c r="C47" s="5">
        <v>323</v>
      </c>
      <c r="D47" s="2">
        <v>21</v>
      </c>
      <c r="E47" s="2">
        <v>152</v>
      </c>
      <c r="F47" s="2">
        <v>0</v>
      </c>
      <c r="G47" s="2">
        <v>0</v>
      </c>
      <c r="H47" s="2">
        <v>0</v>
      </c>
      <c r="I47" s="3">
        <f>C47/SUM(C47:H47)</f>
        <v>0.65120967741935487</v>
      </c>
    </row>
    <row r="48" spans="1:9" ht="15" x14ac:dyDescent="0.2">
      <c r="A48" s="23"/>
      <c r="B48" s="2">
        <v>2</v>
      </c>
      <c r="C48" s="2">
        <v>14</v>
      </c>
      <c r="D48" s="5">
        <v>422</v>
      </c>
      <c r="E48" s="2">
        <v>35</v>
      </c>
      <c r="F48" s="2">
        <v>0</v>
      </c>
      <c r="G48" s="2">
        <v>0</v>
      </c>
      <c r="H48" s="2">
        <v>0</v>
      </c>
      <c r="I48" s="3">
        <f>D48/SUM(C48:H48)</f>
        <v>0.89596602972399153</v>
      </c>
    </row>
    <row r="49" spans="1:9" ht="15" x14ac:dyDescent="0.2">
      <c r="A49" s="23"/>
      <c r="B49" s="2">
        <v>3</v>
      </c>
      <c r="C49" s="2">
        <v>0</v>
      </c>
      <c r="D49" s="2">
        <v>4</v>
      </c>
      <c r="E49" s="5">
        <v>416</v>
      </c>
      <c r="F49" s="2">
        <v>0</v>
      </c>
      <c r="G49" s="2">
        <v>0</v>
      </c>
      <c r="H49" s="2">
        <v>0</v>
      </c>
      <c r="I49" s="3">
        <f>E49/SUM(C49:H49)</f>
        <v>0.99047619047619051</v>
      </c>
    </row>
    <row r="50" spans="1:9" ht="15" x14ac:dyDescent="0.2">
      <c r="A50" s="23"/>
      <c r="B50" s="2">
        <v>4</v>
      </c>
      <c r="C50" s="2">
        <v>0</v>
      </c>
      <c r="D50" s="2">
        <v>2</v>
      </c>
      <c r="E50" s="2">
        <v>0</v>
      </c>
      <c r="F50" s="5">
        <v>426</v>
      </c>
      <c r="G50" s="2">
        <v>1</v>
      </c>
      <c r="H50" s="2">
        <v>62</v>
      </c>
      <c r="I50" s="3">
        <f>F50/SUM(C50:H50)</f>
        <v>0.86761710794297353</v>
      </c>
    </row>
    <row r="51" spans="1:9" ht="15" x14ac:dyDescent="0.2">
      <c r="A51" s="23"/>
      <c r="B51" s="2">
        <v>5</v>
      </c>
      <c r="C51" s="2">
        <v>0</v>
      </c>
      <c r="D51" s="2">
        <v>0</v>
      </c>
      <c r="E51" s="2">
        <v>1</v>
      </c>
      <c r="F51" s="2">
        <v>449</v>
      </c>
      <c r="G51" s="5">
        <v>45</v>
      </c>
      <c r="H51" s="2">
        <v>37</v>
      </c>
      <c r="I51" s="3">
        <f>G51/SUM(C51:H51)</f>
        <v>8.4586466165413529E-2</v>
      </c>
    </row>
    <row r="52" spans="1:9" ht="15" x14ac:dyDescent="0.2">
      <c r="A52" s="23"/>
      <c r="B52" s="2">
        <v>6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5">
        <v>537</v>
      </c>
      <c r="I52" s="3">
        <f>H52/SUM(C52:H52)</f>
        <v>1</v>
      </c>
    </row>
    <row r="53" spans="1:9" ht="15" x14ac:dyDescent="0.2">
      <c r="A53" s="23"/>
      <c r="B53" s="2" t="s">
        <v>2</v>
      </c>
      <c r="C53" s="3">
        <f>C47/SUM(C47:C52)</f>
        <v>0.95845697329376855</v>
      </c>
      <c r="D53" s="3">
        <f>D48/SUM(D47:D52)</f>
        <v>0.93986636971046766</v>
      </c>
      <c r="E53" s="3">
        <f>E49/SUM(E47:E52)</f>
        <v>0.6887417218543046</v>
      </c>
      <c r="F53" s="3">
        <f>F50/SUM(F47:F52)</f>
        <v>0.48685714285714288</v>
      </c>
      <c r="G53" s="3">
        <f>G51/SUM(G47:G52)</f>
        <v>0.97826086956521741</v>
      </c>
      <c r="H53" s="3">
        <f>H52/SUM(H47:H52)</f>
        <v>0.84433962264150941</v>
      </c>
      <c r="I53" s="4">
        <f>(C47+D48+E49+F50+G51+H52)/SUM(C47:H52)</f>
        <v>0.73600271462504241</v>
      </c>
    </row>
    <row r="54" spans="1:9" ht="1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" x14ac:dyDescent="0.2">
      <c r="A56" s="2"/>
      <c r="B56" s="23" t="s">
        <v>1</v>
      </c>
      <c r="C56" s="23"/>
      <c r="D56" s="23"/>
      <c r="E56" s="23"/>
      <c r="F56" s="23"/>
      <c r="G56" s="23"/>
      <c r="H56" s="23"/>
      <c r="I56" s="23"/>
    </row>
    <row r="57" spans="1:9" ht="15" x14ac:dyDescent="0.2">
      <c r="A57" s="23" t="s">
        <v>0</v>
      </c>
      <c r="B57" s="2"/>
      <c r="C57" s="2">
        <v>1</v>
      </c>
      <c r="D57" s="2">
        <v>2</v>
      </c>
      <c r="E57" s="2">
        <v>3</v>
      </c>
      <c r="F57" s="2">
        <v>4</v>
      </c>
      <c r="G57" s="2">
        <v>5</v>
      </c>
      <c r="H57" s="2">
        <v>6</v>
      </c>
      <c r="I57" s="2" t="s">
        <v>3</v>
      </c>
    </row>
    <row r="58" spans="1:9" ht="15" x14ac:dyDescent="0.2">
      <c r="A58" s="23"/>
      <c r="B58" s="2">
        <v>1</v>
      </c>
      <c r="C58" s="5">
        <v>490</v>
      </c>
      <c r="D58" s="2">
        <v>6</v>
      </c>
      <c r="E58" s="2">
        <v>0</v>
      </c>
      <c r="F58" s="10">
        <v>0</v>
      </c>
      <c r="G58" s="10">
        <v>0</v>
      </c>
      <c r="H58" s="10">
        <v>0</v>
      </c>
      <c r="I58" s="3">
        <f>C58/SUM(C58:H58)</f>
        <v>0.98790322580645162</v>
      </c>
    </row>
    <row r="59" spans="1:9" ht="15" x14ac:dyDescent="0.2">
      <c r="A59" s="23"/>
      <c r="B59" s="2">
        <v>2</v>
      </c>
      <c r="C59" s="2">
        <v>11</v>
      </c>
      <c r="D59" s="5">
        <v>460</v>
      </c>
      <c r="E59" s="2">
        <v>0</v>
      </c>
      <c r="F59" s="10">
        <v>0</v>
      </c>
      <c r="G59" s="10">
        <v>0</v>
      </c>
      <c r="H59" s="10">
        <v>0</v>
      </c>
      <c r="I59" s="3">
        <f>D59/SUM(C59:H59)</f>
        <v>0.97664543524416136</v>
      </c>
    </row>
    <row r="60" spans="1:9" ht="15" x14ac:dyDescent="0.2">
      <c r="A60" s="23"/>
      <c r="B60" s="2">
        <v>3</v>
      </c>
      <c r="C60" s="2">
        <v>1</v>
      </c>
      <c r="D60" s="2">
        <v>14</v>
      </c>
      <c r="E60" s="5">
        <v>405</v>
      </c>
      <c r="F60" s="10">
        <v>0</v>
      </c>
      <c r="G60" s="10">
        <v>0</v>
      </c>
      <c r="H60" s="10">
        <v>0</v>
      </c>
      <c r="I60" s="3">
        <f>E60/SUM(C60:H60)</f>
        <v>0.9642857142857143</v>
      </c>
    </row>
    <row r="61" spans="1:9" ht="15" x14ac:dyDescent="0.2">
      <c r="A61" s="23"/>
      <c r="B61" s="2">
        <v>4</v>
      </c>
      <c r="C61" s="9">
        <v>0</v>
      </c>
      <c r="D61" s="11">
        <v>1</v>
      </c>
      <c r="E61" s="9">
        <v>0</v>
      </c>
      <c r="F61" s="5">
        <v>434</v>
      </c>
      <c r="G61" s="2">
        <v>56</v>
      </c>
      <c r="H61" s="2">
        <v>0</v>
      </c>
      <c r="I61" s="3">
        <f>F61/SUM(C61:H61)</f>
        <v>0.88391038696537683</v>
      </c>
    </row>
    <row r="62" spans="1:9" ht="15" x14ac:dyDescent="0.2">
      <c r="A62" s="23"/>
      <c r="B62" s="2">
        <v>5</v>
      </c>
      <c r="C62" s="9">
        <v>0</v>
      </c>
      <c r="D62" s="9">
        <v>0</v>
      </c>
      <c r="E62" s="9">
        <v>0</v>
      </c>
      <c r="F62" s="2">
        <v>22</v>
      </c>
      <c r="G62" s="5">
        <v>510</v>
      </c>
      <c r="H62" s="2">
        <v>0</v>
      </c>
      <c r="I62" s="3">
        <f>G62/SUM(C62:H62)</f>
        <v>0.95864661654135341</v>
      </c>
    </row>
    <row r="63" spans="1:9" ht="15" x14ac:dyDescent="0.2">
      <c r="A63" s="23"/>
      <c r="B63" s="2">
        <v>6</v>
      </c>
      <c r="C63" s="9">
        <v>0</v>
      </c>
      <c r="D63" s="9">
        <v>0</v>
      </c>
      <c r="E63" s="9">
        <v>0</v>
      </c>
      <c r="F63" s="2">
        <v>0</v>
      </c>
      <c r="G63" s="2">
        <v>0</v>
      </c>
      <c r="H63" s="5">
        <v>537</v>
      </c>
      <c r="I63" s="3">
        <f>H63/SUM(C63:H63)</f>
        <v>1</v>
      </c>
    </row>
    <row r="64" spans="1:9" ht="15" x14ac:dyDescent="0.2">
      <c r="A64" s="23"/>
      <c r="B64" s="2" t="s">
        <v>2</v>
      </c>
      <c r="C64" s="3">
        <f>C58/SUM(C58:C63)</f>
        <v>0.9760956175298805</v>
      </c>
      <c r="D64" s="3">
        <f>D59/SUM(D58:D63)</f>
        <v>0.95634095634095639</v>
      </c>
      <c r="E64" s="3">
        <f>E60/SUM(E58:E63)</f>
        <v>1</v>
      </c>
      <c r="F64" s="3">
        <f>F61/SUM(F58:F63)</f>
        <v>0.95175438596491224</v>
      </c>
      <c r="G64" s="3">
        <f>G62/SUM(G58:G63)</f>
        <v>0.90106007067137805</v>
      </c>
      <c r="H64" s="3">
        <f>H63/SUM(H58:H63)</f>
        <v>1</v>
      </c>
      <c r="I64" s="4">
        <f>(C58+D59+E60+F61+G62+H63)/SUM(C58:H63)</f>
        <v>0.96233457753647778</v>
      </c>
    </row>
    <row r="65" spans="1:9" ht="1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5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" x14ac:dyDescent="0.25">
      <c r="A209" s="1"/>
      <c r="B209" s="1"/>
      <c r="C209" s="1"/>
      <c r="D209" s="1"/>
      <c r="E209" s="1"/>
      <c r="F209" s="1"/>
      <c r="G209" s="1"/>
      <c r="H209" s="1"/>
      <c r="I209" s="1"/>
    </row>
  </sheetData>
  <mergeCells count="12">
    <mergeCell ref="A3:A10"/>
    <mergeCell ref="B2:I2"/>
    <mergeCell ref="B13:H13"/>
    <mergeCell ref="A14:A20"/>
    <mergeCell ref="B56:I56"/>
    <mergeCell ref="A57:A64"/>
    <mergeCell ref="B23:I23"/>
    <mergeCell ref="A24:A31"/>
    <mergeCell ref="B34:I34"/>
    <mergeCell ref="A35:A42"/>
    <mergeCell ref="B45:I45"/>
    <mergeCell ref="A46:A53"/>
  </mergeCells>
  <phoneticPr fontId="2" type="noConversion"/>
  <conditionalFormatting sqref="C15:H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{2597944B-C9C7-46A3-81FA-3148C1DCBA49}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7944B-C9C7-46A3-81FA-3148C1DC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C15:H20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BE92-B570-4567-8E41-357988537623}">
  <dimension ref="A1:T209"/>
  <sheetViews>
    <sheetView tabSelected="1" topLeftCell="A40" workbookViewId="0">
      <selection activeCell="A44" sqref="A44:I52"/>
    </sheetView>
  </sheetViews>
  <sheetFormatPr defaultRowHeight="14.25" x14ac:dyDescent="0.2"/>
  <cols>
    <col min="1" max="9" width="7.625" customWidth="1"/>
  </cols>
  <sheetData>
    <row r="1" spans="1:20" ht="15" x14ac:dyDescent="0.2">
      <c r="A1" s="2"/>
      <c r="B1" s="2"/>
      <c r="C1" s="6"/>
      <c r="D1" s="2"/>
      <c r="E1" s="2"/>
      <c r="F1" s="2"/>
      <c r="G1" s="2"/>
      <c r="H1" s="2"/>
      <c r="I1" s="2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x14ac:dyDescent="0.2">
      <c r="A2" s="2"/>
      <c r="B2" s="13"/>
      <c r="C2" s="23" t="s">
        <v>4</v>
      </c>
      <c r="D2" s="23"/>
      <c r="E2" s="23"/>
      <c r="F2" s="23" t="s">
        <v>5</v>
      </c>
      <c r="G2" s="23"/>
      <c r="H2" s="23"/>
      <c r="I2" s="2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5" x14ac:dyDescent="0.2">
      <c r="A3" s="23" t="s">
        <v>0</v>
      </c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 t="s">
        <v>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ht="15" x14ac:dyDescent="0.2">
      <c r="A4" s="23"/>
      <c r="B4" s="2">
        <v>1</v>
      </c>
      <c r="C4" s="5">
        <v>462</v>
      </c>
      <c r="D4" s="2">
        <v>34</v>
      </c>
      <c r="E4" s="2">
        <v>0</v>
      </c>
      <c r="F4" s="10">
        <v>0</v>
      </c>
      <c r="G4" s="10">
        <v>0</v>
      </c>
      <c r="H4" s="10">
        <v>0</v>
      </c>
      <c r="I4" s="3">
        <f>C4/SUM(C4:H4)</f>
        <v>0.93145161290322576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15" x14ac:dyDescent="0.2">
      <c r="A5" s="23"/>
      <c r="B5" s="2">
        <v>2</v>
      </c>
      <c r="C5" s="2">
        <v>59</v>
      </c>
      <c r="D5" s="5">
        <v>412</v>
      </c>
      <c r="E5" s="2">
        <v>0</v>
      </c>
      <c r="F5" s="10">
        <v>0</v>
      </c>
      <c r="G5" s="10">
        <v>0</v>
      </c>
      <c r="H5" s="10">
        <v>0</v>
      </c>
      <c r="I5" s="3">
        <f>D5/SUM(C5:H5)</f>
        <v>0.87473460721868368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15" x14ac:dyDescent="0.2">
      <c r="A6" s="23"/>
      <c r="B6" s="2">
        <v>3</v>
      </c>
      <c r="C6" s="2">
        <v>0</v>
      </c>
      <c r="D6" s="2">
        <v>81</v>
      </c>
      <c r="E6" s="5">
        <v>339</v>
      </c>
      <c r="F6" s="10">
        <v>0</v>
      </c>
      <c r="G6" s="10">
        <v>0</v>
      </c>
      <c r="H6" s="10">
        <v>0</v>
      </c>
      <c r="I6" s="3">
        <f>E6/SUM(C6:H6)</f>
        <v>0.80714285714285716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5" x14ac:dyDescent="0.2">
      <c r="A7" s="23"/>
      <c r="B7" s="2">
        <v>4</v>
      </c>
      <c r="C7" s="15">
        <v>0</v>
      </c>
      <c r="D7" s="15">
        <v>1</v>
      </c>
      <c r="E7" s="15">
        <v>0</v>
      </c>
      <c r="F7" s="5">
        <v>424</v>
      </c>
      <c r="G7" s="2">
        <v>62</v>
      </c>
      <c r="H7" s="2">
        <v>4</v>
      </c>
      <c r="I7" s="3">
        <f>F7/SUM(C7:H7)</f>
        <v>0.86354378818737276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ht="15" x14ac:dyDescent="0.2">
      <c r="A8" s="23"/>
      <c r="B8" s="2">
        <v>5</v>
      </c>
      <c r="C8" s="10">
        <v>0</v>
      </c>
      <c r="D8" s="10">
        <v>0</v>
      </c>
      <c r="E8" s="10">
        <v>0</v>
      </c>
      <c r="F8" s="2">
        <v>18</v>
      </c>
      <c r="G8" s="5">
        <v>499</v>
      </c>
      <c r="H8" s="2">
        <v>15</v>
      </c>
      <c r="I8" s="3">
        <f>G8/SUM(C8:H8)</f>
        <v>0.93796992481203012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t="15" x14ac:dyDescent="0.2">
      <c r="A9" s="23"/>
      <c r="B9" s="2">
        <v>6</v>
      </c>
      <c r="C9" s="10">
        <v>0</v>
      </c>
      <c r="D9" s="10">
        <v>0</v>
      </c>
      <c r="E9" s="10">
        <v>0</v>
      </c>
      <c r="F9" s="2">
        <v>0</v>
      </c>
      <c r="G9" s="2">
        <v>8</v>
      </c>
      <c r="H9" s="5">
        <v>529</v>
      </c>
      <c r="I9" s="3">
        <f>H9/SUM(C9:H9)</f>
        <v>0.98510242085661082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5" x14ac:dyDescent="0.2">
      <c r="A10" s="23"/>
      <c r="B10" s="2" t="s">
        <v>2</v>
      </c>
      <c r="C10" s="3">
        <f>C4/SUM(C4:C9)</f>
        <v>0.88675623800383874</v>
      </c>
      <c r="D10" s="3">
        <f>D5/SUM(D4:D9)</f>
        <v>0.78030303030303028</v>
      </c>
      <c r="E10" s="3">
        <f>E6/SUM(E4:E9)</f>
        <v>1</v>
      </c>
      <c r="F10" s="3">
        <f>F7/SUM(F4:F9)</f>
        <v>0.95927601809954754</v>
      </c>
      <c r="G10" s="3">
        <f>G8/SUM(G4:G9)</f>
        <v>0.87697715289982425</v>
      </c>
      <c r="H10" s="3">
        <f>H9/SUM(H4:H9)</f>
        <v>0.96532846715328469</v>
      </c>
      <c r="I10" s="4">
        <f>(C4+D5+E6+F7+G8+H9)/SUM(C4:H9)</f>
        <v>0.90430946725483541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5" x14ac:dyDescent="0.2">
      <c r="A11" s="23" t="s">
        <v>6</v>
      </c>
      <c r="B11" s="23"/>
      <c r="C11" s="24">
        <f>SUM(C10:E10)/3</f>
        <v>0.88901975610228978</v>
      </c>
      <c r="D11" s="24"/>
      <c r="E11" s="24"/>
      <c r="F11" s="24">
        <f>SUM(F10:H10)/3</f>
        <v>0.93386054605088553</v>
      </c>
      <c r="G11" s="24"/>
      <c r="H11" s="24"/>
      <c r="I11" s="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5" x14ac:dyDescent="0.2">
      <c r="A12" s="2"/>
      <c r="B12" s="2"/>
      <c r="C12" s="2"/>
      <c r="D12" s="2"/>
      <c r="E12" s="2"/>
      <c r="F12" s="2"/>
      <c r="G12" s="2"/>
      <c r="H12" s="2"/>
      <c r="I12" s="2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5" x14ac:dyDescent="0.2">
      <c r="A13" s="2"/>
      <c r="B13" s="2"/>
      <c r="C13" s="2"/>
      <c r="D13" s="2"/>
      <c r="E13" s="2"/>
      <c r="F13" s="2"/>
      <c r="G13" s="2"/>
      <c r="H13" s="2"/>
      <c r="I13" s="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5" x14ac:dyDescent="0.2">
      <c r="A14" s="12"/>
      <c r="B14" s="23" t="s">
        <v>4</v>
      </c>
      <c r="C14" s="23"/>
      <c r="D14" s="23"/>
      <c r="E14" s="23"/>
      <c r="F14" s="23"/>
      <c r="G14" s="2"/>
      <c r="H14" s="2"/>
      <c r="I14" s="2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5" x14ac:dyDescent="0.2">
      <c r="A15" s="23" t="s">
        <v>0</v>
      </c>
      <c r="B15" s="12"/>
      <c r="C15" s="12">
        <v>1</v>
      </c>
      <c r="D15" s="12">
        <v>2</v>
      </c>
      <c r="E15" s="12">
        <v>3</v>
      </c>
      <c r="F15" s="12" t="s">
        <v>3</v>
      </c>
      <c r="G15" s="2"/>
      <c r="H15" s="2"/>
      <c r="I15" s="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5" x14ac:dyDescent="0.2">
      <c r="A16" s="23"/>
      <c r="B16" s="12">
        <v>1</v>
      </c>
      <c r="C16" s="5">
        <v>433</v>
      </c>
      <c r="D16" s="12">
        <v>63</v>
      </c>
      <c r="E16" s="12">
        <v>0</v>
      </c>
      <c r="F16" s="3">
        <f>C16/SUM(C16:E16)</f>
        <v>0.87298387096774188</v>
      </c>
      <c r="G16" s="2"/>
      <c r="H16" s="2"/>
      <c r="I16" s="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5" x14ac:dyDescent="0.2">
      <c r="A17" s="23"/>
      <c r="B17" s="12">
        <v>2</v>
      </c>
      <c r="C17" s="12">
        <v>95</v>
      </c>
      <c r="D17" s="5">
        <v>371</v>
      </c>
      <c r="E17" s="12">
        <v>5</v>
      </c>
      <c r="F17" s="3">
        <f>D17/SUM(C17:E17)</f>
        <v>0.78768577494692149</v>
      </c>
      <c r="G17" s="2"/>
      <c r="H17" s="2"/>
      <c r="I17" s="2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5" x14ac:dyDescent="0.2">
      <c r="A18" s="23"/>
      <c r="B18" s="12">
        <v>3</v>
      </c>
      <c r="C18" s="12">
        <v>0</v>
      </c>
      <c r="D18" s="12">
        <v>179</v>
      </c>
      <c r="E18" s="5">
        <v>241</v>
      </c>
      <c r="F18" s="3">
        <f>E18/SUM(C18:E18)</f>
        <v>0.57380952380952377</v>
      </c>
      <c r="G18" s="2"/>
      <c r="H18" s="2"/>
      <c r="I18" s="2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5" x14ac:dyDescent="0.2">
      <c r="A19" s="23"/>
      <c r="B19" s="12">
        <v>4</v>
      </c>
      <c r="C19" s="15">
        <v>0</v>
      </c>
      <c r="D19" s="15">
        <v>1</v>
      </c>
      <c r="E19" s="15">
        <v>0</v>
      </c>
      <c r="F19" s="3"/>
      <c r="G19" s="2"/>
      <c r="H19" s="2"/>
      <c r="I19" s="2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5" x14ac:dyDescent="0.2">
      <c r="A20" s="23"/>
      <c r="B20" s="12" t="s">
        <v>2</v>
      </c>
      <c r="C20" s="3">
        <f>C16/SUM(C16:C19)</f>
        <v>0.82007575757575757</v>
      </c>
      <c r="D20" s="3">
        <f>D17/SUM(D16:D19)</f>
        <v>0.60423452768729646</v>
      </c>
      <c r="E20" s="3">
        <f>E18/SUM(E16:E19)</f>
        <v>0.97967479674796742</v>
      </c>
      <c r="F20" s="14">
        <f>(C16+D17+E18)/SUM(C16:E19)</f>
        <v>0.75288184438040351</v>
      </c>
      <c r="G20" s="2"/>
      <c r="H20" s="2"/>
      <c r="I20" s="2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5" x14ac:dyDescent="0.2">
      <c r="A21" s="18"/>
      <c r="B21" s="12"/>
      <c r="C21" s="10"/>
      <c r="D21" s="10"/>
      <c r="E21" s="10"/>
      <c r="F21" s="3"/>
      <c r="G21" s="2"/>
      <c r="H21" s="2"/>
      <c r="I21" s="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x14ac:dyDescent="0.2">
      <c r="A22" s="18"/>
      <c r="B22" s="12"/>
      <c r="C22" s="3"/>
      <c r="D22" s="3"/>
      <c r="E22" s="3"/>
      <c r="F22" s="14"/>
      <c r="G22" s="2"/>
      <c r="H22" s="2"/>
      <c r="I22" s="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5" x14ac:dyDescent="0.2">
      <c r="A23" s="12"/>
      <c r="B23" s="23" t="s">
        <v>4</v>
      </c>
      <c r="C23" s="23"/>
      <c r="D23" s="23"/>
      <c r="E23" s="23"/>
      <c r="F23" s="23"/>
      <c r="G23" s="2"/>
      <c r="H23" s="2"/>
      <c r="I23" s="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5" x14ac:dyDescent="0.2">
      <c r="A24" s="23" t="s">
        <v>0</v>
      </c>
      <c r="B24" s="12"/>
      <c r="C24" s="12">
        <v>1</v>
      </c>
      <c r="D24" s="12">
        <v>2</v>
      </c>
      <c r="E24" s="12">
        <v>3</v>
      </c>
      <c r="F24" s="12" t="s">
        <v>3</v>
      </c>
      <c r="G24" s="2"/>
      <c r="H24" s="2"/>
      <c r="I24" s="19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5" x14ac:dyDescent="0.2">
      <c r="A25" s="23"/>
      <c r="B25" s="12">
        <v>1</v>
      </c>
      <c r="C25" s="5">
        <v>444</v>
      </c>
      <c r="D25" s="12">
        <v>52</v>
      </c>
      <c r="E25" s="12">
        <v>0</v>
      </c>
      <c r="F25" s="3">
        <f>C25/SUM(C25:E25)</f>
        <v>0.89516129032258063</v>
      </c>
      <c r="G25" s="2"/>
      <c r="H25" s="2"/>
      <c r="I25" s="1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5" x14ac:dyDescent="0.2">
      <c r="A26" s="23"/>
      <c r="B26" s="12">
        <v>2</v>
      </c>
      <c r="C26" s="12">
        <v>53</v>
      </c>
      <c r="D26" s="5">
        <v>417</v>
      </c>
      <c r="E26" s="12">
        <v>1</v>
      </c>
      <c r="F26" s="3">
        <f>D26/SUM(C26:E26)</f>
        <v>0.88535031847133761</v>
      </c>
      <c r="G26" s="2"/>
      <c r="H26" s="2"/>
      <c r="I26" s="1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5" x14ac:dyDescent="0.2">
      <c r="A27" s="23"/>
      <c r="B27" s="12">
        <v>3</v>
      </c>
      <c r="C27" s="12">
        <v>0</v>
      </c>
      <c r="D27" s="12">
        <v>77</v>
      </c>
      <c r="E27" s="5">
        <v>343</v>
      </c>
      <c r="F27" s="3">
        <f>E27/SUM(C27:E27)</f>
        <v>0.81666666666666665</v>
      </c>
      <c r="G27" s="2"/>
      <c r="H27" s="2"/>
      <c r="I27" s="19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5" x14ac:dyDescent="0.2">
      <c r="A28" s="23"/>
      <c r="B28" s="12">
        <v>4</v>
      </c>
      <c r="C28" s="15">
        <v>0</v>
      </c>
      <c r="D28" s="15">
        <v>1</v>
      </c>
      <c r="E28" s="15">
        <v>0</v>
      </c>
      <c r="F28" s="3"/>
      <c r="G28" s="2"/>
      <c r="H28" s="2"/>
      <c r="I28" s="1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5" x14ac:dyDescent="0.2">
      <c r="A29" s="23"/>
      <c r="B29" s="12" t="s">
        <v>2</v>
      </c>
      <c r="C29" s="3">
        <f>C25/SUM(C25:C28)</f>
        <v>0.89336016096579474</v>
      </c>
      <c r="D29" s="3">
        <f>D26/SUM(D25:D28)</f>
        <v>0.76234003656307125</v>
      </c>
      <c r="E29" s="3">
        <f>E27/SUM(E25:E28)</f>
        <v>0.99709302325581395</v>
      </c>
      <c r="F29" s="14">
        <f>(C25+D26+E27)/SUM(C25:E28)</f>
        <v>0.86743515850144093</v>
      </c>
      <c r="G29" s="2"/>
      <c r="H29" s="2"/>
      <c r="I29" s="20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5" x14ac:dyDescent="0.2">
      <c r="A30" s="2"/>
      <c r="B30" s="2"/>
      <c r="C30" s="2"/>
      <c r="D30" s="2"/>
      <c r="E30" s="2"/>
      <c r="F30" s="2"/>
      <c r="G30" s="2"/>
      <c r="H30" s="2"/>
      <c r="I30" s="2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5" x14ac:dyDescent="0.2">
      <c r="A31" s="2"/>
      <c r="B31" s="2"/>
      <c r="C31" s="2"/>
      <c r="D31" s="2"/>
      <c r="E31" s="2"/>
      <c r="F31" s="2"/>
      <c r="G31" s="2"/>
      <c r="H31" s="2"/>
      <c r="I31" s="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5" x14ac:dyDescent="0.2">
      <c r="A32" s="12"/>
      <c r="C32" s="23" t="s">
        <v>4</v>
      </c>
      <c r="D32" s="23"/>
      <c r="E32" s="18"/>
      <c r="F32" s="23" t="s">
        <v>5</v>
      </c>
      <c r="G32" s="23"/>
      <c r="H32" s="18"/>
      <c r="I32" s="1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5" x14ac:dyDescent="0.2">
      <c r="A33" s="23" t="s">
        <v>0</v>
      </c>
      <c r="B33" s="12"/>
      <c r="C33" s="12">
        <v>1</v>
      </c>
      <c r="D33" s="12">
        <v>2</v>
      </c>
      <c r="E33" s="10">
        <v>3</v>
      </c>
      <c r="F33" s="12">
        <v>4</v>
      </c>
      <c r="G33" s="12">
        <v>5</v>
      </c>
      <c r="H33" s="10">
        <v>6</v>
      </c>
      <c r="I33" s="12" t="s">
        <v>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5" x14ac:dyDescent="0.2">
      <c r="A34" s="23"/>
      <c r="B34" s="12">
        <v>1</v>
      </c>
      <c r="C34" s="5">
        <v>496</v>
      </c>
      <c r="D34" s="12">
        <v>0</v>
      </c>
      <c r="E34" s="10">
        <v>0</v>
      </c>
      <c r="F34" s="12">
        <v>0</v>
      </c>
      <c r="G34" s="12">
        <v>0</v>
      </c>
      <c r="H34" s="10">
        <v>0</v>
      </c>
      <c r="I34" s="3">
        <f>C34/SUM(C34:H34)</f>
        <v>1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5" x14ac:dyDescent="0.2">
      <c r="A35" s="23"/>
      <c r="B35" s="12">
        <v>2</v>
      </c>
      <c r="C35" s="12">
        <v>20</v>
      </c>
      <c r="D35" s="5">
        <v>451</v>
      </c>
      <c r="E35" s="10">
        <v>0</v>
      </c>
      <c r="F35" s="12">
        <v>0</v>
      </c>
      <c r="G35" s="12">
        <v>0</v>
      </c>
      <c r="H35" s="10">
        <v>0</v>
      </c>
      <c r="I35" s="3">
        <f>D35/SUM(C35:H35)</f>
        <v>0.9575371549893843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5" x14ac:dyDescent="0.2">
      <c r="A36" s="23"/>
      <c r="B36" s="12">
        <v>3</v>
      </c>
      <c r="C36" s="12">
        <v>1</v>
      </c>
      <c r="D36" s="12">
        <v>14</v>
      </c>
      <c r="E36" s="21">
        <v>405</v>
      </c>
      <c r="F36" s="12">
        <v>0</v>
      </c>
      <c r="G36" s="12">
        <v>0</v>
      </c>
      <c r="H36" s="10">
        <v>0</v>
      </c>
      <c r="I36" s="3">
        <f>E36/SUM(C36:H36)</f>
        <v>0.9642857142857143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5" x14ac:dyDescent="0.2">
      <c r="A37" s="23"/>
      <c r="B37" s="12">
        <v>4</v>
      </c>
      <c r="C37" s="12">
        <v>0</v>
      </c>
      <c r="D37" s="12">
        <v>1</v>
      </c>
      <c r="E37" s="10">
        <v>0</v>
      </c>
      <c r="F37" s="5">
        <v>437</v>
      </c>
      <c r="G37" s="12">
        <v>53</v>
      </c>
      <c r="H37" s="10">
        <v>0</v>
      </c>
      <c r="I37" s="3">
        <f>F37/SUM(C37:H37)</f>
        <v>0.89002036659877803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5" x14ac:dyDescent="0.2">
      <c r="A38" s="23"/>
      <c r="B38" s="12">
        <v>5</v>
      </c>
      <c r="C38" s="12">
        <v>0</v>
      </c>
      <c r="D38" s="12">
        <v>0</v>
      </c>
      <c r="E38" s="10">
        <v>0</v>
      </c>
      <c r="F38" s="12">
        <v>19</v>
      </c>
      <c r="G38" s="5">
        <v>513</v>
      </c>
      <c r="H38" s="10">
        <v>0</v>
      </c>
      <c r="I38" s="3">
        <f>G38/SUM(C38:H38)</f>
        <v>0.9642857142857143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5" x14ac:dyDescent="0.2">
      <c r="A39" s="23"/>
      <c r="B39" s="12">
        <v>6</v>
      </c>
      <c r="C39" s="12">
        <v>0</v>
      </c>
      <c r="D39" s="12">
        <v>0</v>
      </c>
      <c r="E39" s="10">
        <v>0</v>
      </c>
      <c r="F39" s="12">
        <v>0</v>
      </c>
      <c r="G39" s="12">
        <v>0</v>
      </c>
      <c r="H39" s="21">
        <v>537</v>
      </c>
      <c r="I39" s="3">
        <f>H39/SUM(C39:H39)</f>
        <v>1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5" x14ac:dyDescent="0.2">
      <c r="A40" s="23"/>
      <c r="B40" s="12" t="s">
        <v>2</v>
      </c>
      <c r="C40" s="3">
        <f>C34/SUM(C34:C39)</f>
        <v>0.95938104448742745</v>
      </c>
      <c r="D40" s="3">
        <f>D35/SUM(D34:D39)</f>
        <v>0.96781115879828328</v>
      </c>
      <c r="E40" s="3">
        <f>E36/SUM(E34:E39)</f>
        <v>1</v>
      </c>
      <c r="F40" s="3">
        <f>F37/SUM(F34:F39)</f>
        <v>0.95833333333333337</v>
      </c>
      <c r="G40" s="3">
        <f>G38/SUM(G34:G39)</f>
        <v>0.90636042402826855</v>
      </c>
      <c r="H40" s="3">
        <f>H39/SUM(H34:H39)</f>
        <v>1</v>
      </c>
      <c r="I40" s="14">
        <f>(C34+D35+E36+F37+G38+H39)/SUM(C34:H39)</f>
        <v>0.96335256192738383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5" x14ac:dyDescent="0.2">
      <c r="A41" s="23" t="s">
        <v>6</v>
      </c>
      <c r="B41" s="23"/>
      <c r="C41" s="24">
        <f>SUM(C40:D40)/2</f>
        <v>0.96359610164285536</v>
      </c>
      <c r="D41" s="24"/>
      <c r="E41" s="22"/>
      <c r="F41" s="24">
        <f>SUM(F40:G40)/2</f>
        <v>0.93234687868080091</v>
      </c>
      <c r="G41" s="24"/>
      <c r="H41" s="22"/>
      <c r="I41" s="1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ht="15" x14ac:dyDescent="0.2">
      <c r="A42" s="2"/>
      <c r="B42" s="2"/>
      <c r="C42" s="2"/>
      <c r="D42" s="2"/>
      <c r="E42" s="2"/>
      <c r="F42" s="2"/>
      <c r="G42" s="2"/>
      <c r="H42" s="2"/>
      <c r="I42" s="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15" x14ac:dyDescent="0.2">
      <c r="A43" s="2"/>
      <c r="B43" s="2"/>
      <c r="C43" s="2"/>
      <c r="D43" s="2"/>
      <c r="E43" s="2"/>
      <c r="F43" s="2"/>
      <c r="G43" s="2"/>
      <c r="H43" s="2"/>
      <c r="I43" s="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5" x14ac:dyDescent="0.2">
      <c r="A44" s="16"/>
      <c r="B44" s="23" t="s">
        <v>1</v>
      </c>
      <c r="C44" s="23"/>
      <c r="D44" s="23"/>
      <c r="E44" s="23"/>
      <c r="F44" s="23"/>
      <c r="G44" s="23"/>
      <c r="H44" s="23"/>
      <c r="I44" s="23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5" x14ac:dyDescent="0.2">
      <c r="A45" s="23" t="s">
        <v>0</v>
      </c>
      <c r="B45" s="16"/>
      <c r="C45" s="16">
        <v>1</v>
      </c>
      <c r="D45" s="16">
        <v>2</v>
      </c>
      <c r="E45" s="16">
        <v>3</v>
      </c>
      <c r="F45" s="16">
        <v>4</v>
      </c>
      <c r="G45" s="16">
        <v>5</v>
      </c>
      <c r="H45" s="16">
        <v>6</v>
      </c>
      <c r="I45" s="16" t="s">
        <v>3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5" x14ac:dyDescent="0.2">
      <c r="A46" s="23"/>
      <c r="B46" s="16">
        <v>1</v>
      </c>
      <c r="C46" s="5">
        <v>482</v>
      </c>
      <c r="D46" s="16">
        <v>6</v>
      </c>
      <c r="E46" s="16">
        <v>8</v>
      </c>
      <c r="F46" s="16">
        <v>0</v>
      </c>
      <c r="G46" s="16">
        <v>0</v>
      </c>
      <c r="H46" s="16">
        <v>0</v>
      </c>
      <c r="I46" s="3">
        <f>C46/SUM(C46:H46)</f>
        <v>0.97177419354838712</v>
      </c>
      <c r="J46" s="16"/>
      <c r="K46" s="16"/>
      <c r="L46" s="16"/>
      <c r="M46" s="16"/>
      <c r="N46" s="16"/>
      <c r="O46" s="2"/>
      <c r="P46" s="16"/>
      <c r="Q46" s="16"/>
      <c r="R46" s="16"/>
      <c r="S46" s="16"/>
      <c r="T46" s="16"/>
    </row>
    <row r="47" spans="1:20" ht="15" x14ac:dyDescent="0.2">
      <c r="A47" s="23"/>
      <c r="B47" s="16">
        <v>2</v>
      </c>
      <c r="C47" s="16">
        <v>14</v>
      </c>
      <c r="D47" s="5">
        <v>456</v>
      </c>
      <c r="E47" s="16">
        <v>1</v>
      </c>
      <c r="F47" s="16">
        <v>0</v>
      </c>
      <c r="G47" s="16">
        <v>0</v>
      </c>
      <c r="H47" s="16">
        <v>0</v>
      </c>
      <c r="I47" s="3">
        <f>D47/SUM(C47:H47)</f>
        <v>0.96815286624203822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5" x14ac:dyDescent="0.2">
      <c r="A48" s="23"/>
      <c r="B48" s="16">
        <v>3</v>
      </c>
      <c r="C48" s="16">
        <v>6</v>
      </c>
      <c r="D48" s="16">
        <v>28</v>
      </c>
      <c r="E48" s="5">
        <v>386</v>
      </c>
      <c r="F48" s="16">
        <v>0</v>
      </c>
      <c r="G48" s="16">
        <v>0</v>
      </c>
      <c r="H48" s="16">
        <v>0</v>
      </c>
      <c r="I48" s="3">
        <f>E48/SUM(C48:H48)</f>
        <v>0.919047619047619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ht="15" x14ac:dyDescent="0.2">
      <c r="A49" s="23"/>
      <c r="B49" s="16">
        <v>4</v>
      </c>
      <c r="C49" s="16">
        <v>0</v>
      </c>
      <c r="D49" s="16">
        <v>1</v>
      </c>
      <c r="E49" s="16">
        <v>0</v>
      </c>
      <c r="F49" s="5">
        <v>441</v>
      </c>
      <c r="G49" s="16">
        <v>47</v>
      </c>
      <c r="H49" s="16">
        <v>2</v>
      </c>
      <c r="I49" s="3">
        <f>F49/SUM(C49:H49)</f>
        <v>0.89816700610997968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ht="15" x14ac:dyDescent="0.2">
      <c r="A50" s="23"/>
      <c r="B50" s="16">
        <v>5</v>
      </c>
      <c r="C50" s="16">
        <v>0</v>
      </c>
      <c r="D50" s="16">
        <v>0</v>
      </c>
      <c r="E50" s="16">
        <v>0</v>
      </c>
      <c r="F50" s="16">
        <v>29</v>
      </c>
      <c r="G50" s="5">
        <v>503</v>
      </c>
      <c r="H50" s="16">
        <v>0</v>
      </c>
      <c r="I50" s="3">
        <f>G50/SUM(C50:H50)</f>
        <v>0.94548872180451127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15" x14ac:dyDescent="0.2">
      <c r="A51" s="23"/>
      <c r="B51" s="16">
        <v>6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5">
        <v>537</v>
      </c>
      <c r="I51" s="3">
        <f>H51/SUM(C51:H51)</f>
        <v>1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 ht="15" x14ac:dyDescent="0.2">
      <c r="A52" s="23"/>
      <c r="B52" s="16" t="s">
        <v>2</v>
      </c>
      <c r="C52" s="3">
        <f>C46/SUM(C46:C51)</f>
        <v>0.96015936254980083</v>
      </c>
      <c r="D52" s="3">
        <f>D47/SUM(D46:D51)</f>
        <v>0.92871690427698572</v>
      </c>
      <c r="E52" s="3">
        <f>E48/SUM(E46:E51)</f>
        <v>0.97721518987341771</v>
      </c>
      <c r="F52" s="3">
        <f>F49/SUM(F46:F51)</f>
        <v>0.9382978723404255</v>
      </c>
      <c r="G52" s="3">
        <f>G50/SUM(G46:G51)</f>
        <v>0.91454545454545455</v>
      </c>
      <c r="H52" s="3">
        <f>H51/SUM(H46:H51)</f>
        <v>0.99628942486085348</v>
      </c>
      <c r="I52" s="17">
        <f>(C46+D47+E48+F49+G50+H51)/SUM(C46:H51)</f>
        <v>0.95181540549711574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5" x14ac:dyDescent="0.2">
      <c r="A53" s="2"/>
      <c r="B53" s="2"/>
      <c r="C53" s="2"/>
      <c r="D53" s="2"/>
      <c r="E53" s="2"/>
      <c r="F53" s="2"/>
      <c r="G53" s="2"/>
      <c r="H53" s="2"/>
      <c r="I53" s="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 ht="15" x14ac:dyDescent="0.2">
      <c r="A54" s="2"/>
      <c r="B54" s="2"/>
      <c r="C54" s="2"/>
      <c r="D54" s="2"/>
      <c r="E54" s="2"/>
      <c r="F54" s="2"/>
      <c r="G54" s="2"/>
      <c r="H54" s="2"/>
      <c r="I54" s="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 ht="15" x14ac:dyDescent="0.2">
      <c r="A55" s="2"/>
      <c r="B55" s="2"/>
      <c r="C55" s="2"/>
      <c r="D55" s="2"/>
      <c r="E55" s="2"/>
      <c r="F55" s="2"/>
      <c r="G55" s="2"/>
      <c r="H55" s="2"/>
      <c r="I55" s="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ht="15" x14ac:dyDescent="0.2">
      <c r="A56" s="2"/>
      <c r="B56" s="2"/>
      <c r="C56" s="2"/>
      <c r="D56" s="2"/>
      <c r="E56" s="2"/>
      <c r="F56" s="2"/>
      <c r="G56" s="2"/>
      <c r="H56" s="2"/>
      <c r="I56" s="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ht="15" x14ac:dyDescent="0.2">
      <c r="A57" s="2"/>
      <c r="B57" s="2"/>
      <c r="C57" s="2"/>
      <c r="D57" s="2"/>
      <c r="E57" s="2"/>
      <c r="F57" s="2"/>
      <c r="G57" s="2"/>
      <c r="H57" s="2"/>
      <c r="I57" s="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ht="15" x14ac:dyDescent="0.2">
      <c r="A58" s="2"/>
      <c r="B58" s="2"/>
      <c r="C58" s="2"/>
      <c r="D58" s="2"/>
      <c r="E58" s="2"/>
      <c r="F58" s="2"/>
      <c r="G58" s="2"/>
      <c r="H58" s="2"/>
      <c r="I58" s="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ht="15" x14ac:dyDescent="0.2">
      <c r="A59" s="2"/>
      <c r="B59" s="2"/>
      <c r="C59" s="2"/>
      <c r="D59" s="2"/>
      <c r="E59" s="2"/>
      <c r="F59" s="2"/>
      <c r="G59" s="2"/>
      <c r="H59" s="2"/>
      <c r="I59" s="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ht="15" x14ac:dyDescent="0.2">
      <c r="A60" s="2"/>
      <c r="B60" s="2"/>
      <c r="C60" s="2"/>
      <c r="D60" s="2"/>
      <c r="E60" s="2"/>
      <c r="F60" s="2"/>
      <c r="G60" s="2"/>
      <c r="H60" s="2"/>
      <c r="I60" s="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 ht="15" x14ac:dyDescent="0.2">
      <c r="A61" s="2"/>
      <c r="B61" s="2"/>
      <c r="C61" s="2"/>
      <c r="D61" s="2"/>
      <c r="E61" s="2"/>
      <c r="F61" s="2"/>
      <c r="G61" s="2"/>
      <c r="H61" s="2"/>
      <c r="I61" s="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 ht="15" x14ac:dyDescent="0.2">
      <c r="A62" s="2"/>
      <c r="B62" s="2"/>
      <c r="C62" s="2"/>
      <c r="D62" s="2"/>
      <c r="E62" s="2"/>
      <c r="F62" s="2"/>
      <c r="G62" s="2"/>
      <c r="H62" s="2"/>
      <c r="I62" s="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 ht="15" x14ac:dyDescent="0.2">
      <c r="A63" s="2"/>
      <c r="B63" s="2"/>
      <c r="C63" s="2"/>
      <c r="D63" s="2"/>
      <c r="E63" s="2"/>
      <c r="F63" s="2"/>
      <c r="G63" s="2"/>
      <c r="H63" s="2"/>
      <c r="I63" s="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 ht="15" x14ac:dyDescent="0.2">
      <c r="A64" s="2"/>
      <c r="B64" s="2"/>
      <c r="C64" s="2"/>
      <c r="D64" s="2"/>
      <c r="E64" s="2"/>
      <c r="F64" s="2"/>
      <c r="G64" s="2"/>
      <c r="H64" s="2"/>
      <c r="I64" s="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 ht="15" x14ac:dyDescent="0.2">
      <c r="A65" s="2"/>
      <c r="B65" s="2"/>
      <c r="C65" s="2"/>
      <c r="D65" s="2"/>
      <c r="E65" s="2"/>
      <c r="F65" s="2"/>
      <c r="G65" s="2"/>
      <c r="H65" s="2"/>
      <c r="I65" s="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x14ac:dyDescent="0.2">
      <c r="A66" s="2"/>
      <c r="B66" s="2"/>
      <c r="C66" s="2"/>
      <c r="D66" s="2"/>
      <c r="E66" s="2"/>
      <c r="F66" s="2"/>
      <c r="G66" s="2"/>
      <c r="H66" s="2"/>
      <c r="I66" s="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ht="15" x14ac:dyDescent="0.2">
      <c r="A67" s="2"/>
      <c r="B67" s="2"/>
      <c r="C67" s="2"/>
      <c r="D67" s="2"/>
      <c r="E67" s="2"/>
      <c r="F67" s="2"/>
      <c r="G67" s="2"/>
      <c r="H67" s="2"/>
      <c r="I67" s="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5" x14ac:dyDescent="0.2">
      <c r="A68" s="2"/>
      <c r="B68" s="2"/>
      <c r="C68" s="2"/>
      <c r="D68" s="2"/>
      <c r="E68" s="2"/>
      <c r="F68" s="2"/>
      <c r="G68" s="2"/>
      <c r="H68" s="2"/>
      <c r="I68" s="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 ht="15" x14ac:dyDescent="0.2">
      <c r="A69" s="2"/>
      <c r="B69" s="2"/>
      <c r="C69" s="2"/>
      <c r="D69" s="2"/>
      <c r="E69" s="2"/>
      <c r="F69" s="2"/>
      <c r="G69" s="2"/>
      <c r="H69" s="2"/>
      <c r="I69" s="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 ht="15" x14ac:dyDescent="0.2">
      <c r="A70" s="2"/>
      <c r="B70" s="2"/>
      <c r="C70" s="2"/>
      <c r="D70" s="2"/>
      <c r="E70" s="2"/>
      <c r="F70" s="2"/>
      <c r="G70" s="2"/>
      <c r="H70" s="2"/>
      <c r="I70" s="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 ht="15" x14ac:dyDescent="0.2">
      <c r="A71" s="2"/>
      <c r="B71" s="2"/>
      <c r="C71" s="2"/>
      <c r="D71" s="2"/>
      <c r="E71" s="2"/>
      <c r="F71" s="2"/>
      <c r="G71" s="2"/>
      <c r="H71" s="2"/>
      <c r="I71" s="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20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20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20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20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20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20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20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20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" x14ac:dyDescent="0.25">
      <c r="A202" s="2"/>
      <c r="B202" s="1"/>
      <c r="C202" s="1"/>
      <c r="D202" s="1"/>
      <c r="E202" s="1"/>
      <c r="F202" s="1"/>
      <c r="G202" s="1"/>
      <c r="H202" s="1"/>
      <c r="I202" s="1"/>
    </row>
    <row r="203" spans="1:19" ht="15" x14ac:dyDescent="0.25">
      <c r="A203" s="2"/>
      <c r="B203" s="1"/>
      <c r="C203" s="1"/>
      <c r="D203" s="1"/>
      <c r="E203" s="1"/>
      <c r="F203" s="1"/>
      <c r="G203" s="1"/>
      <c r="H203" s="1"/>
      <c r="I203" s="1"/>
    </row>
    <row r="204" spans="1:19" ht="15" x14ac:dyDescent="0.25">
      <c r="A204" s="2"/>
      <c r="B204" s="1"/>
      <c r="C204" s="1"/>
      <c r="D204" s="1"/>
      <c r="E204" s="1"/>
      <c r="F204" s="1"/>
      <c r="G204" s="1"/>
      <c r="H204" s="1"/>
      <c r="I204" s="1"/>
    </row>
    <row r="205" spans="1:19" ht="15" x14ac:dyDescent="0.25">
      <c r="A205" s="2"/>
      <c r="B205" s="1"/>
      <c r="C205" s="1"/>
      <c r="D205" s="1"/>
      <c r="E205" s="1"/>
      <c r="F205" s="1"/>
      <c r="G205" s="1"/>
      <c r="H205" s="1"/>
      <c r="I205" s="1"/>
    </row>
    <row r="206" spans="1:19" ht="15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19" ht="15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19" ht="15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" x14ac:dyDescent="0.25">
      <c r="A209" s="1"/>
      <c r="B209" s="1"/>
      <c r="C209" s="1"/>
      <c r="D209" s="1"/>
      <c r="E209" s="1"/>
      <c r="F209" s="1"/>
      <c r="G209" s="1"/>
      <c r="H209" s="1"/>
      <c r="I209" s="1"/>
    </row>
  </sheetData>
  <mergeCells count="18">
    <mergeCell ref="A45:A52"/>
    <mergeCell ref="C2:E2"/>
    <mergeCell ref="F2:H2"/>
    <mergeCell ref="A11:B11"/>
    <mergeCell ref="C11:E11"/>
    <mergeCell ref="B44:I44"/>
    <mergeCell ref="A15:A20"/>
    <mergeCell ref="B14:F14"/>
    <mergeCell ref="B23:F23"/>
    <mergeCell ref="F11:H11"/>
    <mergeCell ref="A3:A10"/>
    <mergeCell ref="A24:A29"/>
    <mergeCell ref="A33:A40"/>
    <mergeCell ref="A41:B41"/>
    <mergeCell ref="C41:D41"/>
    <mergeCell ref="F41:G41"/>
    <mergeCell ref="C32:D32"/>
    <mergeCell ref="F32:G32"/>
  </mergeCells>
  <phoneticPr fontId="2" type="noConversion"/>
  <conditionalFormatting sqref="G15:H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{9210637E-84BE-4F95-AF07-4AFF1DFDA725}</x14:id>
        </ext>
      </extLst>
    </cfRule>
  </conditionalFormatting>
  <conditionalFormatting sqref="A30:A31 A42:A43 A53:A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{E768BB91-BC1D-4C2F-9EDB-71C5C2ED36C0}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0637E-84BE-4F95-AF07-4AFF1DFDA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G15:H20</xm:sqref>
        </x14:conditionalFormatting>
        <x14:conditionalFormatting xmlns:xm="http://schemas.microsoft.com/office/excel/2006/main">
          <x14:cfRule type="dataBar" id="{E768BB91-BC1D-4C2F-9EDB-71C5C2ED3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A30:A31 A42:A43 A53:A205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2017-12-19T14:41:12Z</dcterms:modified>
</cp:coreProperties>
</file>