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filterPrivacy="1" codeName="ThisWorkbook"/>
  <xr:revisionPtr revIDLastSave="0" documentId="13_ncr:1_{6FDADD1E-7316-4AA8-9F65-D3D07F862C60}" xr6:coauthVersionLast="47" xr6:coauthVersionMax="47" xr10:uidLastSave="{00000000-0000-0000-0000-000000000000}"/>
  <bookViews>
    <workbookView xWindow="-120" yWindow="-120" windowWidth="29040" windowHeight="15840" tabRatio="813" activeTab="3" xr2:uid="{00000000-000D-0000-FFFF-FFFF00000000}"/>
  </bookViews>
  <sheets>
    <sheet name="作業内容" sheetId="6" r:id="rId1"/>
    <sheet name="事前チェック" sheetId="2" r:id="rId2"/>
    <sheet name="DB移行手順" sheetId="1" r:id="rId3"/>
    <sheet name="TB_設定シート" sheetId="3" r:id="rId4"/>
    <sheet name="TB_投入結果" sheetId="5" r:id="rId5"/>
  </sheets>
  <externalReferences>
    <externalReference r:id="rId6"/>
  </externalReferences>
  <definedNames>
    <definedName name="_xlnm._FilterDatabase" localSheetId="3" hidden="1">TB_設定シート!$B$6:$T$6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7" i="1" l="1"/>
  <c r="C120" i="1"/>
  <c r="R13" i="5" l="1"/>
  <c r="R12" i="5"/>
  <c r="R11" i="5"/>
  <c r="R10" i="5"/>
  <c r="R9" i="5"/>
  <c r="R8" i="5"/>
  <c r="R7" i="5"/>
  <c r="R6" i="5"/>
  <c r="R5" i="5"/>
  <c r="R4" i="5"/>
  <c r="I4" i="5"/>
  <c r="I13" i="5"/>
  <c r="I12" i="5"/>
  <c r="I11" i="5"/>
  <c r="I10" i="5"/>
  <c r="I9" i="5"/>
  <c r="I8" i="5"/>
  <c r="I7" i="5"/>
  <c r="I6" i="5"/>
  <c r="I5" i="5"/>
  <c r="K17" i="3"/>
  <c r="J17" i="3"/>
  <c r="M16" i="3"/>
  <c r="L15" i="3"/>
  <c r="M14" i="3"/>
  <c r="M13" i="3"/>
  <c r="L12" i="3"/>
  <c r="L11" i="3"/>
  <c r="M10" i="3"/>
  <c r="M9" i="3"/>
  <c r="L8" i="3"/>
  <c r="M7" i="3"/>
  <c r="M17" i="3" l="1"/>
  <c r="K9" i="3"/>
  <c r="L17" i="3"/>
  <c r="T17" i="3" s="1"/>
  <c r="K12" i="3"/>
  <c r="K13" i="3"/>
  <c r="K14" i="3"/>
  <c r="K7" i="3"/>
  <c r="K15" i="3"/>
  <c r="L16" i="3"/>
  <c r="L13" i="3"/>
  <c r="L9" i="3"/>
  <c r="L14" i="3"/>
  <c r="L10" i="3"/>
  <c r="L7" i="3"/>
  <c r="J14" i="3"/>
  <c r="J10" i="3"/>
  <c r="K10" i="3" s="1"/>
  <c r="J7" i="3"/>
  <c r="J9" i="3"/>
  <c r="T9" i="3" s="1"/>
  <c r="J8" i="3"/>
  <c r="K8" i="3" s="1"/>
  <c r="J16" i="3"/>
  <c r="J15" i="3"/>
  <c r="J13" i="3"/>
  <c r="J12" i="3"/>
  <c r="J11" i="3"/>
  <c r="K11" i="3" s="1"/>
  <c r="M15" i="3"/>
  <c r="M12" i="3"/>
  <c r="M11" i="3"/>
  <c r="M8" i="3"/>
  <c r="T13" i="3" l="1"/>
  <c r="T14" i="3"/>
  <c r="T12" i="3"/>
  <c r="T10" i="3"/>
  <c r="T8" i="3"/>
  <c r="T11" i="3"/>
  <c r="T7" i="3"/>
  <c r="K16" i="3"/>
  <c r="T16" i="3" s="1"/>
  <c r="T15" i="3"/>
  <c r="F90" i="1"/>
  <c r="C99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E6" authorId="0" shapeId="0" xr:uid="{00000000-0006-0000-0300-000001000000}">
      <text>
        <r>
          <rPr>
            <b/>
            <sz val="9"/>
            <color indexed="81"/>
            <rFont val="Meiryo UI"/>
            <family val="3"/>
            <charset val="128"/>
          </rPr>
          <t>1:DES
2:CFT
3:Manual</t>
        </r>
      </text>
    </comment>
    <comment ref="F6" authorId="0" shapeId="0" xr:uid="{00000000-0006-0000-0300-000002000000}">
      <text>
        <r>
          <rPr>
            <b/>
            <sz val="9"/>
            <color indexed="81"/>
            <rFont val="Meiryo UI"/>
            <family val="3"/>
            <charset val="128"/>
          </rPr>
          <t>1:System
2:Manual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A3" authorId="0" shapeId="0" xr:uid="{00000000-0006-0000-0400-000001000000}">
      <text>
        <r>
          <rPr>
            <b/>
            <sz val="9"/>
            <color indexed="81"/>
            <rFont val="Meiryo UI"/>
            <family val="3"/>
            <charset val="128"/>
          </rPr>
          <t>1:DES
2:CFT
3:Manual</t>
        </r>
        <r>
          <rPr>
            <sz val="9"/>
            <color indexed="81"/>
            <rFont val="Meiryo UI"/>
            <family val="3"/>
            <charset val="128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<sst xmlns="http://schemas.openxmlformats.org/spreadsheetml/2006/main" count="429" uniqueCount="198">
  <si>
    <t>下記のSQLを実行する</t>
    <rPh sb="0" eb="2">
      <t>カキ</t>
    </rPh>
    <rPh sb="7" eb="9">
      <t>ジッコウ</t>
    </rPh>
    <phoneticPr fontId="2"/>
  </si>
  <si>
    <t>FRR2000向けとの接続拠点を確認する</t>
    <rPh sb="7" eb="8">
      <t>ム</t>
    </rPh>
    <rPh sb="11" eb="13">
      <t>セツゾク</t>
    </rPh>
    <rPh sb="13" eb="15">
      <t>キョテン</t>
    </rPh>
    <rPh sb="16" eb="18">
      <t>カクニン</t>
    </rPh>
    <phoneticPr fontId="2"/>
  </si>
  <si>
    <t>select distinct ta5010.SENDING_ADDRESS,ta5010.RECEIVING_ADDRESS,ta5002.TRANS_METHOD,ta5002.CONNECT_METHOD</t>
  </si>
  <si>
    <t>from TA5010_RECV_FORMAT ta5010,ta5002_clc_grp ta5002</t>
  </si>
  <si>
    <t>where ta5010.RECEIVING_ADDRESS='FRR2000'</t>
  </si>
  <si>
    <t>and ta5010.SENDING_ADDRESS=ta5002.CLC_GROUP</t>
  </si>
  <si>
    <t>結果をTA5038_設定シートに張り付ける</t>
    <rPh sb="0" eb="2">
      <t>ケッカ</t>
    </rPh>
    <rPh sb="10" eb="12">
      <t>セッテイ</t>
    </rPh>
    <rPh sb="16" eb="17">
      <t>ハ</t>
    </rPh>
    <rPh sb="18" eb="19">
      <t>ツ</t>
    </rPh>
    <phoneticPr fontId="2"/>
  </si>
  <si>
    <t>SENDING_ADDRESS</t>
  </si>
  <si>
    <t>RECEIVING_ADDRESS</t>
  </si>
  <si>
    <t>TRANS_METHOD</t>
  </si>
  <si>
    <t>CONNECT_METHOD</t>
  </si>
  <si>
    <t>TH20001</t>
  </si>
  <si>
    <t>FRR2000</t>
  </si>
  <si>
    <t>JP01500</t>
  </si>
  <si>
    <t>MX03500</t>
  </si>
  <si>
    <t>TH20002</t>
  </si>
  <si>
    <t>CN19001</t>
  </si>
  <si>
    <t>CN31500</t>
  </si>
  <si>
    <t>JP24500</t>
  </si>
  <si>
    <t>JP31000</t>
  </si>
  <si>
    <t>ES05500</t>
  </si>
  <si>
    <t>US02500</t>
  </si>
  <si>
    <t>TA5010.検索結果</t>
    <rPh sb="7" eb="9">
      <t>ケンサク</t>
    </rPh>
    <rPh sb="9" eb="11">
      <t>ケッカ</t>
    </rPh>
    <phoneticPr fontId="2"/>
  </si>
  <si>
    <t>FOLDER_CATEGORY</t>
  </si>
  <si>
    <t>TARGET_FILENAME</t>
  </si>
  <si>
    <t>SNDR_CLC_GRP</t>
  </si>
  <si>
    <t>RCVR_CLC_GRP</t>
  </si>
  <si>
    <t>CREATE_CODE</t>
  </si>
  <si>
    <t>CREATE_DATE</t>
  </si>
  <si>
    <t>UPDATE_CODE</t>
  </si>
  <si>
    <t>UPDATE_DATE</t>
  </si>
  <si>
    <t>設定対象</t>
    <rPh sb="0" eb="2">
      <t>セッテイ</t>
    </rPh>
    <rPh sb="2" eb="4">
      <t>タイショウ</t>
    </rPh>
    <phoneticPr fontId="2"/>
  </si>
  <si>
    <t>sysdate</t>
  </si>
  <si>
    <t>sysdate</t>
    <phoneticPr fontId="2"/>
  </si>
  <si>
    <t>system</t>
  </si>
  <si>
    <t>system</t>
    <phoneticPr fontId="2"/>
  </si>
  <si>
    <t>TA5038_SINGLE_PROSESSFILE</t>
    <phoneticPr fontId="2"/>
  </si>
  <si>
    <t>Insert文</t>
    <rPh sb="6" eb="7">
      <t>ブン</t>
    </rPh>
    <phoneticPr fontId="2"/>
  </si>
  <si>
    <t>取得結果のうち、Upload/CFT以外の拠点は、CN06000Listの内容と一致すること</t>
    <rPh sb="0" eb="2">
      <t>シュトク</t>
    </rPh>
    <rPh sb="2" eb="4">
      <t>ケッカ</t>
    </rPh>
    <rPh sb="18" eb="20">
      <t>イガイ</t>
    </rPh>
    <rPh sb="21" eb="23">
      <t>キョテン</t>
    </rPh>
    <rPh sb="37" eb="39">
      <t>ナイヨウ</t>
    </rPh>
    <rPh sb="40" eb="42">
      <t>イッチ</t>
    </rPh>
    <phoneticPr fontId="2"/>
  </si>
  <si>
    <t>CN06000
設定対象</t>
    <rPh sb="8" eb="10">
      <t>セッテイ</t>
    </rPh>
    <rPh sb="10" eb="12">
      <t>タイショウ</t>
    </rPh>
    <phoneticPr fontId="2"/>
  </si>
  <si>
    <t>※商流のないUK32500以外は、TA5038_設定シートのH列が「●」になる</t>
    <rPh sb="1" eb="3">
      <t>ショウリュウ</t>
    </rPh>
    <rPh sb="13" eb="15">
      <t>イガイ</t>
    </rPh>
    <phoneticPr fontId="2"/>
  </si>
  <si>
    <t>成功すること</t>
    <rPh sb="0" eb="2">
      <t>セイコウ</t>
    </rPh>
    <phoneticPr fontId="2"/>
  </si>
  <si>
    <t>作成されたテーブルがSQL Developperから参照できること</t>
    <rPh sb="0" eb="2">
      <t>サクセイ</t>
    </rPh>
    <rPh sb="26" eb="28">
      <t>サンショウ</t>
    </rPh>
    <phoneticPr fontId="2"/>
  </si>
  <si>
    <t>データ投入</t>
    <rPh sb="3" eb="5">
      <t>トウニュウ</t>
    </rPh>
    <phoneticPr fontId="2"/>
  </si>
  <si>
    <t>件数確認</t>
    <rPh sb="0" eb="2">
      <t>ケンスウ</t>
    </rPh>
    <rPh sb="2" eb="4">
      <t>カクニン</t>
    </rPh>
    <phoneticPr fontId="2"/>
  </si>
  <si>
    <t>0件であること</t>
    <rPh sb="1" eb="2">
      <t>ケン</t>
    </rPh>
    <phoneticPr fontId="2"/>
  </si>
  <si>
    <t>投入件数</t>
    <rPh sb="0" eb="2">
      <t>トウニュウ</t>
    </rPh>
    <rPh sb="2" eb="4">
      <t>ケンスウ</t>
    </rPh>
    <phoneticPr fontId="2"/>
  </si>
  <si>
    <t>件</t>
    <rPh sb="0" eb="1">
      <t>ケン</t>
    </rPh>
    <phoneticPr fontId="2"/>
  </si>
  <si>
    <t>データ確認</t>
    <rPh sb="3" eb="5">
      <t>カクニン</t>
    </rPh>
    <phoneticPr fontId="2"/>
  </si>
  <si>
    <t>QA</t>
    <phoneticPr fontId="2"/>
  </si>
  <si>
    <t>LIVE</t>
    <phoneticPr fontId="2"/>
  </si>
  <si>
    <t>想定</t>
    <rPh sb="0" eb="2">
      <t>ソウテイ</t>
    </rPh>
    <phoneticPr fontId="2"/>
  </si>
  <si>
    <t>POHCN19001FRR2000</t>
  </si>
  <si>
    <t>POHASN</t>
  </si>
  <si>
    <t>POHES05500FRR2000</t>
  </si>
  <si>
    <t>POHJP01500FRR2000</t>
  </si>
  <si>
    <t>POHJP31000FRR2000</t>
  </si>
  <si>
    <t>POHMX03500FRR2000</t>
  </si>
  <si>
    <t>POHTH20001FRR2000</t>
  </si>
  <si>
    <t>POHTH20002FRR2000</t>
  </si>
  <si>
    <t>POHUS02500FRR2000</t>
  </si>
  <si>
    <t>1</t>
  </si>
  <si>
    <t>2020-07-19 18:11:36</t>
  </si>
  <si>
    <t>3</t>
  </si>
  <si>
    <t>比較結果</t>
    <rPh sb="0" eb="2">
      <t>ヒカク</t>
    </rPh>
    <rPh sb="2" eb="4">
      <t>ケッカ</t>
    </rPh>
    <phoneticPr fontId="2"/>
  </si>
  <si>
    <t>コミットに成功すること</t>
    <rPh sb="5" eb="7">
      <t>セイコウ</t>
    </rPh>
    <phoneticPr fontId="2"/>
  </si>
  <si>
    <t>TA5038</t>
    <phoneticPr fontId="2"/>
  </si>
  <si>
    <t>commit</t>
    <phoneticPr fontId="2"/>
  </si>
  <si>
    <t>owner権限のユーザーでログインする</t>
    <rPh sb="5" eb="7">
      <t>ケンゲン</t>
    </rPh>
    <phoneticPr fontId="8"/>
  </si>
  <si>
    <t>エラーが発生しないこと</t>
    <rPh sb="4" eb="6">
      <t>ハッセイ</t>
    </rPh>
    <phoneticPr fontId="8"/>
  </si>
  <si>
    <t>下記SQLを実行して各テーブルの権限に、参照用ユーザーが追加されていることを確認する</t>
    <rPh sb="0" eb="2">
      <t>カキ</t>
    </rPh>
    <rPh sb="6" eb="8">
      <t>ジッコウ</t>
    </rPh>
    <rPh sb="10" eb="11">
      <t>カク</t>
    </rPh>
    <rPh sb="16" eb="18">
      <t>ケンゲン</t>
    </rPh>
    <rPh sb="20" eb="23">
      <t>サンショウヨウ</t>
    </rPh>
    <rPh sb="28" eb="30">
      <t>ツイカ</t>
    </rPh>
    <rPh sb="38" eb="40">
      <t>カクニン</t>
    </rPh>
    <phoneticPr fontId="8"/>
  </si>
  <si>
    <t>select * from user_tab_privs</t>
    <phoneticPr fontId="8"/>
  </si>
  <si>
    <t>参照権限のユーザーでログインする</t>
    <rPh sb="0" eb="2">
      <t>サンショウ</t>
    </rPh>
    <rPh sb="2" eb="4">
      <t>ケンゲン</t>
    </rPh>
    <phoneticPr fontId="8"/>
  </si>
  <si>
    <t>TABLE_LISTシートのD列の「CREATE OR REPLACE SYNONYM」文を実行する</t>
    <rPh sb="46" eb="48">
      <t>ジッコウ</t>
    </rPh>
    <phoneticPr fontId="8"/>
  </si>
  <si>
    <t>SQL Developerのシノニムをクリックする</t>
    <phoneticPr fontId="8"/>
  </si>
  <si>
    <t>テーブルのデータを参照する</t>
    <rPh sb="9" eb="11">
      <t>サンショウ</t>
    </rPh>
    <phoneticPr fontId="8"/>
  </si>
  <si>
    <t>データが表示されること</t>
    <rPh sb="4" eb="6">
      <t>ヒョウジ</t>
    </rPh>
    <phoneticPr fontId="8"/>
  </si>
  <si>
    <t>下記「GRANT」文を実行する</t>
    <rPh sb="0" eb="2">
      <t>カキ</t>
    </rPh>
    <rPh sb="9" eb="10">
      <t>ブン</t>
    </rPh>
    <rPh sb="11" eb="13">
      <t>ジッコウ</t>
    </rPh>
    <phoneticPr fontId="8"/>
  </si>
  <si>
    <t>TA5038　参照用ユーザー権限設定</t>
    <rPh sb="7" eb="10">
      <t>サンショウヨウ</t>
    </rPh>
    <rPh sb="14" eb="16">
      <t>ケンゲン</t>
    </rPh>
    <rPh sb="16" eb="18">
      <t>セッテイ</t>
    </rPh>
    <phoneticPr fontId="2"/>
  </si>
  <si>
    <t>TA5038　シノニム作成</t>
    <rPh sb="11" eb="13">
      <t>サクセイ</t>
    </rPh>
    <phoneticPr fontId="2"/>
  </si>
  <si>
    <t>追加したテーブルに、参照用ユーザーのSELECT権限が付与されていること</t>
    <rPh sb="0" eb="2">
      <t>ツイカ</t>
    </rPh>
    <rPh sb="10" eb="13">
      <t>サンショウヨウ</t>
    </rPh>
    <rPh sb="24" eb="26">
      <t>ケンゲン</t>
    </rPh>
    <rPh sb="27" eb="29">
      <t>フヨ</t>
    </rPh>
    <phoneticPr fontId="8"/>
  </si>
  <si>
    <t>アクセスできること</t>
    <phoneticPr fontId="8"/>
  </si>
  <si>
    <t>単独払出テーブルの作成</t>
    <rPh sb="0" eb="2">
      <t>タンドク</t>
    </rPh>
    <rPh sb="2" eb="4">
      <t>ハライダシ</t>
    </rPh>
    <rPh sb="9" eb="11">
      <t>サクセイ</t>
    </rPh>
    <phoneticPr fontId="2"/>
  </si>
  <si>
    <t>権限付与</t>
    <rPh sb="0" eb="2">
      <t>ケンゲン</t>
    </rPh>
    <rPh sb="2" eb="4">
      <t>フヨ</t>
    </rPh>
    <phoneticPr fontId="2"/>
  </si>
  <si>
    <t>シノニム作成</t>
    <rPh sb="4" eb="6">
      <t>サクセイ</t>
    </rPh>
    <phoneticPr fontId="2"/>
  </si>
  <si>
    <t>データ登録</t>
    <rPh sb="3" eb="5">
      <t>トウロク</t>
    </rPh>
    <phoneticPr fontId="2"/>
  </si>
  <si>
    <t>結果</t>
    <rPh sb="0" eb="2">
      <t>ケッカ</t>
    </rPh>
    <phoneticPr fontId="2"/>
  </si>
  <si>
    <t>事前チェック</t>
    <rPh sb="0" eb="2">
      <t>ジゼン</t>
    </rPh>
    <phoneticPr fontId="2"/>
  </si>
  <si>
    <t>FRR2000向けとの接続拠点を確認する</t>
  </si>
  <si>
    <t>TB0001</t>
  </si>
  <si>
    <t>TB0002</t>
    <phoneticPr fontId="2"/>
  </si>
  <si>
    <t>TB5001</t>
    <phoneticPr fontId="2"/>
  </si>
  <si>
    <t>CREATE TABLE TB0001_FILE_STATUS(</t>
  </si>
  <si>
    <t>CREATE TABLE TB0002_ERR_TRACE(</t>
  </si>
  <si>
    <t>CREATE TABLE TB5001_SENDER-RECEIVER(</t>
  </si>
  <si>
    <t>TABLESPACE "ASP20188" ;</t>
  </si>
  <si>
    <t>select count(*) from TB0001_FILE_STATUS</t>
    <phoneticPr fontId="2"/>
  </si>
  <si>
    <t>select count(*) from TB0002_ERR_TRACE</t>
    <phoneticPr fontId="2"/>
  </si>
  <si>
    <t>select count(*) from TB5001_SENDER-RECEIVER</t>
    <phoneticPr fontId="2"/>
  </si>
  <si>
    <t>"FILE_NAME" VARCHAR2(100) not null,</t>
  </si>
  <si>
    <t>"ORIGINAL_FILE_NAME" VARCHAR2(100) not null,</t>
  </si>
  <si>
    <t>"FILE_CATEGORY" CHAR(2),</t>
  </si>
  <si>
    <t>"SENDER_BOX" CHAR(7),</t>
  </si>
  <si>
    <t>"RECEIVER_BOX" CHAR(7),</t>
  </si>
  <si>
    <t>"POH_BOX" CHAR(7),</t>
  </si>
  <si>
    <t>"REGION_SEND_DATE" DATE,</t>
  </si>
  <si>
    <t>"POH_RECEIVE_DATE" DATE,</t>
  </si>
  <si>
    <t>"POH_ACQU_DATE" DATE,</t>
  </si>
  <si>
    <t>"POH_CONV_DATE" DATE,</t>
  </si>
  <si>
    <t>"POH_MAKE_DATE" DATE,</t>
  </si>
  <si>
    <t>"POH_SEND_DATE" DATE,</t>
  </si>
  <si>
    <t>"POH_ERR_OCCUR_DATE" DATE,</t>
  </si>
  <si>
    <t>"FILE_STATUS" CHAR(3) not null,</t>
  </si>
  <si>
    <t>"RE_ACTION_DIV" CHAR(1) not null,</t>
  </si>
  <si>
    <t>"INVISIBLE_DIV" CHAR(1) not null,</t>
  </si>
  <si>
    <t>"RECORDS" NUMBER(6),</t>
  </si>
  <si>
    <t>"UPLOAD_USERID" VARCHAR2(15),</t>
  </si>
  <si>
    <t>"DOWNLOAD_USERID" VARCHAR2(15),</t>
  </si>
  <si>
    <t>"RESEND_COUNT" NUMBER(1),</t>
  </si>
  <si>
    <t>"CONSIGNEE_CODE" VARCHAR2(25),</t>
  </si>
  <si>
    <t>"SELLER_CODE" VARCHAR2(25),</t>
  </si>
  <si>
    <t>"SUPPLIER_CODE" VARCHAR2(17),</t>
  </si>
  <si>
    <t>"BL_NO" VARCHAR2(17),</t>
  </si>
  <si>
    <t>"ORDER_NO" VARCHAR2(17),</t>
  </si>
  <si>
    <t>"COMBINATION_DATE" DATE,</t>
  </si>
  <si>
    <t>"SUPPLIER_CLC_CODE" CHAR(7),</t>
  </si>
  <si>
    <t>"SENDER_CLC_CODE" CHAR(7),</t>
  </si>
  <si>
    <t>"RECEIVER_CLC_CODE" CHAR(7),</t>
  </si>
  <si>
    <t>"ORIGINAL_RECEIVER_CLC_CODE" CHAR(7),</t>
  </si>
  <si>
    <t>"INVOICE_NO" VARCHAR2(20),</t>
  </si>
  <si>
    <t>"CREATE_CODE" VARCHAR2(15) not null,</t>
  </si>
  <si>
    <t>"CREATE_DATE" DATE not null,</t>
  </si>
  <si>
    <t>"UPDATE_CODE" VARCHAR2(15) not null,</t>
  </si>
  <si>
    <t>"UPDATE_DATE" DATE not null,</t>
  </si>
  <si>
    <t>"SEQ_NO" NUMBER(3) not null,</t>
  </si>
  <si>
    <t>"MESSAGE_CODE" CHAR(8) not null,</t>
  </si>
  <si>
    <t>"ERROR_LEVEL" CHAR(1) not null,</t>
  </si>
  <si>
    <t>"ERROR_OCCUR_DATE" DATE not null,</t>
  </si>
  <si>
    <t>"ERROR_NUMBER" NUMBER(8),</t>
  </si>
  <si>
    <t>"MAIL_STATUS" CHAR(1) not null,</t>
  </si>
  <si>
    <t>"SENDER_CLC_S" VARCHAR2(100) not null,</t>
  </si>
  <si>
    <t>"SENDER_BOX" CHAR(7) not null,</t>
  </si>
  <si>
    <t>"SENDER_CLC" CHAR(7) not null,</t>
  </si>
  <si>
    <t>"RECEIVER_BOX" CHAR(7) not null,</t>
  </si>
  <si>
    <t>"FILE_CATEGORY" CHAR(2) not null,</t>
  </si>
  <si>
    <t>"FILLER_IN" NUMBER(8) not null,</t>
  </si>
  <si>
    <t>"FILLER_OUT" NUMBER(8) not null,</t>
  </si>
  <si>
    <t>"SEND_FLG" NUMBER(1) not null,</t>
  </si>
  <si>
    <t>"RECEIVER_ADDRESS" CHAR(16) not null,</t>
  </si>
  <si>
    <t>constraint TB0001_FILE_STATUS_pk primary key("FILE_NAME","ORIGINAL_FILE_NAME","FILE_CATEGORY")  USING INDEX PCTFREE 10 INITRANS 2 MAXTRANS 255 COMPUTE STATISTICS STORAGE(INITIAL 65536 NEXT 1048576 MINEXTENTS 1 MAXEXTENTS 2147483645 PCTINCREASE 0 FREELISTS 1 FREELIST GROUPS 1 BUFFER_POOL DEFAULT FLASH_CACHE DEFAULT CELL_FLASH_CACHE DEFAULT) TABLESPACE "ASP20188" ENABLE</t>
    <phoneticPr fontId="2"/>
  </si>
  <si>
    <t>constraint TB0002_ERR_TRACE_pk primary key("FILE_NAME","SEQ_NO")  USING INDEX PCTFREE 10 INITRANS 2 MAXTRANS 255 COMPUTE STATISTICS STORAGE(INITIAL 65536 NEXT 1048576 MINEXTENTS 1 MAXEXTENTS 2147483645 PCTINCREASE 0 FREELISTS 1 FREELIST GROUPS 1 BUFFER_POOL DEFAULT FLASH_CACHE DEFAULT CELL_FLASH_CACHE DEFAULT) TABLESPACE "ASP20188" ENABLE</t>
    <phoneticPr fontId="2"/>
  </si>
  <si>
    <t>constraint TB5001_SENDER-RECEIVER_pk primary key("SENDER_CLC_S")  USING INDEX PCTFREE 10 INITRANS 2 MAXTRANS 255 COMPUTE STATISTICS STORAGE(INITIAL 65536 NEXT 1048576 MINEXTENTS 1 MAXEXTENTS 2147483645 PCTINCREASE 0 FREELISTS 1 FREELIST GROUPS 1 BUFFER_POOL DEFAULT FLASH_CACHE DEFAULT CELL_FLASH_CACHE DEFAULT) TABLESPACE "ASP20188" ENABLE</t>
    <phoneticPr fontId="2"/>
  </si>
  <si>
    <t>)</t>
    <phoneticPr fontId="2"/>
  </si>
  <si>
    <t>TB_設定シートのInsert文を実行する</t>
    <rPh sb="15" eb="16">
      <t>ブン</t>
    </rPh>
    <rPh sb="17" eb="19">
      <t>ジッコウ</t>
    </rPh>
    <phoneticPr fontId="2"/>
  </si>
  <si>
    <t>select * from TB0001_FILE_STATUS</t>
    <phoneticPr fontId="2"/>
  </si>
  <si>
    <t>select * from TB0002_ERR_TRACE</t>
    <phoneticPr fontId="2"/>
  </si>
  <si>
    <t>select * from TB5001_SENDER-RECEIVER</t>
    <phoneticPr fontId="2"/>
  </si>
  <si>
    <t>結果をTB_投入結果シートのQA欄に張り付ける</t>
    <rPh sb="0" eb="2">
      <t>ケッカ</t>
    </rPh>
    <rPh sb="6" eb="8">
      <t>トウニュウ</t>
    </rPh>
    <rPh sb="8" eb="10">
      <t>ケッカ</t>
    </rPh>
    <rPh sb="16" eb="17">
      <t>ラン</t>
    </rPh>
    <rPh sb="18" eb="19">
      <t>ハ</t>
    </rPh>
    <rPh sb="20" eb="21">
      <t>ツ</t>
    </rPh>
    <phoneticPr fontId="2"/>
  </si>
  <si>
    <t>TB_投入結果シートのA列が全てTRUEになること</t>
    <rPh sb="12" eb="13">
      <t>レツ</t>
    </rPh>
    <rPh sb="14" eb="15">
      <t>スベ</t>
    </rPh>
    <phoneticPr fontId="2"/>
  </si>
  <si>
    <t xml:space="preserve">GRANT SELECT ON ASP20188_USR01.TB0001_FILE_STATUS; </t>
    <phoneticPr fontId="2"/>
  </si>
  <si>
    <t xml:space="preserve">GRANT SELECT ON ASP20188_USR01.TB0002_ERR_TRACE; </t>
    <phoneticPr fontId="2"/>
  </si>
  <si>
    <t xml:space="preserve">GRANT SELECT ON ASP20188_USR01.TB5001_SENDER-RECEIVER; </t>
    <phoneticPr fontId="2"/>
  </si>
  <si>
    <t>CREATE OR REPLACE SYNONYM "ASP20188_USR01_PS01"."TB0001_FILE_STATUS" FOR "ASP20188_USR01"."TB0001_FILE_STATUS";</t>
    <phoneticPr fontId="2"/>
  </si>
  <si>
    <t>CREATE OR REPLACE SYNONYM "ASP20188_USR01_PS01"."TB0002_ERR_TRACE" FOR "ASP20188_USR01"."TB0002_ERR_TRACE";</t>
    <phoneticPr fontId="2"/>
  </si>
  <si>
    <t>CREATE OR REPLACE SYNONYM "ASP20188_USR01_PS01"."TB5001_SENDER-RECEIVER" FOR "ASP20188_USR01"."TB5001_SENDER-RECEIVER";</t>
    <phoneticPr fontId="2"/>
  </si>
  <si>
    <t>今回追加された3テーブルがリストに表示されること</t>
    <rPh sb="0" eb="2">
      <t>コンカイ</t>
    </rPh>
    <rPh sb="2" eb="4">
      <t>ツイカ</t>
    </rPh>
    <rPh sb="17" eb="19">
      <t>ヒョウジ</t>
    </rPh>
    <phoneticPr fontId="8"/>
  </si>
  <si>
    <t>シノニムから、今回追加された3テーブルにアクセスする</t>
    <phoneticPr fontId="8"/>
  </si>
  <si>
    <t>FILE_NAME</t>
  </si>
  <si>
    <t>ORIGINAL_FILE_NAME</t>
  </si>
  <si>
    <t>FILE_CATEGORY</t>
  </si>
  <si>
    <t>SENDER_BOX</t>
  </si>
  <si>
    <t>RECEIVER_BOX</t>
  </si>
  <si>
    <t>POH_BOX</t>
  </si>
  <si>
    <t>REGION_SEND_DATE</t>
  </si>
  <si>
    <t>POH_RECEIVE_DATE</t>
  </si>
  <si>
    <t>POH_ACQU_DATE</t>
  </si>
  <si>
    <t>POH_CONV_DATE</t>
  </si>
  <si>
    <t>POH_MAKE_DATE</t>
  </si>
  <si>
    <t>POH_SEND_DATE</t>
  </si>
  <si>
    <t>POH_ERR_OCCUR_DATE</t>
  </si>
  <si>
    <t>FILE_STATUS</t>
  </si>
  <si>
    <t>RE_ACTION_DIV</t>
  </si>
  <si>
    <t>INVISIBLE_DIV</t>
  </si>
  <si>
    <t>RECORDS</t>
  </si>
  <si>
    <t>UPLOAD_USERID</t>
  </si>
  <si>
    <t>DOWNLOAD_USERID</t>
  </si>
  <si>
    <t>RESEND_COUNT</t>
  </si>
  <si>
    <t>CONSIGNEE_CODE</t>
  </si>
  <si>
    <t>SELLER_CODE</t>
  </si>
  <si>
    <t>SUPPLIER_CODE</t>
  </si>
  <si>
    <t>BL_NO</t>
  </si>
  <si>
    <t>ORDER_NO</t>
  </si>
  <si>
    <t>COMBINATION_DATE</t>
  </si>
  <si>
    <t>SUPPLIER_CLC_CODE</t>
  </si>
  <si>
    <t>SENDER_CLC_CODE</t>
  </si>
  <si>
    <t>RECEIVER_CLC_CODE</t>
  </si>
  <si>
    <t>ORIGINAL_RECEIVER_CLC_CODE</t>
  </si>
  <si>
    <t>INVOICE_NO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</si>
</sst>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游ゴシック"/>
      <family val="2"/>
      <scheme val="minor"/>
    </font>
    <font>
      <sz val="11"/>
      <color theme="1"/>
      <name val="Meiryo UI"/>
      <family val="2"/>
      <charset val="128"/>
    </font>
    <font>
      <sz val="6"/>
      <name val="游ゴシック"/>
      <family val="3"/>
      <charset val="128"/>
      <scheme val="minor"/>
    </font>
    <font>
      <sz val="11"/>
      <color theme="1"/>
      <name val="Meiryo UI"/>
      <family val="3"/>
      <charset val="128"/>
    </font>
    <font>
      <b/>
      <sz val="11"/>
      <color theme="1"/>
      <name val="Meiryo UI"/>
      <family val="3"/>
      <charset val="128"/>
    </font>
    <font>
      <b/>
      <sz val="9"/>
      <color indexed="81"/>
      <name val="Meiryo UI"/>
      <family val="3"/>
      <charset val="128"/>
    </font>
    <font>
      <sz val="9"/>
      <color indexed="81"/>
      <name val="Meiryo UI"/>
      <family val="3"/>
      <charset val="128"/>
    </font>
    <font>
      <sz val="11"/>
      <color rgb="FFFF0000"/>
      <name val="Meiryo UI"/>
      <family val="3"/>
      <charset val="128"/>
    </font>
    <font>
      <sz val="6"/>
      <name val="Meiryo UI"/>
      <family val="2"/>
      <charset val="128"/>
    </font>
    <font>
      <sz val="11"/>
      <name val="ＭＳ ゴシック"/>
      <family val="3"/>
      <charset val="128"/>
    </font>
    <font>
      <sz val="10"/>
      <name val="ＭＳ ゴシック"/>
      <family val="3"/>
      <charset val="128"/>
    </font>
    <font>
      <sz val="10"/>
      <name val="ＭＳ Ｐゴシック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>
      <alignment vertical="center"/>
    </xf>
    <xf numFmtId="0" fontId="10" fillId="0" borderId="0" applyBorder="0"/>
  </cellStyleXfs>
  <cellXfs count="44">
    <xf numFmtId="0" fontId="0" fillId="0" borderId="0" xfId="0"/>
    <xf numFmtId="0" fontId="3" fillId="0" borderId="0" xfId="0" applyFont="1"/>
    <xf numFmtId="0" fontId="3" fillId="2" borderId="1" xfId="0" applyFont="1" applyFill="1" applyBorder="1"/>
    <xf numFmtId="0" fontId="4" fillId="0" borderId="0" xfId="0" applyFont="1"/>
    <xf numFmtId="0" fontId="3" fillId="0" borderId="0" xfId="0" applyFont="1" applyAlignment="1">
      <alignment wrapText="1"/>
    </xf>
    <xf numFmtId="0" fontId="3" fillId="0" borderId="0" xfId="0" applyFont="1" applyFill="1"/>
    <xf numFmtId="0" fontId="3" fillId="3" borderId="2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3" xfId="0" applyFont="1" applyFill="1" applyBorder="1" applyAlignment="1">
      <alignment wrapText="1"/>
    </xf>
    <xf numFmtId="0" fontId="3" fillId="5" borderId="0" xfId="0" applyFont="1" applyFill="1"/>
    <xf numFmtId="0" fontId="3" fillId="5" borderId="0" xfId="0" applyFont="1" applyFill="1" applyAlignment="1">
      <alignment wrapText="1"/>
    </xf>
    <xf numFmtId="0" fontId="3" fillId="2" borderId="0" xfId="0" applyFont="1" applyFill="1"/>
    <xf numFmtId="0" fontId="3" fillId="2" borderId="0" xfId="0" applyFont="1" applyFill="1" applyAlignment="1">
      <alignment wrapText="1"/>
    </xf>
    <xf numFmtId="0" fontId="3" fillId="4" borderId="0" xfId="0" applyFont="1" applyFill="1"/>
    <xf numFmtId="49" fontId="3" fillId="0" borderId="0" xfId="0" applyNumberFormat="1" applyFont="1"/>
    <xf numFmtId="49" fontId="3" fillId="5" borderId="0" xfId="0" applyNumberFormat="1" applyFont="1" applyFill="1" applyAlignment="1">
      <alignment wrapText="1"/>
    </xf>
    <xf numFmtId="0" fontId="3" fillId="0" borderId="0" xfId="0" applyNumberFormat="1" applyFont="1"/>
    <xf numFmtId="49" fontId="7" fillId="2" borderId="0" xfId="0" applyNumberFormat="1" applyFont="1" applyFill="1"/>
    <xf numFmtId="0" fontId="1" fillId="6" borderId="0" xfId="1" applyFill="1">
      <alignment vertical="center"/>
    </xf>
    <xf numFmtId="0" fontId="1" fillId="2" borderId="1" xfId="1" applyFill="1" applyBorder="1">
      <alignment vertical="center"/>
    </xf>
    <xf numFmtId="0" fontId="1" fillId="0" borderId="0" xfId="1">
      <alignment vertical="center"/>
    </xf>
    <xf numFmtId="0" fontId="1" fillId="0" borderId="0" xfId="1" applyFill="1">
      <alignment vertical="center"/>
    </xf>
    <xf numFmtId="0" fontId="3" fillId="0" borderId="5" xfId="0" applyFont="1" applyBorder="1"/>
    <xf numFmtId="0" fontId="3" fillId="0" borderId="1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3" fillId="0" borderId="10" xfId="0" applyFont="1" applyBorder="1"/>
    <xf numFmtId="0" fontId="3" fillId="0" borderId="0" xfId="0" applyFont="1" applyBorder="1"/>
    <xf numFmtId="0" fontId="3" fillId="0" borderId="11" xfId="0" applyFont="1" applyBorder="1"/>
    <xf numFmtId="0" fontId="3" fillId="0" borderId="12" xfId="0" applyFont="1" applyBorder="1"/>
    <xf numFmtId="0" fontId="3" fillId="0" borderId="13" xfId="0" applyFont="1" applyBorder="1"/>
    <xf numFmtId="0" fontId="3" fillId="0" borderId="14" xfId="0" applyFont="1" applyBorder="1"/>
    <xf numFmtId="0" fontId="3" fillId="5" borderId="0" xfId="0" applyFont="1" applyFill="1" applyAlignment="1">
      <alignment horizontal="center"/>
    </xf>
    <xf numFmtId="49" fontId="3" fillId="4" borderId="0" xfId="0" applyNumberFormat="1" applyFont="1" applyFill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9" fillId="7" borderId="5" xfId="0" applyFont="1" applyFill="1" applyBorder="1" applyAlignment="1">
      <alignment horizontal="left" vertical="center"/>
    </xf>
    <xf numFmtId="49" fontId="9" fillId="7" borderId="5" xfId="2" applyNumberFormat="1" applyFont="1" applyFill="1" applyBorder="1" applyAlignment="1">
      <alignment horizontal="left" vertical="center"/>
    </xf>
    <xf numFmtId="0" fontId="9" fillId="7" borderId="5" xfId="0" applyFont="1" applyFill="1" applyBorder="1" applyAlignment="1">
      <alignment vertical="center"/>
    </xf>
    <xf numFmtId="49" fontId="11" fillId="7" borderId="5" xfId="0" applyNumberFormat="1" applyFont="1" applyFill="1" applyBorder="1" applyAlignment="1">
      <alignment vertical="center"/>
    </xf>
    <xf numFmtId="49" fontId="11" fillId="7" borderId="5" xfId="0" applyNumberFormat="1" applyFont="1" applyFill="1" applyBorder="1"/>
  </cellXfs>
  <cellStyles count="3">
    <cellStyle name="IBM(401K)" xfId="2" xr:uid="{346339D5-9E3D-4763-BFCB-BAA24F62F9CD}"/>
    <cellStyle name="標準" xfId="0" builtinId="0"/>
    <cellStyle name="標準 2" xfId="1" xr:uid="{00000000-0005-0000-0000-000001000000}"/>
  </cellStyles>
  <dxfs count="13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colors>
    <mruColors>
      <color rgb="FFFFFFCC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99_work/02_&#36939;&#29992;&#20445;&#23432;/&#20849;&#36890;/Oralce&#12518;&#12540;&#12470;&#12540;&#12398;&#25972;&#20633;/&#37096;&#21697;&#29289;&#27969;&#28023;&#22806;/&#26412;&#30058;/&#26412;&#30058;_ORALCE&#21442;&#29031;&#27177;&#38480;&#12398;&#35373;&#23450;_POHUB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手順書_本番"/>
      <sheetName val="TABLE_LIST_本番"/>
      <sheetName val="権限確認_本番"/>
    </sheetNames>
    <sheetDataSet>
      <sheetData sheetId="0"/>
      <sheetData sheetId="1">
        <row r="1">
          <cell r="B1" t="str">
            <v>ASP20188_USR01</v>
          </cell>
        </row>
        <row r="2">
          <cell r="B2" t="str">
            <v>ASP20188_USR01_PS01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C000"/>
  </sheetPr>
  <dimension ref="A1:O14"/>
  <sheetViews>
    <sheetView showGridLines="0" workbookViewId="0">
      <selection activeCell="U11" sqref="U11"/>
    </sheetView>
  </sheetViews>
  <sheetFormatPr defaultColWidth="3.25" defaultRowHeight="18.75" x14ac:dyDescent="0.4"/>
  <cols>
    <col min="1" max="14" width="3.25" style="1"/>
    <col min="15" max="15" width="5" bestFit="1" customWidth="1"/>
    <col min="16" max="24" width="3.25" style="1"/>
    <col min="25" max="25" width="4.375" style="1" customWidth="1"/>
    <col min="26" max="16384" width="3.25" style="1"/>
  </cols>
  <sheetData>
    <row r="1" spans="1:15" ht="15.75" x14ac:dyDescent="0.25">
      <c r="O1" s="1" t="s">
        <v>86</v>
      </c>
    </row>
    <row r="2" spans="1:15" ht="15.75" x14ac:dyDescent="0.25">
      <c r="A2" s="22" t="s">
        <v>87</v>
      </c>
      <c r="B2" s="23"/>
      <c r="C2" s="23"/>
      <c r="D2" s="23"/>
      <c r="E2" s="22" t="s">
        <v>88</v>
      </c>
      <c r="F2" s="23"/>
      <c r="G2" s="23"/>
      <c r="H2" s="23"/>
      <c r="I2" s="23"/>
      <c r="J2" s="23"/>
      <c r="K2" s="23"/>
      <c r="L2" s="23"/>
      <c r="M2" s="23"/>
      <c r="N2" s="24"/>
      <c r="O2" s="2"/>
    </row>
    <row r="3" spans="1:15" ht="15.75" x14ac:dyDescent="0.25">
      <c r="A3" s="25" t="s">
        <v>89</v>
      </c>
      <c r="B3" s="26"/>
      <c r="C3" s="26"/>
      <c r="D3" s="27"/>
      <c r="E3" s="22" t="s">
        <v>82</v>
      </c>
      <c r="F3" s="23"/>
      <c r="G3" s="23"/>
      <c r="H3" s="23"/>
      <c r="I3" s="23"/>
      <c r="J3" s="23"/>
      <c r="K3" s="23"/>
      <c r="L3" s="23"/>
      <c r="M3" s="23"/>
      <c r="N3" s="24"/>
      <c r="O3" s="2"/>
    </row>
    <row r="4" spans="1:15" ht="15.75" x14ac:dyDescent="0.25">
      <c r="A4" s="28"/>
      <c r="B4" s="29"/>
      <c r="C4" s="29"/>
      <c r="D4" s="30"/>
      <c r="E4" s="22" t="s">
        <v>83</v>
      </c>
      <c r="F4" s="23"/>
      <c r="G4" s="23"/>
      <c r="H4" s="23"/>
      <c r="I4" s="23"/>
      <c r="J4" s="23"/>
      <c r="K4" s="23"/>
      <c r="L4" s="23"/>
      <c r="M4" s="23"/>
      <c r="N4" s="24"/>
      <c r="O4" s="2"/>
    </row>
    <row r="5" spans="1:15" ht="15.75" x14ac:dyDescent="0.25">
      <c r="A5" s="28"/>
      <c r="B5" s="29"/>
      <c r="C5" s="29"/>
      <c r="D5" s="30"/>
      <c r="E5" s="22" t="s">
        <v>84</v>
      </c>
      <c r="F5" s="23"/>
      <c r="G5" s="23"/>
      <c r="H5" s="23"/>
      <c r="I5" s="23"/>
      <c r="J5" s="23"/>
      <c r="K5" s="23"/>
      <c r="L5" s="23"/>
      <c r="M5" s="23"/>
      <c r="N5" s="24"/>
      <c r="O5" s="2"/>
    </row>
    <row r="6" spans="1:15" ht="15.75" x14ac:dyDescent="0.25">
      <c r="A6" s="31"/>
      <c r="B6" s="32"/>
      <c r="C6" s="32"/>
      <c r="D6" s="33"/>
      <c r="E6" s="22" t="s">
        <v>85</v>
      </c>
      <c r="F6" s="23"/>
      <c r="G6" s="23"/>
      <c r="H6" s="23"/>
      <c r="I6" s="23"/>
      <c r="J6" s="23"/>
      <c r="K6" s="23"/>
      <c r="L6" s="23"/>
      <c r="M6" s="23"/>
      <c r="N6" s="24"/>
      <c r="O6" s="2"/>
    </row>
    <row r="7" spans="1:15" ht="15.75" x14ac:dyDescent="0.25">
      <c r="A7" s="25" t="s">
        <v>90</v>
      </c>
      <c r="B7" s="26"/>
      <c r="C7" s="26"/>
      <c r="D7" s="27"/>
      <c r="E7" s="22" t="s">
        <v>82</v>
      </c>
      <c r="F7" s="23"/>
      <c r="G7" s="23"/>
      <c r="H7" s="23"/>
      <c r="I7" s="23"/>
      <c r="J7" s="23"/>
      <c r="K7" s="23"/>
      <c r="L7" s="23"/>
      <c r="M7" s="23"/>
      <c r="N7" s="24"/>
      <c r="O7" s="2"/>
    </row>
    <row r="8" spans="1:15" ht="15.75" x14ac:dyDescent="0.25">
      <c r="A8" s="28"/>
      <c r="B8" s="29"/>
      <c r="C8" s="29"/>
      <c r="D8" s="30"/>
      <c r="E8" s="22" t="s">
        <v>83</v>
      </c>
      <c r="F8" s="23"/>
      <c r="G8" s="23"/>
      <c r="H8" s="23"/>
      <c r="I8" s="23"/>
      <c r="J8" s="23"/>
      <c r="K8" s="23"/>
      <c r="L8" s="23"/>
      <c r="M8" s="23"/>
      <c r="N8" s="24"/>
      <c r="O8" s="2"/>
    </row>
    <row r="9" spans="1:15" ht="15.75" x14ac:dyDescent="0.25">
      <c r="A9" s="28"/>
      <c r="B9" s="29"/>
      <c r="C9" s="29"/>
      <c r="D9" s="30"/>
      <c r="E9" s="22" t="s">
        <v>84</v>
      </c>
      <c r="F9" s="23"/>
      <c r="G9" s="23"/>
      <c r="H9" s="23"/>
      <c r="I9" s="23"/>
      <c r="J9" s="23"/>
      <c r="K9" s="23"/>
      <c r="L9" s="23"/>
      <c r="M9" s="23"/>
      <c r="N9" s="24"/>
      <c r="O9" s="2"/>
    </row>
    <row r="10" spans="1:15" ht="15.75" x14ac:dyDescent="0.25">
      <c r="A10" s="31"/>
      <c r="B10" s="32"/>
      <c r="C10" s="32"/>
      <c r="D10" s="33"/>
      <c r="E10" s="22" t="s">
        <v>85</v>
      </c>
      <c r="F10" s="23"/>
      <c r="G10" s="23"/>
      <c r="H10" s="23"/>
      <c r="I10" s="23"/>
      <c r="J10" s="23"/>
      <c r="K10" s="23"/>
      <c r="L10" s="23"/>
      <c r="M10" s="23"/>
      <c r="N10" s="24"/>
      <c r="O10" s="2"/>
    </row>
    <row r="11" spans="1:15" ht="15.75" x14ac:dyDescent="0.25">
      <c r="A11" s="25" t="s">
        <v>91</v>
      </c>
      <c r="B11" s="26"/>
      <c r="C11" s="26"/>
      <c r="D11" s="27"/>
      <c r="E11" s="22" t="s">
        <v>82</v>
      </c>
      <c r="F11" s="23"/>
      <c r="G11" s="23"/>
      <c r="H11" s="23"/>
      <c r="I11" s="23"/>
      <c r="J11" s="23"/>
      <c r="K11" s="23"/>
      <c r="L11" s="23"/>
      <c r="M11" s="23"/>
      <c r="N11" s="24"/>
      <c r="O11" s="2"/>
    </row>
    <row r="12" spans="1:15" ht="15.75" x14ac:dyDescent="0.25">
      <c r="A12" s="28"/>
      <c r="B12" s="29"/>
      <c r="C12" s="29"/>
      <c r="D12" s="30"/>
      <c r="E12" s="22" t="s">
        <v>83</v>
      </c>
      <c r="F12" s="23"/>
      <c r="G12" s="23"/>
      <c r="H12" s="23"/>
      <c r="I12" s="23"/>
      <c r="J12" s="23"/>
      <c r="K12" s="23"/>
      <c r="L12" s="23"/>
      <c r="M12" s="23"/>
      <c r="N12" s="24"/>
      <c r="O12" s="2"/>
    </row>
    <row r="13" spans="1:15" ht="15.75" x14ac:dyDescent="0.25">
      <c r="A13" s="28"/>
      <c r="B13" s="29"/>
      <c r="C13" s="29"/>
      <c r="D13" s="30"/>
      <c r="E13" s="22" t="s">
        <v>84</v>
      </c>
      <c r="F13" s="23"/>
      <c r="G13" s="23"/>
      <c r="H13" s="23"/>
      <c r="I13" s="23"/>
      <c r="J13" s="23"/>
      <c r="K13" s="23"/>
      <c r="L13" s="23"/>
      <c r="M13" s="23"/>
      <c r="N13" s="24"/>
      <c r="O13" s="2"/>
    </row>
    <row r="14" spans="1:15" ht="15.75" x14ac:dyDescent="0.25">
      <c r="A14" s="31"/>
      <c r="B14" s="32"/>
      <c r="C14" s="32"/>
      <c r="D14" s="33"/>
      <c r="E14" s="22" t="s">
        <v>85</v>
      </c>
      <c r="F14" s="23"/>
      <c r="G14" s="23"/>
      <c r="H14" s="23"/>
      <c r="I14" s="23"/>
      <c r="J14" s="23"/>
      <c r="K14" s="23"/>
      <c r="L14" s="23"/>
      <c r="M14" s="23"/>
      <c r="N14" s="24"/>
      <c r="O14" s="2"/>
    </row>
  </sheetData>
  <phoneticPr fontId="2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B0F0"/>
  </sheetPr>
  <dimension ref="B2:C12"/>
  <sheetViews>
    <sheetView showGridLines="0" workbookViewId="0">
      <selection activeCell="C2" sqref="C2"/>
    </sheetView>
  </sheetViews>
  <sheetFormatPr defaultColWidth="3.75" defaultRowHeight="15.75" x14ac:dyDescent="0.25"/>
  <cols>
    <col min="1" max="16384" width="3.75" style="1"/>
  </cols>
  <sheetData>
    <row r="2" spans="2:3" x14ac:dyDescent="0.25">
      <c r="C2" s="3" t="s">
        <v>1</v>
      </c>
    </row>
    <row r="3" spans="2:3" x14ac:dyDescent="0.25">
      <c r="C3" s="1" t="s">
        <v>0</v>
      </c>
    </row>
    <row r="4" spans="2:3" x14ac:dyDescent="0.25">
      <c r="B4" s="2"/>
      <c r="C4" s="1" t="s">
        <v>2</v>
      </c>
    </row>
    <row r="5" spans="2:3" x14ac:dyDescent="0.25">
      <c r="C5" s="1" t="s">
        <v>3</v>
      </c>
    </row>
    <row r="6" spans="2:3" x14ac:dyDescent="0.25">
      <c r="C6" s="1" t="s">
        <v>4</v>
      </c>
    </row>
    <row r="7" spans="2:3" x14ac:dyDescent="0.25">
      <c r="C7" s="1" t="s">
        <v>5</v>
      </c>
    </row>
    <row r="9" spans="2:3" x14ac:dyDescent="0.25">
      <c r="B9" s="2"/>
      <c r="C9" s="1" t="s">
        <v>6</v>
      </c>
    </row>
    <row r="11" spans="2:3" x14ac:dyDescent="0.25">
      <c r="B11" s="2"/>
      <c r="C11" s="1" t="s">
        <v>38</v>
      </c>
    </row>
    <row r="12" spans="2:3" x14ac:dyDescent="0.25">
      <c r="C12" s="1" t="s">
        <v>40</v>
      </c>
    </row>
  </sheetData>
  <phoneticPr fontId="2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92D050"/>
  </sheetPr>
  <dimension ref="A1:AO159"/>
  <sheetViews>
    <sheetView showGridLines="0" topLeftCell="A72" workbookViewId="0">
      <selection activeCell="V96" sqref="V96"/>
    </sheetView>
  </sheetViews>
  <sheetFormatPr defaultColWidth="3.25" defaultRowHeight="15.75" x14ac:dyDescent="0.25"/>
  <cols>
    <col min="1" max="5" width="3.25" style="1"/>
    <col min="6" max="6" width="3.625" style="1" bestFit="1" customWidth="1"/>
    <col min="7" max="16384" width="3.25" style="1"/>
  </cols>
  <sheetData>
    <row r="1" spans="1:41" s="13" customFormat="1" x14ac:dyDescent="0.25">
      <c r="A1" s="1"/>
      <c r="B1" s="13" t="s">
        <v>66</v>
      </c>
    </row>
    <row r="2" spans="1:41" x14ac:dyDescent="0.25">
      <c r="B2" s="2"/>
      <c r="C2" s="1" t="s">
        <v>0</v>
      </c>
    </row>
    <row r="3" spans="1:41" s="14" customFormat="1" ht="18.75" x14ac:dyDescent="0.4">
      <c r="C3" t="s">
        <v>92</v>
      </c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</row>
    <row r="4" spans="1:41" s="14" customFormat="1" ht="18.75" x14ac:dyDescent="0.4">
      <c r="C4" t="s">
        <v>99</v>
      </c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</row>
    <row r="5" spans="1:41" s="14" customFormat="1" ht="18.75" x14ac:dyDescent="0.4">
      <c r="C5" t="s">
        <v>100</v>
      </c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</row>
    <row r="6" spans="1:41" s="14" customFormat="1" ht="18.75" x14ac:dyDescent="0.4">
      <c r="C6" t="s">
        <v>101</v>
      </c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</row>
    <row r="7" spans="1:41" s="14" customFormat="1" ht="18.75" x14ac:dyDescent="0.4">
      <c r="C7" t="s">
        <v>102</v>
      </c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</row>
    <row r="8" spans="1:41" s="14" customFormat="1" ht="18.75" x14ac:dyDescent="0.4">
      <c r="C8" t="s">
        <v>103</v>
      </c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</row>
    <row r="9" spans="1:41" s="14" customFormat="1" ht="18.75" x14ac:dyDescent="0.4">
      <c r="C9" t="s">
        <v>104</v>
      </c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</row>
    <row r="10" spans="1:41" s="14" customFormat="1" ht="18.75" x14ac:dyDescent="0.4">
      <c r="C10" t="s">
        <v>105</v>
      </c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</row>
    <row r="11" spans="1:41" s="14" customFormat="1" ht="18.75" x14ac:dyDescent="0.4">
      <c r="C11" t="s">
        <v>106</v>
      </c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</row>
    <row r="12" spans="1:41" s="14" customFormat="1" ht="18.75" x14ac:dyDescent="0.4">
      <c r="C12" t="s">
        <v>107</v>
      </c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</row>
    <row r="13" spans="1:41" s="14" customFormat="1" ht="18.75" x14ac:dyDescent="0.4">
      <c r="C13" t="s">
        <v>108</v>
      </c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</row>
    <row r="14" spans="1:41" s="14" customFormat="1" ht="18.75" x14ac:dyDescent="0.4">
      <c r="C14" t="s">
        <v>109</v>
      </c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</row>
    <row r="15" spans="1:41" s="14" customFormat="1" ht="18.75" x14ac:dyDescent="0.4">
      <c r="C15" t="s">
        <v>110</v>
      </c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</row>
    <row r="16" spans="1:41" s="14" customFormat="1" ht="18.75" x14ac:dyDescent="0.4">
      <c r="C16" t="s">
        <v>111</v>
      </c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</row>
    <row r="17" spans="3:41" s="14" customFormat="1" ht="18.75" x14ac:dyDescent="0.4">
      <c r="C17" t="s">
        <v>112</v>
      </c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</row>
    <row r="18" spans="3:41" s="14" customFormat="1" ht="18.75" x14ac:dyDescent="0.4">
      <c r="C18" t="s">
        <v>113</v>
      </c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</row>
    <row r="19" spans="3:41" s="14" customFormat="1" ht="18.75" x14ac:dyDescent="0.4">
      <c r="C19" t="s">
        <v>114</v>
      </c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</row>
    <row r="20" spans="3:41" s="14" customFormat="1" ht="18.75" x14ac:dyDescent="0.4">
      <c r="C20" t="s">
        <v>115</v>
      </c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</row>
    <row r="21" spans="3:41" s="14" customFormat="1" ht="18.75" x14ac:dyDescent="0.4">
      <c r="C21" t="s">
        <v>116</v>
      </c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</row>
    <row r="22" spans="3:41" s="14" customFormat="1" ht="18.75" x14ac:dyDescent="0.4">
      <c r="C22" t="s">
        <v>117</v>
      </c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</row>
    <row r="23" spans="3:41" s="14" customFormat="1" ht="18.75" x14ac:dyDescent="0.4">
      <c r="C23" t="s">
        <v>118</v>
      </c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</row>
    <row r="24" spans="3:41" s="14" customFormat="1" ht="18.75" x14ac:dyDescent="0.4">
      <c r="C24" t="s">
        <v>119</v>
      </c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</row>
    <row r="25" spans="3:41" s="14" customFormat="1" ht="18.75" x14ac:dyDescent="0.4">
      <c r="C25" t="s">
        <v>120</v>
      </c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</row>
    <row r="26" spans="3:41" s="14" customFormat="1" ht="18.75" x14ac:dyDescent="0.4">
      <c r="C26" t="s">
        <v>121</v>
      </c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</row>
    <row r="27" spans="3:41" s="14" customFormat="1" ht="18.75" x14ac:dyDescent="0.4">
      <c r="C27" t="s">
        <v>122</v>
      </c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</row>
    <row r="28" spans="3:41" s="14" customFormat="1" ht="18.75" x14ac:dyDescent="0.4">
      <c r="C28" t="s">
        <v>123</v>
      </c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</row>
    <row r="29" spans="3:41" s="14" customFormat="1" ht="18.75" x14ac:dyDescent="0.4">
      <c r="C29" t="s">
        <v>124</v>
      </c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</row>
    <row r="30" spans="3:41" s="14" customFormat="1" ht="18.75" x14ac:dyDescent="0.4">
      <c r="C30" t="s">
        <v>125</v>
      </c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</row>
    <row r="31" spans="3:41" s="14" customFormat="1" ht="18.75" x14ac:dyDescent="0.4">
      <c r="C31" t="s">
        <v>126</v>
      </c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</row>
    <row r="32" spans="3:41" s="14" customFormat="1" ht="18.75" x14ac:dyDescent="0.4">
      <c r="C32" t="s">
        <v>127</v>
      </c>
    </row>
    <row r="33" spans="3:3" s="14" customFormat="1" ht="18.75" x14ac:dyDescent="0.4">
      <c r="C33" t="s">
        <v>128</v>
      </c>
    </row>
    <row r="34" spans="3:3" s="14" customFormat="1" ht="18.75" x14ac:dyDescent="0.4">
      <c r="C34" t="s">
        <v>129</v>
      </c>
    </row>
    <row r="35" spans="3:3" s="14" customFormat="1" ht="18.75" x14ac:dyDescent="0.4">
      <c r="C35" t="s">
        <v>130</v>
      </c>
    </row>
    <row r="36" spans="3:3" s="14" customFormat="1" ht="18.75" x14ac:dyDescent="0.4">
      <c r="C36" t="s">
        <v>131</v>
      </c>
    </row>
    <row r="37" spans="3:3" s="14" customFormat="1" ht="18.75" x14ac:dyDescent="0.4">
      <c r="C37" t="s">
        <v>132</v>
      </c>
    </row>
    <row r="38" spans="3:3" s="14" customFormat="1" ht="18.75" x14ac:dyDescent="0.4">
      <c r="C38" t="s">
        <v>133</v>
      </c>
    </row>
    <row r="39" spans="3:3" s="14" customFormat="1" ht="18.75" x14ac:dyDescent="0.4">
      <c r="C39" t="s">
        <v>149</v>
      </c>
    </row>
    <row r="40" spans="3:3" s="14" customFormat="1" ht="18.75" x14ac:dyDescent="0.4">
      <c r="C40" t="s">
        <v>152</v>
      </c>
    </row>
    <row r="41" spans="3:3" s="14" customFormat="1" ht="18.75" x14ac:dyDescent="0.4">
      <c r="C41" t="s">
        <v>95</v>
      </c>
    </row>
    <row r="42" spans="3:3" s="14" customFormat="1" ht="18.75" x14ac:dyDescent="0.4">
      <c r="C42"/>
    </row>
    <row r="43" spans="3:3" s="14" customFormat="1" ht="18.75" x14ac:dyDescent="0.4">
      <c r="C43" t="s">
        <v>93</v>
      </c>
    </row>
    <row r="44" spans="3:3" s="14" customFormat="1" ht="18.75" x14ac:dyDescent="0.4">
      <c r="C44" t="s">
        <v>99</v>
      </c>
    </row>
    <row r="45" spans="3:3" s="14" customFormat="1" ht="18.75" x14ac:dyDescent="0.4">
      <c r="C45" t="s">
        <v>134</v>
      </c>
    </row>
    <row r="46" spans="3:3" s="14" customFormat="1" ht="18.75" x14ac:dyDescent="0.4">
      <c r="C46" t="s">
        <v>135</v>
      </c>
    </row>
    <row r="47" spans="3:3" s="14" customFormat="1" ht="18.75" x14ac:dyDescent="0.4">
      <c r="C47" t="s">
        <v>136</v>
      </c>
    </row>
    <row r="48" spans="3:3" s="14" customFormat="1" ht="18.75" x14ac:dyDescent="0.4">
      <c r="C48" t="s">
        <v>137</v>
      </c>
    </row>
    <row r="49" spans="3:3" s="14" customFormat="1" ht="18.75" x14ac:dyDescent="0.4">
      <c r="C49" t="s">
        <v>138</v>
      </c>
    </row>
    <row r="50" spans="3:3" s="14" customFormat="1" ht="18.75" x14ac:dyDescent="0.4">
      <c r="C50" t="s">
        <v>139</v>
      </c>
    </row>
    <row r="51" spans="3:3" s="14" customFormat="1" ht="18.75" x14ac:dyDescent="0.4">
      <c r="C51" t="s">
        <v>130</v>
      </c>
    </row>
    <row r="52" spans="3:3" s="14" customFormat="1" ht="18.75" x14ac:dyDescent="0.4">
      <c r="C52" t="s">
        <v>131</v>
      </c>
    </row>
    <row r="53" spans="3:3" s="14" customFormat="1" ht="18.75" x14ac:dyDescent="0.4">
      <c r="C53" t="s">
        <v>150</v>
      </c>
    </row>
    <row r="54" spans="3:3" s="14" customFormat="1" ht="18.75" x14ac:dyDescent="0.4">
      <c r="C54" t="s">
        <v>152</v>
      </c>
    </row>
    <row r="55" spans="3:3" s="14" customFormat="1" ht="18.75" x14ac:dyDescent="0.4">
      <c r="C55" t="s">
        <v>95</v>
      </c>
    </row>
    <row r="56" spans="3:3" s="14" customFormat="1" ht="18.75" x14ac:dyDescent="0.4">
      <c r="C56"/>
    </row>
    <row r="57" spans="3:3" s="14" customFormat="1" ht="18.75" x14ac:dyDescent="0.4">
      <c r="C57" t="s">
        <v>94</v>
      </c>
    </row>
    <row r="58" spans="3:3" s="14" customFormat="1" ht="18.75" x14ac:dyDescent="0.4">
      <c r="C58" t="s">
        <v>140</v>
      </c>
    </row>
    <row r="59" spans="3:3" s="14" customFormat="1" ht="18.75" x14ac:dyDescent="0.4">
      <c r="C59" t="s">
        <v>141</v>
      </c>
    </row>
    <row r="60" spans="3:3" s="14" customFormat="1" ht="18.75" x14ac:dyDescent="0.4">
      <c r="C60" t="s">
        <v>142</v>
      </c>
    </row>
    <row r="61" spans="3:3" s="14" customFormat="1" ht="18.75" x14ac:dyDescent="0.4">
      <c r="C61" t="s">
        <v>143</v>
      </c>
    </row>
    <row r="62" spans="3:3" s="14" customFormat="1" ht="18.75" x14ac:dyDescent="0.4">
      <c r="C62" t="s">
        <v>144</v>
      </c>
    </row>
    <row r="63" spans="3:3" s="14" customFormat="1" ht="18.75" x14ac:dyDescent="0.4">
      <c r="C63" t="s">
        <v>145</v>
      </c>
    </row>
    <row r="64" spans="3:3" s="14" customFormat="1" ht="18.75" x14ac:dyDescent="0.4">
      <c r="C64" t="s">
        <v>146</v>
      </c>
    </row>
    <row r="65" spans="2:3" s="14" customFormat="1" ht="18.75" x14ac:dyDescent="0.4">
      <c r="C65" t="s">
        <v>147</v>
      </c>
    </row>
    <row r="66" spans="2:3" s="14" customFormat="1" ht="18.75" x14ac:dyDescent="0.4">
      <c r="C66" t="s">
        <v>148</v>
      </c>
    </row>
    <row r="67" spans="2:3" s="14" customFormat="1" ht="18.75" x14ac:dyDescent="0.4">
      <c r="C67" t="s">
        <v>130</v>
      </c>
    </row>
    <row r="68" spans="2:3" s="14" customFormat="1" ht="18.75" x14ac:dyDescent="0.4">
      <c r="C68" t="s">
        <v>131</v>
      </c>
    </row>
    <row r="69" spans="2:3" s="14" customFormat="1" ht="18.75" x14ac:dyDescent="0.4">
      <c r="C69" t="s">
        <v>132</v>
      </c>
    </row>
    <row r="70" spans="2:3" s="14" customFormat="1" ht="18.75" x14ac:dyDescent="0.4">
      <c r="C70" t="s">
        <v>133</v>
      </c>
    </row>
    <row r="71" spans="2:3" s="14" customFormat="1" ht="18.75" x14ac:dyDescent="0.4">
      <c r="C71" t="s">
        <v>151</v>
      </c>
    </row>
    <row r="72" spans="2:3" s="14" customFormat="1" ht="18.75" x14ac:dyDescent="0.4">
      <c r="C72" t="s">
        <v>152</v>
      </c>
    </row>
    <row r="73" spans="2:3" s="14" customFormat="1" x14ac:dyDescent="0.25">
      <c r="C73" s="14" t="s">
        <v>95</v>
      </c>
    </row>
    <row r="74" spans="2:3" s="14" customFormat="1" x14ac:dyDescent="0.25"/>
    <row r="75" spans="2:3" s="14" customFormat="1" x14ac:dyDescent="0.25"/>
    <row r="76" spans="2:3" x14ac:dyDescent="0.25">
      <c r="B76" s="2"/>
      <c r="C76" s="1" t="s">
        <v>41</v>
      </c>
    </row>
    <row r="78" spans="2:3" x14ac:dyDescent="0.25">
      <c r="B78" s="2"/>
      <c r="C78" s="1" t="s">
        <v>42</v>
      </c>
    </row>
    <row r="81" spans="2:7" x14ac:dyDescent="0.25">
      <c r="C81" s="1" t="s">
        <v>43</v>
      </c>
    </row>
    <row r="82" spans="2:7" x14ac:dyDescent="0.25">
      <c r="B82" s="2"/>
      <c r="C82" s="1" t="s">
        <v>44</v>
      </c>
    </row>
    <row r="83" spans="2:7" x14ac:dyDescent="0.25">
      <c r="C83" s="1" t="s">
        <v>96</v>
      </c>
    </row>
    <row r="84" spans="2:7" x14ac:dyDescent="0.25">
      <c r="C84" s="1" t="s">
        <v>97</v>
      </c>
    </row>
    <row r="85" spans="2:7" x14ac:dyDescent="0.25">
      <c r="C85" s="1" t="s">
        <v>98</v>
      </c>
    </row>
    <row r="87" spans="2:7" x14ac:dyDescent="0.25">
      <c r="B87" s="2"/>
      <c r="C87" s="1" t="s">
        <v>45</v>
      </c>
    </row>
    <row r="89" spans="2:7" x14ac:dyDescent="0.25">
      <c r="B89" s="2"/>
      <c r="C89" s="1" t="s">
        <v>153</v>
      </c>
    </row>
    <row r="90" spans="2:7" x14ac:dyDescent="0.25">
      <c r="C90" s="1" t="s">
        <v>46</v>
      </c>
      <c r="F90" s="13">
        <f>TB_設定シート!$K$2</f>
        <v>10</v>
      </c>
      <c r="G90" s="1" t="s">
        <v>47</v>
      </c>
    </row>
    <row r="92" spans="2:7" x14ac:dyDescent="0.25">
      <c r="B92" s="2"/>
      <c r="C92" s="1" t="s">
        <v>41</v>
      </c>
    </row>
    <row r="94" spans="2:7" x14ac:dyDescent="0.25">
      <c r="B94" s="2"/>
      <c r="C94" s="1" t="s">
        <v>44</v>
      </c>
    </row>
    <row r="95" spans="2:7" x14ac:dyDescent="0.25">
      <c r="C95" s="1" t="s">
        <v>96</v>
      </c>
    </row>
    <row r="96" spans="2:7" x14ac:dyDescent="0.25">
      <c r="C96" s="1" t="s">
        <v>97</v>
      </c>
    </row>
    <row r="97" spans="2:3" x14ac:dyDescent="0.25">
      <c r="C97" s="1" t="s">
        <v>98</v>
      </c>
    </row>
    <row r="99" spans="2:3" x14ac:dyDescent="0.25">
      <c r="B99" s="2"/>
      <c r="C99" s="1" t="str">
        <f>$F$90&amp;"件取得すること"</f>
        <v>10件取得すること</v>
      </c>
    </row>
    <row r="101" spans="2:3" x14ac:dyDescent="0.25">
      <c r="B101" s="2"/>
      <c r="C101" s="1" t="s">
        <v>67</v>
      </c>
    </row>
    <row r="103" spans="2:3" x14ac:dyDescent="0.25">
      <c r="B103" s="2"/>
      <c r="C103" s="1" t="s">
        <v>65</v>
      </c>
    </row>
    <row r="105" spans="2:3" x14ac:dyDescent="0.25">
      <c r="B105" s="2"/>
      <c r="C105" s="1" t="s">
        <v>48</v>
      </c>
    </row>
    <row r="106" spans="2:3" x14ac:dyDescent="0.25">
      <c r="C106" s="1" t="s">
        <v>154</v>
      </c>
    </row>
    <row r="107" spans="2:3" x14ac:dyDescent="0.25">
      <c r="C107" s="1" t="s">
        <v>155</v>
      </c>
    </row>
    <row r="108" spans="2:3" x14ac:dyDescent="0.25">
      <c r="C108" s="1" t="s">
        <v>156</v>
      </c>
    </row>
    <row r="110" spans="2:3" x14ac:dyDescent="0.25">
      <c r="B110" s="2"/>
      <c r="C110" s="1" t="s">
        <v>157</v>
      </c>
    </row>
    <row r="112" spans="2:3" x14ac:dyDescent="0.25">
      <c r="B112" s="2"/>
      <c r="C112" s="1" t="s">
        <v>158</v>
      </c>
    </row>
    <row r="115" spans="1:3" x14ac:dyDescent="0.25">
      <c r="B115" s="2"/>
      <c r="C115" s="1" t="s">
        <v>158</v>
      </c>
    </row>
    <row r="118" spans="1:3" s="18" customFormat="1" x14ac:dyDescent="0.4">
      <c r="A118" s="21"/>
      <c r="B118" s="18" t="s">
        <v>78</v>
      </c>
    </row>
    <row r="119" spans="1:3" s="20" customFormat="1" x14ac:dyDescent="0.25">
      <c r="B119" s="2"/>
      <c r="C119" s="20" t="s">
        <v>68</v>
      </c>
    </row>
    <row r="120" spans="1:3" s="20" customFormat="1" x14ac:dyDescent="0.4">
      <c r="C120" s="20" t="str">
        <f>[1]TABLE_LIST_本番!$B$1</f>
        <v>ASP20188_USR01</v>
      </c>
    </row>
    <row r="121" spans="1:3" s="20" customFormat="1" x14ac:dyDescent="0.4"/>
    <row r="122" spans="1:3" s="20" customFormat="1" x14ac:dyDescent="0.4">
      <c r="B122" s="19"/>
      <c r="C122" s="20" t="s">
        <v>77</v>
      </c>
    </row>
    <row r="123" spans="1:3" s="20" customFormat="1" x14ac:dyDescent="0.4">
      <c r="C123" s="20" t="s">
        <v>159</v>
      </c>
    </row>
    <row r="124" spans="1:3" s="20" customFormat="1" x14ac:dyDescent="0.4">
      <c r="C124" s="20" t="s">
        <v>160</v>
      </c>
    </row>
    <row r="125" spans="1:3" s="20" customFormat="1" x14ac:dyDescent="0.4">
      <c r="C125" s="20" t="s">
        <v>161</v>
      </c>
    </row>
    <row r="126" spans="1:3" s="20" customFormat="1" x14ac:dyDescent="0.4"/>
    <row r="127" spans="1:3" s="20" customFormat="1" x14ac:dyDescent="0.4">
      <c r="B127" s="19"/>
      <c r="C127" s="20" t="s">
        <v>69</v>
      </c>
    </row>
    <row r="128" spans="1:3" s="20" customFormat="1" x14ac:dyDescent="0.4"/>
    <row r="129" spans="1:4" s="20" customFormat="1" x14ac:dyDescent="0.4">
      <c r="C129" s="20" t="s">
        <v>70</v>
      </c>
    </row>
    <row r="130" spans="1:4" s="20" customFormat="1" x14ac:dyDescent="0.4">
      <c r="B130" s="19"/>
      <c r="C130" s="20" t="s">
        <v>71</v>
      </c>
    </row>
    <row r="131" spans="1:4" s="20" customFormat="1" x14ac:dyDescent="0.4"/>
    <row r="132" spans="1:4" s="20" customFormat="1" x14ac:dyDescent="0.4"/>
    <row r="133" spans="1:4" s="20" customFormat="1" x14ac:dyDescent="0.4">
      <c r="B133" s="19"/>
      <c r="C133" s="20" t="s">
        <v>80</v>
      </c>
    </row>
    <row r="134" spans="1:4" s="20" customFormat="1" x14ac:dyDescent="0.4"/>
    <row r="135" spans="1:4" s="18" customFormat="1" x14ac:dyDescent="0.4">
      <c r="A135" s="21"/>
      <c r="B135" s="18" t="s">
        <v>79</v>
      </c>
    </row>
    <row r="136" spans="1:4" s="20" customFormat="1" x14ac:dyDescent="0.4">
      <c r="B136" s="19"/>
      <c r="C136" s="20" t="s">
        <v>72</v>
      </c>
    </row>
    <row r="137" spans="1:4" s="20" customFormat="1" x14ac:dyDescent="0.4">
      <c r="C137" s="20" t="str">
        <f>[1]TABLE_LIST_本番!$B$2</f>
        <v>ASP20188_USR01_PS01</v>
      </c>
    </row>
    <row r="138" spans="1:4" s="20" customFormat="1" x14ac:dyDescent="0.4"/>
    <row r="139" spans="1:4" s="20" customFormat="1" x14ac:dyDescent="0.4">
      <c r="B139" s="19"/>
      <c r="C139" s="20" t="s">
        <v>73</v>
      </c>
    </row>
    <row r="140" spans="1:4" s="20" customFormat="1" x14ac:dyDescent="0.4">
      <c r="D140" s="20" t="s">
        <v>162</v>
      </c>
    </row>
    <row r="141" spans="1:4" s="20" customFormat="1" x14ac:dyDescent="0.4">
      <c r="D141" s="20" t="s">
        <v>163</v>
      </c>
    </row>
    <row r="142" spans="1:4" s="20" customFormat="1" x14ac:dyDescent="0.4">
      <c r="D142" s="20" t="s">
        <v>164</v>
      </c>
    </row>
    <row r="143" spans="1:4" s="20" customFormat="1" x14ac:dyDescent="0.4"/>
    <row r="144" spans="1:4" s="20" customFormat="1" x14ac:dyDescent="0.4"/>
    <row r="145" spans="2:4" s="20" customFormat="1" x14ac:dyDescent="0.4">
      <c r="B145" s="19"/>
      <c r="C145" s="20" t="s">
        <v>69</v>
      </c>
    </row>
    <row r="146" spans="2:4" s="20" customFormat="1" x14ac:dyDescent="0.4"/>
    <row r="147" spans="2:4" s="20" customFormat="1" x14ac:dyDescent="0.4">
      <c r="B147" s="19"/>
      <c r="C147" s="20" t="s">
        <v>74</v>
      </c>
    </row>
    <row r="148" spans="2:4" s="20" customFormat="1" x14ac:dyDescent="0.4"/>
    <row r="149" spans="2:4" s="20" customFormat="1" x14ac:dyDescent="0.4">
      <c r="B149" s="19"/>
      <c r="C149" s="20" t="s">
        <v>165</v>
      </c>
    </row>
    <row r="150" spans="2:4" s="20" customFormat="1" x14ac:dyDescent="0.4"/>
    <row r="151" spans="2:4" s="20" customFormat="1" x14ac:dyDescent="0.4">
      <c r="B151" s="19"/>
      <c r="C151" s="20" t="s">
        <v>166</v>
      </c>
    </row>
    <row r="152" spans="2:4" s="20" customFormat="1" x14ac:dyDescent="0.4">
      <c r="B152" s="19"/>
      <c r="C152" s="20" t="s">
        <v>81</v>
      </c>
    </row>
    <row r="153" spans="2:4" s="20" customFormat="1" x14ac:dyDescent="0.4"/>
    <row r="154" spans="2:4" s="20" customFormat="1" x14ac:dyDescent="0.4">
      <c r="B154" s="19"/>
      <c r="C154" s="20" t="s">
        <v>75</v>
      </c>
    </row>
    <row r="155" spans="2:4" s="20" customFormat="1" x14ac:dyDescent="0.25">
      <c r="C155" s="1" t="s">
        <v>154</v>
      </c>
      <c r="D155" s="1"/>
    </row>
    <row r="156" spans="2:4" s="20" customFormat="1" x14ac:dyDescent="0.25">
      <c r="C156" s="1" t="s">
        <v>155</v>
      </c>
      <c r="D156" s="1"/>
    </row>
    <row r="157" spans="2:4" s="20" customFormat="1" x14ac:dyDescent="0.25">
      <c r="C157" s="1" t="s">
        <v>156</v>
      </c>
      <c r="D157" s="1"/>
    </row>
    <row r="158" spans="2:4" s="20" customFormat="1" x14ac:dyDescent="0.4"/>
    <row r="159" spans="2:4" s="20" customFormat="1" x14ac:dyDescent="0.4">
      <c r="B159" s="19"/>
      <c r="C159" s="20" t="s">
        <v>76</v>
      </c>
    </row>
  </sheetData>
  <phoneticPr fontId="2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theme="7" tint="0.79998168889431442"/>
  </sheetPr>
  <dimension ref="C2:AK22"/>
  <sheetViews>
    <sheetView showGridLines="0" tabSelected="1" workbookViewId="0">
      <selection activeCell="L14" sqref="L14"/>
    </sheetView>
  </sheetViews>
  <sheetFormatPr defaultColWidth="3.5" defaultRowHeight="15.75" x14ac:dyDescent="0.25"/>
  <cols>
    <col min="1" max="2" width="3.5" style="1"/>
    <col min="3" max="37" width="11.625" style="1" customWidth="1"/>
    <col min="38" max="16384" width="3.5" style="1"/>
  </cols>
  <sheetData>
    <row r="2" spans="3:20" x14ac:dyDescent="0.25">
      <c r="J2" s="2" t="s">
        <v>46</v>
      </c>
      <c r="K2" s="2">
        <v>10</v>
      </c>
    </row>
    <row r="3" spans="3:20" x14ac:dyDescent="0.25">
      <c r="C3" s="36" t="s">
        <v>22</v>
      </c>
      <c r="D3" s="37"/>
      <c r="E3" s="37"/>
      <c r="F3" s="38"/>
      <c r="J3" s="34" t="s">
        <v>36</v>
      </c>
      <c r="K3" s="34"/>
      <c r="L3" s="34"/>
      <c r="M3" s="34"/>
      <c r="N3" s="34"/>
      <c r="O3" s="34"/>
      <c r="P3" s="34"/>
      <c r="Q3" s="34"/>
      <c r="T3" s="11" t="s">
        <v>37</v>
      </c>
    </row>
    <row r="4" spans="3:20" s="5" customFormat="1" x14ac:dyDescent="0.25">
      <c r="C4" s="6"/>
      <c r="D4" s="6"/>
      <c r="E4" s="6"/>
      <c r="F4" s="6"/>
      <c r="J4" s="9"/>
      <c r="K4" s="9"/>
      <c r="L4" s="9"/>
      <c r="M4" s="9"/>
      <c r="N4" s="9"/>
      <c r="O4" s="9"/>
      <c r="P4" s="9"/>
      <c r="Q4" s="9"/>
      <c r="T4" s="11"/>
    </row>
    <row r="5" spans="3:20" s="5" customFormat="1" x14ac:dyDescent="0.25">
      <c r="C5" s="7"/>
      <c r="D5" s="7"/>
      <c r="E5" s="7"/>
      <c r="F5" s="7"/>
      <c r="J5" s="9"/>
      <c r="K5" s="9"/>
      <c r="L5" s="9"/>
      <c r="M5" s="9"/>
      <c r="N5" s="9"/>
      <c r="O5" s="9"/>
      <c r="P5" s="9"/>
      <c r="Q5" s="9"/>
      <c r="T5" s="11"/>
    </row>
    <row r="6" spans="3:20" s="4" customFormat="1" ht="39.6" customHeight="1" x14ac:dyDescent="0.25">
      <c r="C6" s="8" t="s">
        <v>7</v>
      </c>
      <c r="D6" s="8" t="s">
        <v>8</v>
      </c>
      <c r="E6" s="8" t="s">
        <v>9</v>
      </c>
      <c r="F6" s="8" t="s">
        <v>10</v>
      </c>
      <c r="H6" s="4" t="s">
        <v>39</v>
      </c>
      <c r="I6" s="4" t="s">
        <v>31</v>
      </c>
      <c r="J6" s="10" t="s">
        <v>23</v>
      </c>
      <c r="K6" s="10" t="s">
        <v>24</v>
      </c>
      <c r="L6" s="10" t="s">
        <v>25</v>
      </c>
      <c r="M6" s="10" t="s">
        <v>26</v>
      </c>
      <c r="N6" s="10" t="s">
        <v>27</v>
      </c>
      <c r="O6" s="10" t="s">
        <v>28</v>
      </c>
      <c r="P6" s="10" t="s">
        <v>29</v>
      </c>
      <c r="Q6" s="10" t="s">
        <v>30</v>
      </c>
      <c r="T6" s="12"/>
    </row>
    <row r="7" spans="3:20" x14ac:dyDescent="0.25">
      <c r="J7" s="1" t="str">
        <f>IF(I7="●",E7,"")</f>
        <v/>
      </c>
      <c r="K7" s="1" t="str">
        <f>IF(I7="●",IF(J7=1,"POH"&amp;C7&amp;D7,IF(E7=2,"XXXXX","POHASN")),"")</f>
        <v/>
      </c>
      <c r="L7" s="1" t="str">
        <f>IF($I7="●",C7,"")</f>
        <v/>
      </c>
      <c r="M7" s="1" t="str">
        <f>IF($I7="●",D7,"")</f>
        <v/>
      </c>
      <c r="N7" s="1" t="s">
        <v>35</v>
      </c>
      <c r="O7" s="1" t="s">
        <v>33</v>
      </c>
      <c r="P7" s="1" t="s">
        <v>35</v>
      </c>
      <c r="Q7" s="1" t="s">
        <v>33</v>
      </c>
      <c r="T7" s="11" t="str">
        <f>IF(I7="×","","insert into "&amp;$J$3&amp;" (FOLDER_CATEGORY,TARGET_FILENAME,SNDR_CLC_GRP,RCVR_CLC_GRP,CREATE_CODE,CREATE_DATE,UPDATE_CODE,UPDATE_DATE) VALUES ('"&amp;J7&amp;"','"&amp;K7&amp;"','"&amp;L7&amp;"','"&amp;M7&amp;"','"&amp;N7&amp;"',"&amp;O7&amp;",'"&amp;P7&amp;"',"&amp;Q7&amp;");")</f>
        <v>insert into TA5038_SINGLE_PROSESSFILE (FOLDER_CATEGORY,TARGET_FILENAME,SNDR_CLC_GRP,RCVR_CLC_GRP,CREATE_CODE,CREATE_DATE,UPDATE_CODE,UPDATE_DATE) VALUES ('','','','','system',sysdate,'system',sysdate);</v>
      </c>
    </row>
    <row r="8" spans="3:20" x14ac:dyDescent="0.25">
      <c r="J8" s="1" t="str">
        <f>IF(I8="●",E8,"")</f>
        <v/>
      </c>
      <c r="K8" s="1" t="str">
        <f>IF(I8="●",IF(J8=1,"POH"&amp;C8&amp;D8,IF(E8=2,"XXXXX","POHASN")),"")</f>
        <v/>
      </c>
      <c r="L8" s="1" t="str">
        <f>IF($I8="●",C8,"")</f>
        <v/>
      </c>
      <c r="M8" s="1" t="str">
        <f>IF($I8="●",D8,"")</f>
        <v/>
      </c>
      <c r="N8" s="1" t="s">
        <v>35</v>
      </c>
      <c r="O8" s="1" t="s">
        <v>33</v>
      </c>
      <c r="P8" s="1" t="s">
        <v>35</v>
      </c>
      <c r="Q8" s="1" t="s">
        <v>33</v>
      </c>
      <c r="T8" s="11" t="str">
        <f>IF(I8="×","","insert into "&amp;$J$3&amp;" (FOLDER_CATEGORY,TARGET_FILENAME,SNDR_CLC_GRP,RCVR_CLC_GRP,CREATE_CODE,CREATE_DATE,UPDATE_CODE,UPDATE_DATE) VALUES ('"&amp;J8&amp;"','"&amp;K8&amp;"','"&amp;L8&amp;"','"&amp;M8&amp;"','"&amp;N8&amp;"',"&amp;O8&amp;",'"&amp;P8&amp;"',"&amp;Q8&amp;");")</f>
        <v>insert into TA5038_SINGLE_PROSESSFILE (FOLDER_CATEGORY,TARGET_FILENAME,SNDR_CLC_GRP,RCVR_CLC_GRP,CREATE_CODE,CREATE_DATE,UPDATE_CODE,UPDATE_DATE) VALUES ('','','','','system',sysdate,'system',sysdate);</v>
      </c>
    </row>
    <row r="9" spans="3:20" x14ac:dyDescent="0.25">
      <c r="J9" s="1" t="str">
        <f>IF(I9="●",E9,"")</f>
        <v/>
      </c>
      <c r="K9" s="1" t="str">
        <f>IF(I9="●",IF(J9=1,"POH"&amp;C9&amp;D9,IF(E9=2,"XXXXX","POHASN")),"")</f>
        <v/>
      </c>
      <c r="L9" s="1" t="str">
        <f>IF($I9="●",C9,"")</f>
        <v/>
      </c>
      <c r="M9" s="1" t="str">
        <f>IF($I9="●",D9,"")</f>
        <v/>
      </c>
      <c r="N9" s="1" t="s">
        <v>35</v>
      </c>
      <c r="O9" s="1" t="s">
        <v>33</v>
      </c>
      <c r="P9" s="1" t="s">
        <v>35</v>
      </c>
      <c r="Q9" s="1" t="s">
        <v>33</v>
      </c>
      <c r="T9" s="11" t="str">
        <f>IF(I9="×","--","insert into "&amp;$J$3&amp;" (FOLDER_CATEGORY,TARGET_FILENAME,SNDR_CLC_GRP,RCVR_CLC_GRP,CREATE_CODE,CREATE_DATE,UPDATE_CODE,UPDATE_DATE) VALUES ('"&amp;J9&amp;"','"&amp;K9&amp;"','"&amp;L9&amp;"','"&amp;M9&amp;"','"&amp;N9&amp;"',"&amp;O9&amp;",'"&amp;P9&amp;"',"&amp;Q9&amp;");")</f>
        <v>insert into TA5038_SINGLE_PROSESSFILE (FOLDER_CATEGORY,TARGET_FILENAME,SNDR_CLC_GRP,RCVR_CLC_GRP,CREATE_CODE,CREATE_DATE,UPDATE_CODE,UPDATE_DATE) VALUES ('','','','','system',sysdate,'system',sysdate);</v>
      </c>
    </row>
    <row r="10" spans="3:20" x14ac:dyDescent="0.25">
      <c r="J10" s="1" t="str">
        <f>IF(I10="●",E10,"")</f>
        <v/>
      </c>
      <c r="K10" s="1" t="str">
        <f>IF(I10="●",IF(J10=1,"POH"&amp;C10&amp;D10,IF(E10=2,"XXXXX","POHASN")),"")</f>
        <v/>
      </c>
      <c r="L10" s="1" t="str">
        <f>IF($I10="●",C10,"")</f>
        <v/>
      </c>
      <c r="M10" s="1" t="str">
        <f>IF($I10="●",D10,"")</f>
        <v/>
      </c>
      <c r="N10" s="1" t="s">
        <v>35</v>
      </c>
      <c r="O10" s="1" t="s">
        <v>33</v>
      </c>
      <c r="P10" s="1" t="s">
        <v>35</v>
      </c>
      <c r="Q10" s="1" t="s">
        <v>33</v>
      </c>
      <c r="T10" s="11" t="str">
        <f>IF(I10="×","","insert into "&amp;$J$3&amp;" (FOLDER_CATEGORY,TARGET_FILENAME,SNDR_CLC_GRP,RCVR_CLC_GRP,CREATE_CODE,CREATE_DATE,UPDATE_CODE,UPDATE_DATE) VALUES ('"&amp;J10&amp;"','"&amp;K10&amp;"','"&amp;L10&amp;"','"&amp;M10&amp;"','"&amp;N10&amp;"',"&amp;O10&amp;",'"&amp;P10&amp;"',"&amp;Q10&amp;");")</f>
        <v>insert into TA5038_SINGLE_PROSESSFILE (FOLDER_CATEGORY,TARGET_FILENAME,SNDR_CLC_GRP,RCVR_CLC_GRP,CREATE_CODE,CREATE_DATE,UPDATE_CODE,UPDATE_DATE) VALUES ('','','','','system',sysdate,'system',sysdate);</v>
      </c>
    </row>
    <row r="11" spans="3:20" x14ac:dyDescent="0.25">
      <c r="J11" s="1" t="str">
        <f>IF(I11="●",E11,"")</f>
        <v/>
      </c>
      <c r="K11" s="1" t="str">
        <f>IF(I11="●",IF(J11=1,"POH"&amp;C11&amp;D11,IF(E11=2,"XXXXX","POHASN")),"")</f>
        <v/>
      </c>
      <c r="L11" s="1" t="str">
        <f>IF($I11="●",C11,"")</f>
        <v/>
      </c>
      <c r="M11" s="1" t="str">
        <f>IF($I11="●",D11,"")</f>
        <v/>
      </c>
      <c r="N11" s="1" t="s">
        <v>35</v>
      </c>
      <c r="O11" s="1" t="s">
        <v>33</v>
      </c>
      <c r="P11" s="1" t="s">
        <v>35</v>
      </c>
      <c r="Q11" s="1" t="s">
        <v>33</v>
      </c>
      <c r="T11" s="11" t="str">
        <f>IF(I11="×","","insert into "&amp;$J$3&amp;" (FOLDER_CATEGORY,TARGET_FILENAME,SNDR_CLC_GRP,RCVR_CLC_GRP,CREATE_CODE,CREATE_DATE,UPDATE_CODE,UPDATE_DATE) VALUES ('"&amp;J11&amp;"','"&amp;K11&amp;"','"&amp;L11&amp;"','"&amp;M11&amp;"','"&amp;N11&amp;"',"&amp;O11&amp;",'"&amp;P11&amp;"',"&amp;Q11&amp;");")</f>
        <v>insert into TA5038_SINGLE_PROSESSFILE (FOLDER_CATEGORY,TARGET_FILENAME,SNDR_CLC_GRP,RCVR_CLC_GRP,CREATE_CODE,CREATE_DATE,UPDATE_CODE,UPDATE_DATE) VALUES ('','','','','system',sysdate,'system',sysdate);</v>
      </c>
    </row>
    <row r="12" spans="3:20" x14ac:dyDescent="0.25">
      <c r="J12" s="1" t="str">
        <f>IF(I12="●",E12,"")</f>
        <v/>
      </c>
      <c r="K12" s="1" t="str">
        <f>IF(I12="●",IF(J12=1,"POH"&amp;C12&amp;D12,IF(E12=2,"XXXXX","POHASN")),"")</f>
        <v/>
      </c>
      <c r="L12" s="1" t="str">
        <f>IF($I12="●",C12,"")</f>
        <v/>
      </c>
      <c r="M12" s="1" t="str">
        <f>IF($I12="●",D12,"")</f>
        <v/>
      </c>
      <c r="N12" s="1" t="s">
        <v>35</v>
      </c>
      <c r="O12" s="1" t="s">
        <v>33</v>
      </c>
      <c r="P12" s="1" t="s">
        <v>35</v>
      </c>
      <c r="Q12" s="1" t="s">
        <v>33</v>
      </c>
      <c r="T12" s="11" t="str">
        <f>IF(I12="×","","insert into "&amp;$J$3&amp;" (FOLDER_CATEGORY,TARGET_FILENAME,SNDR_CLC_GRP,RCVR_CLC_GRP,CREATE_CODE,CREATE_DATE,UPDATE_CODE,UPDATE_DATE) VALUES ('"&amp;J12&amp;"','"&amp;K12&amp;"','"&amp;L12&amp;"','"&amp;M12&amp;"','"&amp;N12&amp;"',"&amp;O12&amp;",'"&amp;P12&amp;"',"&amp;Q12&amp;");")</f>
        <v>insert into TA5038_SINGLE_PROSESSFILE (FOLDER_CATEGORY,TARGET_FILENAME,SNDR_CLC_GRP,RCVR_CLC_GRP,CREATE_CODE,CREATE_DATE,UPDATE_CODE,UPDATE_DATE) VALUES ('','','','','system',sysdate,'system',sysdate);</v>
      </c>
    </row>
    <row r="13" spans="3:20" x14ac:dyDescent="0.25">
      <c r="J13" s="1" t="str">
        <f>IF(I13="●",E13,"")</f>
        <v/>
      </c>
      <c r="K13" s="1" t="str">
        <f>IF(I13="●",IF(J13=1,"POH"&amp;C13&amp;D13,IF(E13=2,"XXXXX","POHASN")),"")</f>
        <v/>
      </c>
      <c r="L13" s="1" t="str">
        <f>IF($I13="●",C13,"")</f>
        <v/>
      </c>
      <c r="M13" s="1" t="str">
        <f>IF($I13="●",D13,"")</f>
        <v/>
      </c>
      <c r="N13" s="1" t="s">
        <v>35</v>
      </c>
      <c r="O13" s="1" t="s">
        <v>33</v>
      </c>
      <c r="P13" s="1" t="s">
        <v>35</v>
      </c>
      <c r="Q13" s="1" t="s">
        <v>33</v>
      </c>
      <c r="T13" s="11" t="str">
        <f>IF(I13="×","","insert into "&amp;$J$3&amp;" (FOLDER_CATEGORY,TARGET_FILENAME,SNDR_CLC_GRP,RCVR_CLC_GRP,CREATE_CODE,CREATE_DATE,UPDATE_CODE,UPDATE_DATE) VALUES ('"&amp;J13&amp;"','"&amp;K13&amp;"','"&amp;L13&amp;"','"&amp;M13&amp;"','"&amp;N13&amp;"',"&amp;O13&amp;",'"&amp;P13&amp;"',"&amp;Q13&amp;");")</f>
        <v>insert into TA5038_SINGLE_PROSESSFILE (FOLDER_CATEGORY,TARGET_FILENAME,SNDR_CLC_GRP,RCVR_CLC_GRP,CREATE_CODE,CREATE_DATE,UPDATE_CODE,UPDATE_DATE) VALUES ('','','','','system',sysdate,'system',sysdate);</v>
      </c>
    </row>
    <row r="14" spans="3:20" x14ac:dyDescent="0.25">
      <c r="J14" s="1" t="str">
        <f>IF(I14="●",E14,"")</f>
        <v/>
      </c>
      <c r="K14" s="1" t="str">
        <f>IF(I14="●",IF(J14=1,"POH"&amp;C14&amp;D14,IF(E14=2,"XXXXX","POHASN")),"")</f>
        <v/>
      </c>
      <c r="L14" s="1" t="str">
        <f>IF($I14="●",C14,"")</f>
        <v/>
      </c>
      <c r="M14" s="1" t="str">
        <f>IF($I14="●",D14,"")</f>
        <v/>
      </c>
      <c r="N14" s="1" t="s">
        <v>35</v>
      </c>
      <c r="O14" s="1" t="s">
        <v>33</v>
      </c>
      <c r="P14" s="1" t="s">
        <v>35</v>
      </c>
      <c r="Q14" s="1" t="s">
        <v>33</v>
      </c>
      <c r="T14" s="11" t="str">
        <f>IF(I14="×","","insert into "&amp;$J$3&amp;" (FOLDER_CATEGORY,TARGET_FILENAME,SNDR_CLC_GRP,RCVR_CLC_GRP,CREATE_CODE,CREATE_DATE,UPDATE_CODE,UPDATE_DATE) VALUES ('"&amp;J14&amp;"','"&amp;K14&amp;"','"&amp;L14&amp;"','"&amp;M14&amp;"','"&amp;N14&amp;"',"&amp;O14&amp;",'"&amp;P14&amp;"',"&amp;Q14&amp;");")</f>
        <v>insert into TA5038_SINGLE_PROSESSFILE (FOLDER_CATEGORY,TARGET_FILENAME,SNDR_CLC_GRP,RCVR_CLC_GRP,CREATE_CODE,CREATE_DATE,UPDATE_CODE,UPDATE_DATE) VALUES ('','','','','system',sysdate,'system',sysdate);</v>
      </c>
    </row>
    <row r="15" spans="3:20" x14ac:dyDescent="0.25">
      <c r="J15" s="1" t="str">
        <f>IF(I15="●",E15,"")</f>
        <v/>
      </c>
      <c r="K15" s="1" t="str">
        <f>IF(I15="●",IF(J15=1,"POH"&amp;C15&amp;D15,IF(E15=2,"XXXXX","POHASN")),"")</f>
        <v/>
      </c>
      <c r="L15" s="1" t="str">
        <f>IF($I15="●",C15,"")</f>
        <v/>
      </c>
      <c r="M15" s="1" t="str">
        <f>IF($I15="●",D15,"")</f>
        <v/>
      </c>
      <c r="N15" s="1" t="s">
        <v>35</v>
      </c>
      <c r="O15" s="1" t="s">
        <v>33</v>
      </c>
      <c r="P15" s="1" t="s">
        <v>35</v>
      </c>
      <c r="Q15" s="1" t="s">
        <v>33</v>
      </c>
      <c r="T15" s="11" t="str">
        <f>IF(I15="×","","insert into "&amp;$J$3&amp;" (FOLDER_CATEGORY,TARGET_FILENAME,SNDR_CLC_GRP,RCVR_CLC_GRP,CREATE_CODE,CREATE_DATE,UPDATE_CODE,UPDATE_DATE) VALUES ('"&amp;J15&amp;"','"&amp;K15&amp;"','"&amp;L15&amp;"','"&amp;M15&amp;"','"&amp;N15&amp;"',"&amp;O15&amp;",'"&amp;P15&amp;"',"&amp;Q15&amp;");")</f>
        <v>insert into TA5038_SINGLE_PROSESSFILE (FOLDER_CATEGORY,TARGET_FILENAME,SNDR_CLC_GRP,RCVR_CLC_GRP,CREATE_CODE,CREATE_DATE,UPDATE_CODE,UPDATE_DATE) VALUES ('','','','','system',sysdate,'system',sysdate);</v>
      </c>
    </row>
    <row r="16" spans="3:20" x14ac:dyDescent="0.25">
      <c r="J16" s="1" t="str">
        <f>IF(I16="●",E16,"")</f>
        <v/>
      </c>
      <c r="K16" s="1" t="str">
        <f>IF(I16="●",IF(J16=1,"POH"&amp;C16&amp;D16,IF(E16=2,"XXXXX","POHASN")),"")</f>
        <v/>
      </c>
      <c r="L16" s="1" t="str">
        <f>IF($I16="●",C16,"")</f>
        <v/>
      </c>
      <c r="M16" s="1" t="str">
        <f>IF($I16="●",D16,"")</f>
        <v/>
      </c>
      <c r="N16" s="1" t="s">
        <v>35</v>
      </c>
      <c r="O16" s="1" t="s">
        <v>33</v>
      </c>
      <c r="P16" s="1" t="s">
        <v>35</v>
      </c>
      <c r="Q16" s="1" t="s">
        <v>33</v>
      </c>
      <c r="T16" s="11" t="str">
        <f>IF(I16="×","","insert into "&amp;$J$3&amp;" (FOLDER_CATEGORY,TARGET_FILENAME,SNDR_CLC_GRP,RCVR_CLC_GRP,CREATE_CODE,CREATE_DATE,UPDATE_CODE,UPDATE_DATE) VALUES ('"&amp;J16&amp;"','"&amp;K16&amp;"','"&amp;L16&amp;"','"&amp;M16&amp;"','"&amp;N16&amp;"',"&amp;O16&amp;",'"&amp;P16&amp;"',"&amp;Q16&amp;");")</f>
        <v>insert into TA5038_SINGLE_PROSESSFILE (FOLDER_CATEGORY,TARGET_FILENAME,SNDR_CLC_GRP,RCVR_CLC_GRP,CREATE_CODE,CREATE_DATE,UPDATE_CODE,UPDATE_DATE) VALUES ('','','','','system',sysdate,'system',sysdate);</v>
      </c>
    </row>
    <row r="17" spans="3:37" x14ac:dyDescent="0.25">
      <c r="J17" s="1" t="str">
        <f>IF(I17="●",E17,"")</f>
        <v/>
      </c>
      <c r="K17" s="1" t="str">
        <f>IF(I17="●",IF(J17=1,"POH"&amp;C17&amp;D17,IF(E17=2,"XXXXX","POHASN")),"")</f>
        <v/>
      </c>
      <c r="L17" s="1" t="str">
        <f>IF($I17="●",C17,"")</f>
        <v/>
      </c>
      <c r="M17" s="1" t="str">
        <f>IF($I17="●",D17,"")</f>
        <v/>
      </c>
      <c r="N17" s="1" t="s">
        <v>35</v>
      </c>
      <c r="O17" s="1" t="s">
        <v>33</v>
      </c>
      <c r="P17" s="1" t="s">
        <v>35</v>
      </c>
      <c r="Q17" s="1" t="s">
        <v>33</v>
      </c>
      <c r="T17" s="11" t="str">
        <f>IF(I17="×","","insert into "&amp;$J$3&amp;" (FOLDER_CATEGORY,TARGET_FILENAME,SNDR_CLC_GRP,RCVR_CLC_GRP,CREATE_CODE,CREATE_DATE,UPDATE_CODE,UPDATE_DATE) VALUES ('"&amp;J17&amp;"','"&amp;K17&amp;"','"&amp;L17&amp;"','"&amp;M17&amp;"','"&amp;N17&amp;"',"&amp;O17&amp;",'"&amp;P17&amp;"',"&amp;Q17&amp;");")</f>
        <v>insert into TA5038_SINGLE_PROSESSFILE (FOLDER_CATEGORY,TARGET_FILENAME,SNDR_CLC_GRP,RCVR_CLC_GRP,CREATE_CODE,CREATE_DATE,UPDATE_CODE,UPDATE_DATE) VALUES ('','','','','system',sysdate,'system',sysdate);</v>
      </c>
    </row>
    <row r="18" spans="3:37" x14ac:dyDescent="0.25">
      <c r="T18" s="11"/>
    </row>
    <row r="19" spans="3:37" x14ac:dyDescent="0.25">
      <c r="C19" s="2" t="s">
        <v>46</v>
      </c>
      <c r="D19" s="2">
        <v>10</v>
      </c>
    </row>
    <row r="21" spans="3:37" x14ac:dyDescent="0.25">
      <c r="C21" s="39" t="s">
        <v>167</v>
      </c>
      <c r="D21" s="39" t="s">
        <v>168</v>
      </c>
      <c r="E21" s="39" t="s">
        <v>169</v>
      </c>
      <c r="F21" s="40" t="s">
        <v>170</v>
      </c>
      <c r="G21" s="39" t="s">
        <v>171</v>
      </c>
      <c r="H21" s="39" t="s">
        <v>172</v>
      </c>
      <c r="I21" s="40" t="s">
        <v>173</v>
      </c>
      <c r="J21" s="39" t="s">
        <v>174</v>
      </c>
      <c r="K21" s="39" t="s">
        <v>175</v>
      </c>
      <c r="L21" s="39" t="s">
        <v>176</v>
      </c>
      <c r="M21" s="39" t="s">
        <v>177</v>
      </c>
      <c r="N21" s="39" t="s">
        <v>178</v>
      </c>
      <c r="O21" s="39" t="s">
        <v>179</v>
      </c>
      <c r="P21" s="39" t="s">
        <v>180</v>
      </c>
      <c r="Q21" s="39" t="s">
        <v>181</v>
      </c>
      <c r="R21" s="39" t="s">
        <v>182</v>
      </c>
      <c r="S21" s="39" t="s">
        <v>183</v>
      </c>
      <c r="T21" s="39" t="s">
        <v>184</v>
      </c>
      <c r="U21" s="39" t="s">
        <v>185</v>
      </c>
      <c r="V21" s="39" t="s">
        <v>186</v>
      </c>
      <c r="W21" s="41" t="s">
        <v>187</v>
      </c>
      <c r="X21" s="42" t="s">
        <v>188</v>
      </c>
      <c r="Y21" s="43" t="s">
        <v>189</v>
      </c>
      <c r="Z21" s="43" t="s">
        <v>190</v>
      </c>
      <c r="AA21" s="43" t="s">
        <v>191</v>
      </c>
      <c r="AB21" s="41" t="s">
        <v>192</v>
      </c>
      <c r="AC21" s="43" t="s">
        <v>193</v>
      </c>
      <c r="AD21" s="43" t="s">
        <v>194</v>
      </c>
      <c r="AE21" s="43" t="s">
        <v>195</v>
      </c>
      <c r="AF21" s="43" t="s">
        <v>196</v>
      </c>
      <c r="AG21" s="41" t="s">
        <v>197</v>
      </c>
      <c r="AH21" s="39" t="s">
        <v>27</v>
      </c>
      <c r="AI21" s="39" t="s">
        <v>28</v>
      </c>
      <c r="AJ21" s="39" t="s">
        <v>29</v>
      </c>
      <c r="AK21" s="39" t="s">
        <v>30</v>
      </c>
    </row>
    <row r="22" spans="3:37" x14ac:dyDescent="0.25">
      <c r="AI22" s="1" t="s">
        <v>35</v>
      </c>
      <c r="AJ22" s="1" t="s">
        <v>35</v>
      </c>
      <c r="AK22" s="1" t="s">
        <v>35</v>
      </c>
    </row>
  </sheetData>
  <autoFilter ref="B6:T6" xr:uid="{00000000-0009-0000-0000-000003000000}"/>
  <mergeCells count="2">
    <mergeCell ref="C3:F3"/>
    <mergeCell ref="J3:Q3"/>
  </mergeCells>
  <phoneticPr fontId="2"/>
  <conditionalFormatting sqref="C1:S18 C21:I21 L21:S21 C20:S20 E19:S19 C22:S1048576">
    <cfRule type="expression" dxfId="12" priority="4">
      <formula>$I1="×"</formula>
    </cfRule>
  </conditionalFormatting>
  <conditionalFormatting sqref="C19:D19">
    <cfRule type="expression" dxfId="11" priority="12">
      <formula>$I21="×"</formula>
    </cfRule>
  </conditionalFormatting>
  <conditionalFormatting sqref="AI22">
    <cfRule type="expression" dxfId="10" priority="3">
      <formula>$I22="×"</formula>
    </cfRule>
  </conditionalFormatting>
  <conditionalFormatting sqref="AJ22">
    <cfRule type="expression" dxfId="9" priority="2">
      <formula>$I22="×"</formula>
    </cfRule>
  </conditionalFormatting>
  <conditionalFormatting sqref="AK22">
    <cfRule type="expression" dxfId="8" priority="1">
      <formula>$I22="×"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theme="7" tint="0.79998168889431442"/>
  </sheetPr>
  <dimension ref="A1:Z13"/>
  <sheetViews>
    <sheetView showGridLines="0" topLeftCell="I1" zoomScale="85" zoomScaleNormal="85" workbookViewId="0">
      <selection activeCell="R4" sqref="R4"/>
    </sheetView>
  </sheetViews>
  <sheetFormatPr defaultColWidth="3.5" defaultRowHeight="15.75" x14ac:dyDescent="0.25"/>
  <cols>
    <col min="1" max="1" width="8.125" style="14" customWidth="1"/>
    <col min="2" max="2" width="22.25" style="14" bestFit="1" customWidth="1"/>
    <col min="3" max="3" width="9.625" style="14" bestFit="1" customWidth="1"/>
    <col min="4" max="4" width="9.25" style="14" bestFit="1" customWidth="1"/>
    <col min="5" max="8" width="8.125" style="14" customWidth="1"/>
    <col min="9" max="9" width="9.25" style="14" bestFit="1" customWidth="1"/>
    <col min="10" max="10" width="10.875" style="14" customWidth="1"/>
    <col min="11" max="11" width="23.875" style="14" bestFit="1" customWidth="1"/>
    <col min="12" max="14" width="10.875" style="14" customWidth="1"/>
    <col min="15" max="15" width="21.5" style="14" bestFit="1" customWidth="1"/>
    <col min="16" max="16" width="10.875" style="14" customWidth="1"/>
    <col min="17" max="17" width="21.5" style="14" bestFit="1" customWidth="1"/>
    <col min="18" max="18" width="9.25" style="14" bestFit="1" customWidth="1"/>
    <col min="19" max="26" width="13.375" style="14" customWidth="1"/>
    <col min="27" max="16384" width="3.5" style="14"/>
  </cols>
  <sheetData>
    <row r="1" spans="1:26" x14ac:dyDescent="0.25">
      <c r="A1" s="35" t="s">
        <v>51</v>
      </c>
      <c r="B1" s="35"/>
      <c r="C1" s="35"/>
      <c r="D1" s="35"/>
      <c r="E1" s="35"/>
      <c r="F1" s="35"/>
      <c r="G1" s="35"/>
      <c r="H1" s="35"/>
      <c r="J1" s="35" t="s">
        <v>49</v>
      </c>
      <c r="K1" s="35"/>
      <c r="L1" s="35"/>
      <c r="M1" s="35"/>
      <c r="N1" s="35"/>
      <c r="O1" s="35"/>
      <c r="P1" s="35"/>
      <c r="Q1" s="35"/>
      <c r="S1" s="35" t="s">
        <v>50</v>
      </c>
      <c r="T1" s="35"/>
      <c r="U1" s="35"/>
      <c r="V1" s="35"/>
      <c r="W1" s="35"/>
      <c r="X1" s="35"/>
      <c r="Y1" s="35"/>
      <c r="Z1" s="35"/>
    </row>
    <row r="3" spans="1:26" ht="47.25" x14ac:dyDescent="0.25">
      <c r="A3" s="15" t="s">
        <v>23</v>
      </c>
      <c r="B3" s="15" t="s">
        <v>24</v>
      </c>
      <c r="C3" s="15" t="s">
        <v>25</v>
      </c>
      <c r="D3" s="15" t="s">
        <v>26</v>
      </c>
      <c r="E3" s="15" t="s">
        <v>27</v>
      </c>
      <c r="F3" s="15" t="s">
        <v>28</v>
      </c>
      <c r="G3" s="15" t="s">
        <v>29</v>
      </c>
      <c r="H3" s="15" t="s">
        <v>30</v>
      </c>
      <c r="I3" s="17" t="s">
        <v>64</v>
      </c>
      <c r="J3" s="15" t="s">
        <v>23</v>
      </c>
      <c r="K3" s="15" t="s">
        <v>24</v>
      </c>
      <c r="L3" s="15" t="s">
        <v>25</v>
      </c>
      <c r="M3" s="15" t="s">
        <v>26</v>
      </c>
      <c r="N3" s="15" t="s">
        <v>27</v>
      </c>
      <c r="O3" s="15" t="s">
        <v>28</v>
      </c>
      <c r="P3" s="15" t="s">
        <v>29</v>
      </c>
      <c r="Q3" s="15" t="s">
        <v>30</v>
      </c>
      <c r="R3" s="17" t="s">
        <v>64</v>
      </c>
      <c r="S3" s="15" t="s">
        <v>23</v>
      </c>
      <c r="T3" s="15" t="s">
        <v>24</v>
      </c>
      <c r="U3" s="15" t="s">
        <v>25</v>
      </c>
      <c r="V3" s="15" t="s">
        <v>26</v>
      </c>
      <c r="W3" s="15" t="s">
        <v>27</v>
      </c>
      <c r="X3" s="15" t="s">
        <v>28</v>
      </c>
      <c r="Y3" s="15" t="s">
        <v>29</v>
      </c>
      <c r="Z3" s="15" t="s">
        <v>30</v>
      </c>
    </row>
    <row r="4" spans="1:26" x14ac:dyDescent="0.25">
      <c r="A4" s="14">
        <v>1</v>
      </c>
      <c r="B4" s="14" t="s">
        <v>52</v>
      </c>
      <c r="C4" s="14" t="s">
        <v>16</v>
      </c>
      <c r="D4" s="14" t="s">
        <v>12</v>
      </c>
      <c r="E4" s="14" t="s">
        <v>34</v>
      </c>
      <c r="F4" s="14" t="s">
        <v>32</v>
      </c>
      <c r="G4" s="14" t="s">
        <v>34</v>
      </c>
      <c r="H4" s="14" t="s">
        <v>32</v>
      </c>
      <c r="I4" s="16" t="b">
        <f t="shared" ref="I4:I13" si="0">A4&amp;B4&amp;C4&amp;D4=J4&amp;K4&amp;L4&amp;M4</f>
        <v>1</v>
      </c>
      <c r="J4" s="14" t="s">
        <v>61</v>
      </c>
      <c r="K4" s="14" t="s">
        <v>52</v>
      </c>
      <c r="L4" s="14" t="s">
        <v>16</v>
      </c>
      <c r="M4" s="14" t="s">
        <v>12</v>
      </c>
      <c r="N4" s="14" t="s">
        <v>34</v>
      </c>
      <c r="O4" s="14" t="s">
        <v>62</v>
      </c>
      <c r="P4" s="14" t="s">
        <v>34</v>
      </c>
      <c r="Q4" s="14" t="s">
        <v>62</v>
      </c>
      <c r="R4" s="16" t="b">
        <f t="shared" ref="R4:R13" si="1">J4&amp;K4&amp;L4&amp;M4=S4&amp;T4&amp;U4&amp;V4</f>
        <v>0</v>
      </c>
    </row>
    <row r="5" spans="1:26" x14ac:dyDescent="0.25">
      <c r="A5" s="14">
        <v>3</v>
      </c>
      <c r="B5" s="14" t="s">
        <v>53</v>
      </c>
      <c r="C5" s="14" t="s">
        <v>17</v>
      </c>
      <c r="D5" s="14" t="s">
        <v>12</v>
      </c>
      <c r="E5" s="14" t="s">
        <v>34</v>
      </c>
      <c r="F5" s="14" t="s">
        <v>32</v>
      </c>
      <c r="G5" s="14" t="s">
        <v>34</v>
      </c>
      <c r="H5" s="14" t="s">
        <v>32</v>
      </c>
      <c r="I5" s="16" t="b">
        <f t="shared" si="0"/>
        <v>1</v>
      </c>
      <c r="J5" s="14" t="s">
        <v>63</v>
      </c>
      <c r="K5" s="14" t="s">
        <v>53</v>
      </c>
      <c r="L5" s="14" t="s">
        <v>17</v>
      </c>
      <c r="M5" s="14" t="s">
        <v>12</v>
      </c>
      <c r="N5" s="14" t="s">
        <v>34</v>
      </c>
      <c r="O5" s="14" t="s">
        <v>62</v>
      </c>
      <c r="P5" s="14" t="s">
        <v>34</v>
      </c>
      <c r="Q5" s="14" t="s">
        <v>62</v>
      </c>
      <c r="R5" s="16" t="b">
        <f t="shared" si="1"/>
        <v>0</v>
      </c>
    </row>
    <row r="6" spans="1:26" x14ac:dyDescent="0.25">
      <c r="A6" s="14">
        <v>1</v>
      </c>
      <c r="B6" s="14" t="s">
        <v>54</v>
      </c>
      <c r="C6" s="14" t="s">
        <v>20</v>
      </c>
      <c r="D6" s="14" t="s">
        <v>12</v>
      </c>
      <c r="E6" s="14" t="s">
        <v>34</v>
      </c>
      <c r="F6" s="14" t="s">
        <v>32</v>
      </c>
      <c r="G6" s="14" t="s">
        <v>34</v>
      </c>
      <c r="H6" s="14" t="s">
        <v>32</v>
      </c>
      <c r="I6" s="16" t="b">
        <f t="shared" si="0"/>
        <v>1</v>
      </c>
      <c r="J6" s="14" t="s">
        <v>61</v>
      </c>
      <c r="K6" s="14" t="s">
        <v>54</v>
      </c>
      <c r="L6" s="14" t="s">
        <v>20</v>
      </c>
      <c r="M6" s="14" t="s">
        <v>12</v>
      </c>
      <c r="N6" s="14" t="s">
        <v>34</v>
      </c>
      <c r="O6" s="14" t="s">
        <v>62</v>
      </c>
      <c r="P6" s="14" t="s">
        <v>34</v>
      </c>
      <c r="Q6" s="14" t="s">
        <v>62</v>
      </c>
      <c r="R6" s="16" t="b">
        <f t="shared" si="1"/>
        <v>0</v>
      </c>
    </row>
    <row r="7" spans="1:26" x14ac:dyDescent="0.25">
      <c r="A7" s="14">
        <v>1</v>
      </c>
      <c r="B7" s="14" t="s">
        <v>55</v>
      </c>
      <c r="C7" s="14" t="s">
        <v>13</v>
      </c>
      <c r="D7" s="14" t="s">
        <v>12</v>
      </c>
      <c r="E7" s="14" t="s">
        <v>34</v>
      </c>
      <c r="F7" s="14" t="s">
        <v>32</v>
      </c>
      <c r="G7" s="14" t="s">
        <v>34</v>
      </c>
      <c r="H7" s="14" t="s">
        <v>32</v>
      </c>
      <c r="I7" s="16" t="b">
        <f t="shared" si="0"/>
        <v>1</v>
      </c>
      <c r="J7" s="14" t="s">
        <v>61</v>
      </c>
      <c r="K7" s="14" t="s">
        <v>55</v>
      </c>
      <c r="L7" s="14" t="s">
        <v>13</v>
      </c>
      <c r="M7" s="14" t="s">
        <v>12</v>
      </c>
      <c r="N7" s="14" t="s">
        <v>34</v>
      </c>
      <c r="O7" s="14" t="s">
        <v>62</v>
      </c>
      <c r="P7" s="14" t="s">
        <v>34</v>
      </c>
      <c r="Q7" s="14" t="s">
        <v>62</v>
      </c>
      <c r="R7" s="16" t="b">
        <f t="shared" si="1"/>
        <v>0</v>
      </c>
    </row>
    <row r="8" spans="1:26" x14ac:dyDescent="0.25">
      <c r="A8" s="14">
        <v>3</v>
      </c>
      <c r="B8" s="14" t="s">
        <v>53</v>
      </c>
      <c r="C8" s="14" t="s">
        <v>18</v>
      </c>
      <c r="D8" s="14" t="s">
        <v>12</v>
      </c>
      <c r="E8" s="14" t="s">
        <v>34</v>
      </c>
      <c r="F8" s="14" t="s">
        <v>32</v>
      </c>
      <c r="G8" s="14" t="s">
        <v>34</v>
      </c>
      <c r="H8" s="14" t="s">
        <v>32</v>
      </c>
      <c r="I8" s="16" t="b">
        <f t="shared" si="0"/>
        <v>1</v>
      </c>
      <c r="J8" s="14" t="s">
        <v>63</v>
      </c>
      <c r="K8" s="14" t="s">
        <v>53</v>
      </c>
      <c r="L8" s="14" t="s">
        <v>18</v>
      </c>
      <c r="M8" s="14" t="s">
        <v>12</v>
      </c>
      <c r="N8" s="14" t="s">
        <v>34</v>
      </c>
      <c r="O8" s="14" t="s">
        <v>62</v>
      </c>
      <c r="P8" s="14" t="s">
        <v>34</v>
      </c>
      <c r="Q8" s="14" t="s">
        <v>62</v>
      </c>
      <c r="R8" s="16" t="b">
        <f t="shared" si="1"/>
        <v>0</v>
      </c>
    </row>
    <row r="9" spans="1:26" x14ac:dyDescent="0.25">
      <c r="A9" s="14">
        <v>1</v>
      </c>
      <c r="B9" s="14" t="s">
        <v>56</v>
      </c>
      <c r="C9" s="14" t="s">
        <v>19</v>
      </c>
      <c r="D9" s="14" t="s">
        <v>12</v>
      </c>
      <c r="E9" s="14" t="s">
        <v>34</v>
      </c>
      <c r="F9" s="14" t="s">
        <v>32</v>
      </c>
      <c r="G9" s="14" t="s">
        <v>34</v>
      </c>
      <c r="H9" s="14" t="s">
        <v>32</v>
      </c>
      <c r="I9" s="16" t="b">
        <f t="shared" si="0"/>
        <v>1</v>
      </c>
      <c r="J9" s="14" t="s">
        <v>61</v>
      </c>
      <c r="K9" s="14" t="s">
        <v>56</v>
      </c>
      <c r="L9" s="14" t="s">
        <v>19</v>
      </c>
      <c r="M9" s="14" t="s">
        <v>12</v>
      </c>
      <c r="N9" s="14" t="s">
        <v>34</v>
      </c>
      <c r="O9" s="14" t="s">
        <v>62</v>
      </c>
      <c r="P9" s="14" t="s">
        <v>34</v>
      </c>
      <c r="Q9" s="14" t="s">
        <v>62</v>
      </c>
      <c r="R9" s="16" t="b">
        <f t="shared" si="1"/>
        <v>0</v>
      </c>
    </row>
    <row r="10" spans="1:26" x14ac:dyDescent="0.25">
      <c r="A10" s="14">
        <v>1</v>
      </c>
      <c r="B10" s="14" t="s">
        <v>57</v>
      </c>
      <c r="C10" s="14" t="s">
        <v>14</v>
      </c>
      <c r="D10" s="14" t="s">
        <v>12</v>
      </c>
      <c r="E10" s="14" t="s">
        <v>34</v>
      </c>
      <c r="F10" s="14" t="s">
        <v>32</v>
      </c>
      <c r="G10" s="14" t="s">
        <v>34</v>
      </c>
      <c r="H10" s="14" t="s">
        <v>32</v>
      </c>
      <c r="I10" s="16" t="b">
        <f t="shared" si="0"/>
        <v>1</v>
      </c>
      <c r="J10" s="14" t="s">
        <v>61</v>
      </c>
      <c r="K10" s="14" t="s">
        <v>57</v>
      </c>
      <c r="L10" s="14" t="s">
        <v>14</v>
      </c>
      <c r="M10" s="14" t="s">
        <v>12</v>
      </c>
      <c r="N10" s="14" t="s">
        <v>34</v>
      </c>
      <c r="O10" s="14" t="s">
        <v>62</v>
      </c>
      <c r="P10" s="14" t="s">
        <v>34</v>
      </c>
      <c r="Q10" s="14" t="s">
        <v>62</v>
      </c>
      <c r="R10" s="16" t="b">
        <f t="shared" si="1"/>
        <v>0</v>
      </c>
    </row>
    <row r="11" spans="1:26" x14ac:dyDescent="0.25">
      <c r="A11" s="14">
        <v>1</v>
      </c>
      <c r="B11" s="14" t="s">
        <v>58</v>
      </c>
      <c r="C11" s="14" t="s">
        <v>11</v>
      </c>
      <c r="D11" s="14" t="s">
        <v>12</v>
      </c>
      <c r="E11" s="14" t="s">
        <v>34</v>
      </c>
      <c r="F11" s="14" t="s">
        <v>32</v>
      </c>
      <c r="G11" s="14" t="s">
        <v>34</v>
      </c>
      <c r="H11" s="14" t="s">
        <v>32</v>
      </c>
      <c r="I11" s="16" t="b">
        <f t="shared" si="0"/>
        <v>1</v>
      </c>
      <c r="J11" s="14" t="s">
        <v>61</v>
      </c>
      <c r="K11" s="14" t="s">
        <v>58</v>
      </c>
      <c r="L11" s="14" t="s">
        <v>11</v>
      </c>
      <c r="M11" s="14" t="s">
        <v>12</v>
      </c>
      <c r="N11" s="14" t="s">
        <v>34</v>
      </c>
      <c r="O11" s="14" t="s">
        <v>62</v>
      </c>
      <c r="P11" s="14" t="s">
        <v>34</v>
      </c>
      <c r="Q11" s="14" t="s">
        <v>62</v>
      </c>
      <c r="R11" s="16" t="b">
        <f t="shared" si="1"/>
        <v>0</v>
      </c>
    </row>
    <row r="12" spans="1:26" x14ac:dyDescent="0.25">
      <c r="A12" s="14">
        <v>1</v>
      </c>
      <c r="B12" s="14" t="s">
        <v>59</v>
      </c>
      <c r="C12" s="14" t="s">
        <v>15</v>
      </c>
      <c r="D12" s="14" t="s">
        <v>12</v>
      </c>
      <c r="E12" s="14" t="s">
        <v>34</v>
      </c>
      <c r="F12" s="14" t="s">
        <v>32</v>
      </c>
      <c r="G12" s="14" t="s">
        <v>34</v>
      </c>
      <c r="H12" s="14" t="s">
        <v>32</v>
      </c>
      <c r="I12" s="16" t="b">
        <f t="shared" si="0"/>
        <v>1</v>
      </c>
      <c r="J12" s="14" t="s">
        <v>61</v>
      </c>
      <c r="K12" s="14" t="s">
        <v>59</v>
      </c>
      <c r="L12" s="14" t="s">
        <v>15</v>
      </c>
      <c r="M12" s="14" t="s">
        <v>12</v>
      </c>
      <c r="N12" s="14" t="s">
        <v>34</v>
      </c>
      <c r="O12" s="14" t="s">
        <v>62</v>
      </c>
      <c r="P12" s="14" t="s">
        <v>34</v>
      </c>
      <c r="Q12" s="14" t="s">
        <v>62</v>
      </c>
      <c r="R12" s="16" t="b">
        <f t="shared" si="1"/>
        <v>0</v>
      </c>
    </row>
    <row r="13" spans="1:26" x14ac:dyDescent="0.25">
      <c r="A13" s="14">
        <v>1</v>
      </c>
      <c r="B13" s="14" t="s">
        <v>60</v>
      </c>
      <c r="C13" s="14" t="s">
        <v>21</v>
      </c>
      <c r="D13" s="14" t="s">
        <v>12</v>
      </c>
      <c r="E13" s="14" t="s">
        <v>34</v>
      </c>
      <c r="F13" s="14" t="s">
        <v>32</v>
      </c>
      <c r="G13" s="14" t="s">
        <v>34</v>
      </c>
      <c r="H13" s="14" t="s">
        <v>32</v>
      </c>
      <c r="I13" s="16" t="b">
        <f t="shared" si="0"/>
        <v>1</v>
      </c>
      <c r="J13" s="14" t="s">
        <v>61</v>
      </c>
      <c r="K13" s="14" t="s">
        <v>60</v>
      </c>
      <c r="L13" s="14" t="s">
        <v>21</v>
      </c>
      <c r="M13" s="14" t="s">
        <v>12</v>
      </c>
      <c r="N13" s="14" t="s">
        <v>34</v>
      </c>
      <c r="O13" s="14" t="s">
        <v>62</v>
      </c>
      <c r="P13" s="14" t="s">
        <v>34</v>
      </c>
      <c r="Q13" s="14" t="s">
        <v>62</v>
      </c>
      <c r="R13" s="16" t="b">
        <f t="shared" si="1"/>
        <v>0</v>
      </c>
    </row>
  </sheetData>
  <sortState xmlns:xlrd2="http://schemas.microsoft.com/office/spreadsheetml/2017/richdata2" ref="A4:H13">
    <sortCondition ref="C4:C13"/>
  </sortState>
  <mergeCells count="3">
    <mergeCell ref="J1:Q1"/>
    <mergeCell ref="S1:Z1"/>
    <mergeCell ref="A1:H1"/>
  </mergeCells>
  <phoneticPr fontId="2"/>
  <conditionalFormatting sqref="J3:Q3">
    <cfRule type="expression" dxfId="6" priority="7">
      <formula>$Q3="×"</formula>
    </cfRule>
  </conditionalFormatting>
  <conditionalFormatting sqref="S3:Z3">
    <cfRule type="expression" dxfId="5" priority="6">
      <formula>$Q3="×"</formula>
    </cfRule>
  </conditionalFormatting>
  <conditionalFormatting sqref="A3:H3">
    <cfRule type="expression" dxfId="4" priority="5">
      <formula>$Q3="×"</formula>
    </cfRule>
  </conditionalFormatting>
  <conditionalFormatting sqref="I5:I13">
    <cfRule type="cellIs" dxfId="3" priority="4" operator="equal">
      <formula>FALSE</formula>
    </cfRule>
  </conditionalFormatting>
  <conditionalFormatting sqref="I4">
    <cfRule type="cellIs" dxfId="2" priority="3" operator="equal">
      <formula>FALSE</formula>
    </cfRule>
  </conditionalFormatting>
  <conditionalFormatting sqref="R5:R13">
    <cfRule type="cellIs" dxfId="1" priority="2" operator="equal">
      <formula>FALSE</formula>
    </cfRule>
  </conditionalFormatting>
  <conditionalFormatting sqref="R4">
    <cfRule type="cellIs" dxfId="0" priority="1" operator="equal">
      <formula>FALSE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作業内容</vt:lpstr>
      <vt:lpstr>事前チェック</vt:lpstr>
      <vt:lpstr>DB移行手順</vt:lpstr>
      <vt:lpstr>TB_設定シート</vt:lpstr>
      <vt:lpstr>TB_投入結果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2023-09-23T06:50:07Z</dcterms:modified>
</cp:coreProperties>
</file>