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435" windowWidth="15315" windowHeight="5595" activeTab="4"/>
  </bookViews>
  <sheets>
    <sheet name="CRR" sheetId="10" r:id="rId1"/>
    <sheet name="TL1 &amp; TL2" sheetId="7" r:id="rId2"/>
    <sheet name="OD- CNB" sheetId="6" r:id="rId3"/>
    <sheet name="OD-CCB" sheetId="1" r:id="rId4"/>
    <sheet name="P &amp; L " sheetId="2" r:id="rId5"/>
    <sheet name="Stock" sheetId="3" r:id="rId6"/>
    <sheet name="WC calculator" sheetId="4" r:id="rId7"/>
    <sheet name="Commitment" sheetId="5" r:id="rId8"/>
    <sheet name="Sensitize" sheetId="8" r:id="rId9"/>
    <sheet name="Sheet1" sheetId="9"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Beg_Bal" localSheetId="0">'[1]Loan Amortization Schedule'!$C$29:$C$508</definedName>
    <definedName name="Beg_Bal">'[2]Loan Amortization Schedule'!$C$29:$C$508</definedName>
    <definedName name="Beg_Bal_2">#REF!</definedName>
    <definedName name="Beg_Bal_3">'[3]From Margin'!$C$19:$C$378</definedName>
    <definedName name="Beg_Bal_4">'[4]Ballon PMT'!$C$19:$C$378</definedName>
    <definedName name="Beg_Bal_5">'[4]Chhoeun Sok Khoeun'!$C$19:$C$378</definedName>
    <definedName name="Cash_minimum" localSheetId="0">'[5]CF 2012'!#REF!</definedName>
    <definedName name="Cash_minimum" localSheetId="6">'[6]CF 2012'!#REF!</definedName>
    <definedName name="Cash_minimum">'[6]CF 2012'!#REF!</definedName>
    <definedName name="CASHAC" localSheetId="0">'[7]ACCOUNT CODE'!$B$10:$B$40</definedName>
    <definedName name="CASHAC">'[8]ACCOUNT CODE'!$B$10:$B$40</definedName>
    <definedName name="Cum_Int" localSheetId="0">#REF!</definedName>
    <definedName name="Cum_Int" localSheetId="6">#REF!</definedName>
    <definedName name="Cum_Int">#REF!</definedName>
    <definedName name="Data" localSheetId="0">#REF!</definedName>
    <definedName name="Data" localSheetId="6">#REF!</definedName>
    <definedName name="Data">#REF!</definedName>
    <definedName name="End_Bal" localSheetId="0">'[1]Loan Amortization Schedule'!$I$29:$I$508</definedName>
    <definedName name="End_Bal">'[2]Loan Amortization Schedule'!$I$29:$I$508</definedName>
    <definedName name="End_Bal_2">#REF!</definedName>
    <definedName name="End_Bal_3">'[3]From Margin'!$I$19:$I$378</definedName>
    <definedName name="End_Bal_4">'[4]Ballon PMT'!$I$19:$I$378</definedName>
    <definedName name="End_Bal_5">'[4]Chhoeun Sok Khoeun'!$I$19:$I$378</definedName>
    <definedName name="Excel_BuiltIn_Print_Area_1">OFFSET(Full_Print,0,0,Last_Row)</definedName>
    <definedName name="Excel_BuiltIn_Print_Area_1_2">OFFSET(Full_Print_2,0,0,Last_Row_2)</definedName>
    <definedName name="Excel_BuiltIn_Print_Area_1_3">OFFSET(Full_Print_3,0,0,Last_Row_3)</definedName>
    <definedName name="Excel_BuiltIn_Print_Area_1_4">OFFSET(Full_Print_4,0,0,Last_Row_4)</definedName>
    <definedName name="Excel_BuiltIn_Print_Area_1_5">OFFSET(Full_Print_5,0,0,Last_Row_5)</definedName>
    <definedName name="Extra_Pay" localSheetId="0">'[1]Loan Amortization Schedule'!$E$29:$E$508</definedName>
    <definedName name="Extra_Pay">'[2]Loan Amortization Schedule'!$E$29:$E$508</definedName>
    <definedName name="Extra_Pay_2">#REF!</definedName>
    <definedName name="Extra_Pay_3">'[3]From Margin'!$E$19:$E$378</definedName>
    <definedName name="Extra_Pay_4">'[4]Ballon PMT'!$E$19:$E$378</definedName>
    <definedName name="Extra_Pay_5">'[4]Chhoeun Sok Khoeun'!$E$19:$E$378</definedName>
    <definedName name="fafds" localSheetId="0">'[9]Loan Amortization Schedule'!$G$29:$G$508</definedName>
    <definedName name="fafds">'[10]Loan Amortization Schedule'!$G$29:$G$508</definedName>
    <definedName name="ffa" localSheetId="0">'[5]CF 2012'!#REF!</definedName>
    <definedName name="ffa">'[6]CF 2012'!#REF!</definedName>
    <definedName name="Full_Print" localSheetId="0">'[1]Loan Amortization Schedule'!$A$1:$J$508</definedName>
    <definedName name="Full_Print">'[2]Loan Amortization Schedule'!$A$1:$J$508</definedName>
    <definedName name="Full_Print_2">#REF!</definedName>
    <definedName name="Full_Print_3">'[3]From Margin'!$A$1:$I$378</definedName>
    <definedName name="Full_Print_4">'[4]Ballon PMT'!$A$1:$I$378</definedName>
    <definedName name="Full_Print_5">'[4]Chhoeun Sok Khoeun'!$A$1:$I$378</definedName>
    <definedName name="Header_Row" localSheetId="0">ROW('[1]Loan Amortization Schedule'!$28:$28)</definedName>
    <definedName name="Header_Row" localSheetId="6">ROW('[2]Loan Amortization Schedule'!$28:$28)</definedName>
    <definedName name="Header_Row">ROW('[2]Loan Amortization Schedule'!$28:$28)</definedName>
    <definedName name="Header_Row_2">ROW(#REF!)</definedName>
    <definedName name="Header_Row_3">ROW('[3]From Margin'!$18:$18)</definedName>
    <definedName name="Header_Row_4">ROW('[4]Ballon PMT'!$18:$18)</definedName>
    <definedName name="Header_Row_5">ROW('[4]Chhoeun Sok Khoeun'!$18:$18)</definedName>
    <definedName name="Int" localSheetId="0">'[1]Loan Amortization Schedule'!$H$29:$H$508</definedName>
    <definedName name="Int">'[2]Loan Amortization Schedule'!$H$29:$H$508</definedName>
    <definedName name="Int_2">#REF!</definedName>
    <definedName name="Int_3">'[3]From Margin'!$H$19:$H$378</definedName>
    <definedName name="Int_4">'[4]Ballon PMT'!$H$19:$H$378</definedName>
    <definedName name="Int_5">'[4]Chhoeun Sok Khoeun'!$H$19:$H$378</definedName>
    <definedName name="Interest_Rate" localSheetId="0">'[1]Loan Amortization Schedule'!$D$6</definedName>
    <definedName name="Interest_Rate">'[2]Loan Amortization Schedule'!$D$6</definedName>
    <definedName name="Interest_Rate_2">#REF!</definedName>
    <definedName name="Interest_Rate_3">'[3]From Margin'!$D$7</definedName>
    <definedName name="Interest_Rate_4">'[4]Ballon PMT'!$D$7</definedName>
    <definedName name="Interest_Rate_5">'[4]Chhoeun Sok Khoeun'!$D$7</definedName>
    <definedName name="Last_Row" localSheetId="0">IF(CRR!Values_Entered,CRR!Header_Row+CRR!Number_of_Payments,CRR!Header_Row)</definedName>
    <definedName name="Last_Row" localSheetId="6">IF('WC calculator'!Values_Entered,'WC calculator'!Header_Row+'WC calculator'!Number_of_Payments,'WC calculator'!Header_Row)</definedName>
    <definedName name="Last_Row">IF(Values_Entered,Header_Row+Number_of_Payments,Header_Row)</definedName>
    <definedName name="Last_Row_2">IF(Values_Entered_2,Header_Row_2+Number_of_Payments_2,Header_Row_2)</definedName>
    <definedName name="Last_Row_3">IF(Values_Entered_3,Header_Row_3+Number_of_Payments_3,Header_Row_3)</definedName>
    <definedName name="Last_Row_4">IF(Values_Entered_4,Header_Row_4+Number_of_Payments_4,Header_Row_4)</definedName>
    <definedName name="Last_Row_5">IF(Values_Entered_5,Header_Row_5+Number_of_Payments_5,Header_Row_5)</definedName>
    <definedName name="Loan_Amount" localSheetId="0">'[1]Loan Amortization Schedule'!$D$5</definedName>
    <definedName name="Loan_Amount">'[2]Loan Amortization Schedule'!$D$5</definedName>
    <definedName name="Loan_Amount_2">#REF!</definedName>
    <definedName name="Loan_Amount_3">'[3]From Margin'!$D$6</definedName>
    <definedName name="Loan_Amount_4">'[4]Ballon PMT'!$D$6</definedName>
    <definedName name="Loan_Amount_5">'[4]Chhoeun Sok Khoeun'!$D$6</definedName>
    <definedName name="Loan_Start" localSheetId="0">'[1]Loan Amortization Schedule'!$D$11</definedName>
    <definedName name="Loan_Start">'[2]Loan Amortization Schedule'!$D$11</definedName>
    <definedName name="Loan_Start_2">#REF!</definedName>
    <definedName name="Loan_Start_3">'[3]From Margin'!$D$10</definedName>
    <definedName name="Loan_Start_4">'[4]Ballon PMT'!$D$10</definedName>
    <definedName name="Loan_Start_5">'[4]Chhoeun Sok Khoeun'!$D$10</definedName>
    <definedName name="Loan_Years" localSheetId="0">'[1]Loan Amortization Schedule'!$D$9</definedName>
    <definedName name="Loan_Years">'[2]Loan Amortization Schedule'!$D$9</definedName>
    <definedName name="Loan_Years_2">#REF!</definedName>
    <definedName name="Loan_Years_3">'[3]From Margin'!$D$8</definedName>
    <definedName name="Loan_Years_4">'[4]Ballon PMT'!$D$8</definedName>
    <definedName name="Loan_Years_5">'[4]Chhoeun Sok Khoeun'!$D$8</definedName>
    <definedName name="Num_Pmt_Per_Year" localSheetId="0">'[1]Loan Amortization Schedule'!$D$10</definedName>
    <definedName name="Num_Pmt_Per_Year">'[2]Loan Amortization Schedule'!$D$10</definedName>
    <definedName name="Num_Pmt_Per_Year_2">#REF!</definedName>
    <definedName name="Num_Pmt_Per_Year_3">'[3]From Margin'!$D$9</definedName>
    <definedName name="Num_Pmt_Per_Year_4">'[4]Ballon PMT'!$D$9</definedName>
    <definedName name="Num_Pmt_Per_Year_5">'[4]Chhoeun Sok Khoeun'!$D$9</definedName>
    <definedName name="Number_of_Payments" localSheetId="0">MATCH(0.01,CRR!End_Bal,-1)+1</definedName>
    <definedName name="Number_of_Payments" localSheetId="6">MATCH(0.01,End_Bal,-1)+1</definedName>
    <definedName name="Number_of_Payments">MATCH(0.01,End_Bal,-1)+1</definedName>
    <definedName name="Number_of_Payments_2">MATCH(0.01,End_Bal_2,-1)+1</definedName>
    <definedName name="Number_of_Payments_3">MATCH(0.01,End_Bal_3,-1)+1</definedName>
    <definedName name="Number_of_Payments_4">MATCH(0.01,End_Bal_4,-1)+1</definedName>
    <definedName name="Number_of_Payments_5">MATCH(0.01,End_Bal_5,-1)+1</definedName>
    <definedName name="Pay_Date" localSheetId="0">#REF!</definedName>
    <definedName name="Pay_Date" localSheetId="6">#REF!</definedName>
    <definedName name="Pay_Date">#REF!</definedName>
    <definedName name="Pay_Num" localSheetId="0">'[1]Loan Amortization Schedule'!$A$29:$A$508</definedName>
    <definedName name="Pay_Num">'[2]Loan Amortization Schedule'!$A$29:$A$508</definedName>
    <definedName name="Pay_Num_2">#REF!</definedName>
    <definedName name="Pay_Num_3">'[3]From Margin'!$A$19:$A$378</definedName>
    <definedName name="Pay_Num_4">'[4]Ballon PMT'!$A$19:$A$378</definedName>
    <definedName name="Pay_Num_5">'[4]Chhoeun Sok Khoeun'!$A$19:$A$378</definedName>
    <definedName name="Payment_Date" localSheetId="0">DATE(YEAR(CRR!Loan_Start),MONTH(CRR!Loan_Start)+Payment_Number,DAY(CRR!Loan_Start))</definedName>
    <definedName name="Payment_Date" localSheetId="6">DATE(YEAR(Loan_Start),MONTH(Loan_Start)+Payment_Number,DAY(Loan_Start))</definedName>
    <definedName name="Payment_Date">DATE(YEAR(Loan_Start),MONTH(Loan_Start)+Payment_Number,DAY(Loan_Start))</definedName>
    <definedName name="Princ" localSheetId="0">'[1]Loan Amortization Schedule'!$G$29:$G$508</definedName>
    <definedName name="Princ">'[2]Loan Amortization Schedule'!$G$29:$G$508</definedName>
    <definedName name="Princ_2">#REF!</definedName>
    <definedName name="Princ_3">'[3]From Margin'!$G$19:$G$378</definedName>
    <definedName name="Princ_4">'[4]Ballon PMT'!$G$19:$G$378</definedName>
    <definedName name="Princ_5">'[4]Chhoeun Sok Khoeun'!$G$19:$G$378</definedName>
    <definedName name="Print_Area_MI" localSheetId="0">#REF!</definedName>
    <definedName name="Print_Area_MI" localSheetId="6">#REF!</definedName>
    <definedName name="Print_Area_MI">#REF!</definedName>
    <definedName name="Print_Area_Reset" localSheetId="0">OFFSET(CRR!Full_Print,0,0,CRR!Last_Row)</definedName>
    <definedName name="Print_Area_Reset" localSheetId="6">OFFSET(Full_Print,0,0,'WC calculator'!Last_Row)</definedName>
    <definedName name="Print_Area_Reset">OFFSET(Full_Print,0,0,Last_Row)</definedName>
    <definedName name="Print_Area_Reset_2">OFFSET(Full_Print_2,0,0,Last_Row_2)</definedName>
    <definedName name="Print_Area_Reset_3">OFFSET(Full_Print_3,0,0,Last_Row_3)</definedName>
    <definedName name="Print_Area_Reset_4">OFFSET(Full_Print_4,0,0,Last_Row_4)</definedName>
    <definedName name="Print_Area_Reset_5">OFFSET(Full_Print_5,0,0,Last_Row_5)</definedName>
    <definedName name="Projection" localSheetId="0">#REF!</definedName>
    <definedName name="Projection" localSheetId="6">#REF!</definedName>
    <definedName name="Projection">#REF!</definedName>
    <definedName name="S" localSheetId="0">#REF!</definedName>
    <definedName name="S" localSheetId="6">#REF!</definedName>
    <definedName name="S">#REF!</definedName>
    <definedName name="Sched_Pay" localSheetId="0">'[1]Loan Amortization Schedule'!$D$29:$D$508</definedName>
    <definedName name="Sched_Pay">'[2]Loan Amortization Schedule'!$D$29:$D$508</definedName>
    <definedName name="Sched_Pay_2">#REF!</definedName>
    <definedName name="Sched_Pay_3">'[3]From Margin'!$D$19:$D$378</definedName>
    <definedName name="Sched_Pay_4">'[4]Ballon PMT'!$D$19:$D$378</definedName>
    <definedName name="Sched_Pay_5">'[4]Chhoeun Sok Khoeun'!$D$19:$D$378</definedName>
    <definedName name="Scheduled_Extra_Payments" localSheetId="0">'[1]Loan Amortization Schedule'!$D$12</definedName>
    <definedName name="Scheduled_Extra_Payments">'[2]Loan Amortization Schedule'!$D$12</definedName>
    <definedName name="Scheduled_Extra_Payments_2">#REF!</definedName>
    <definedName name="Scheduled_Extra_Payments_3">'[3]From Margin'!$D$11</definedName>
    <definedName name="Scheduled_Extra_Payments_4">'[4]Ballon PMT'!$D$11</definedName>
    <definedName name="Scheduled_Extra_Payments_5">'[4]Chhoeun Sok Khoeun'!$D$11</definedName>
    <definedName name="Scheduled_Interest_Rate" localSheetId="0">#REF!</definedName>
    <definedName name="Scheduled_Interest_Rate" localSheetId="6">#REF!</definedName>
    <definedName name="Scheduled_Interest_Rate">#REF!</definedName>
    <definedName name="Scheduled_Monthly_Payment" localSheetId="0">'[1]Loan Amortization Schedule'!$I$6</definedName>
    <definedName name="Scheduled_Monthly_Payment">'[2]Loan Amortization Schedule'!$I$6</definedName>
    <definedName name="Scheduled_Monthly_Payment_2">#REF!</definedName>
    <definedName name="Scheduled_Monthly_Payment_3">'[3]From Margin'!$H$6</definedName>
    <definedName name="Scheduled_Monthly_Payment_4">'[4]Ballon PMT'!$H$6</definedName>
    <definedName name="Scheduled_Monthly_Payment_5">'[4]Chhoeun Sok Khoeun'!$H$6</definedName>
    <definedName name="Scheduled_Monthly_Payment23" localSheetId="0">'[1]Loan Amortization Schedule'!$I$7</definedName>
    <definedName name="Scheduled_Monthly_Payment23">'[2]Loan Amortization Schedule'!$I$7</definedName>
    <definedName name="Scheduled_Monthly_Payment4" localSheetId="0">'[1]Loan Amortization Schedule'!$I$8</definedName>
    <definedName name="Scheduled_Monthly_Payment4">'[2]Loan Amortization Schedule'!$I$8</definedName>
    <definedName name="Start_date" localSheetId="0">'[5]CF 2012'!#REF!</definedName>
    <definedName name="Start_date" localSheetId="6">'[6]CF 2012'!#REF!</definedName>
    <definedName name="Start_date">'[6]CF 2012'!#REF!</definedName>
    <definedName name="Total_Interest" localSheetId="0">#REF!</definedName>
    <definedName name="Total_Interest" localSheetId="6">#REF!</definedName>
    <definedName name="Total_Interest">#REF!</definedName>
    <definedName name="Total_Pay" localSheetId="0">'[1]Loan Amortization Schedule'!$F$29:$F$508</definedName>
    <definedName name="Total_Pay">'[2]Loan Amortization Schedule'!$F$29:$F$508</definedName>
    <definedName name="Total_Pay_2">#REF!</definedName>
    <definedName name="Total_Pay_3">'[3]From Margin'!$F$19:$F$378</definedName>
    <definedName name="Total_Pay_4">'[4]Ballon PMT'!$F$19:$F$378</definedName>
    <definedName name="Total_Pay_5">'[4]Chhoeun Sok Khoeun'!$F$19:$F$378</definedName>
    <definedName name="Total_Payment">NA()</definedName>
    <definedName name="Values_Entered" localSheetId="0">IF(CRR!Loan_Amount*CRR!Interest_Rate*CRR!Loan_Years*CRR!Loan_Start&gt;0,1,0)</definedName>
    <definedName name="Values_Entered" localSheetId="6">IF(Loan_Amount*Interest_Rate*Loan_Years*Loan_Start&gt;0,1,0)</definedName>
    <definedName name="Values_Entered">IF(Loan_Amount*Interest_Rate*Loan_Years*Loan_Start&gt;0,1,0)</definedName>
    <definedName name="Values_Entered_2">IF(Loan_Amount_2*Interest_Rate_2*Loan_Years_2*Loan_Start_2&gt;0,1,0)</definedName>
    <definedName name="Values_Entered_3">IF(Loan_Amount_3*Interest_Rate_3*Loan_Years_3*Loan_Start_3&gt;0,1,0)</definedName>
    <definedName name="Values_Entered_4">IF(Loan_Amount_4*Interest_Rate_4*Loan_Years_4*Loan_Start_4&gt;0,1,0)</definedName>
    <definedName name="Values_Entered_5">IF(Loan_Amount_5*Interest_Rate_5*Loan_Years_5*Loan_Start_5&gt;0,1,0)</definedName>
    <definedName name="Year_2_3_interest_rate" localSheetId="0">'[1]Loan Amortization Schedule'!$D$7</definedName>
    <definedName name="Year_2_3_interest_rate">'[2]Loan Amortization Schedule'!$D$7</definedName>
    <definedName name="Year_4_onwards_interest_rate" localSheetId="0">'[1]Loan Amortization Schedule'!$D$8</definedName>
    <definedName name="Year_4_onwards_interest_rate">'[2]Loan Amortization Schedule'!$D$8</definedName>
  </definedNames>
  <calcPr calcId="145621"/>
</workbook>
</file>

<file path=xl/calcChain.xml><?xml version="1.0" encoding="utf-8"?>
<calcChain xmlns="http://schemas.openxmlformats.org/spreadsheetml/2006/main">
  <c r="E24" i="2" l="1"/>
  <c r="F24" i="2"/>
  <c r="G24" i="2"/>
  <c r="I62" i="10" l="1"/>
  <c r="I70" i="10"/>
  <c r="H37" i="10"/>
  <c r="H29" i="10"/>
  <c r="H19" i="10"/>
  <c r="H11" i="10"/>
  <c r="I81" i="10"/>
  <c r="I80" i="10"/>
  <c r="I85" i="10"/>
  <c r="H47" i="10"/>
  <c r="E6" i="2"/>
  <c r="E5" i="2"/>
  <c r="H51" i="10" l="1"/>
  <c r="N16" i="10" s="1"/>
  <c r="H16" i="5"/>
  <c r="A4" i="9"/>
  <c r="C2" i="9"/>
  <c r="C4" i="9" s="1"/>
  <c r="B2" i="9"/>
  <c r="B4" i="9" s="1"/>
  <c r="N15" i="10" l="1"/>
  <c r="F17" i="6"/>
  <c r="F18" i="6" s="1"/>
  <c r="A4" i="8"/>
  <c r="H4" i="5"/>
  <c r="H10" i="5"/>
  <c r="I5" i="5"/>
  <c r="J5" i="5" s="1"/>
  <c r="I7" i="5"/>
  <c r="J7" i="5" s="1"/>
  <c r="I9" i="5"/>
  <c r="J9" i="5" s="1"/>
  <c r="I10" i="5"/>
  <c r="J10" i="5" s="1"/>
  <c r="I11" i="5"/>
  <c r="J11" i="5" s="1"/>
  <c r="J15" i="5"/>
  <c r="I3" i="5"/>
  <c r="J3" i="5" s="1"/>
  <c r="I4" i="5" l="1"/>
  <c r="J14" i="5"/>
  <c r="D22" i="7"/>
  <c r="D23" i="7" s="1"/>
  <c r="D24" i="7" s="1"/>
  <c r="D25" i="7" s="1"/>
  <c r="D26" i="7" s="1"/>
  <c r="D27" i="7" s="1"/>
  <c r="D16" i="6"/>
  <c r="D17" i="6" s="1"/>
  <c r="B16" i="6"/>
  <c r="B17" i="6" s="1"/>
  <c r="C15" i="6"/>
  <c r="E15" i="6" s="1"/>
  <c r="C14" i="6"/>
  <c r="E14" i="6" s="1"/>
  <c r="C13" i="6"/>
  <c r="E13" i="6" s="1"/>
  <c r="C12" i="6"/>
  <c r="E12" i="6" s="1"/>
  <c r="C11" i="6"/>
  <c r="E11" i="6" s="1"/>
  <c r="C10" i="6"/>
  <c r="E10" i="6" s="1"/>
  <c r="C9" i="6"/>
  <c r="E9" i="6" s="1"/>
  <c r="C8" i="6"/>
  <c r="E8" i="6" s="1"/>
  <c r="C7" i="6"/>
  <c r="E7" i="6" s="1"/>
  <c r="C6" i="6"/>
  <c r="C16" i="6" l="1"/>
  <c r="C17" i="6" s="1"/>
  <c r="L30" i="2" s="1"/>
  <c r="E6" i="6"/>
  <c r="E16" i="6" s="1"/>
  <c r="E17" i="6" s="1"/>
  <c r="G15" i="5"/>
  <c r="G14" i="5"/>
  <c r="H12" i="5" l="1"/>
  <c r="I12" i="5" s="1"/>
  <c r="H8" i="5"/>
  <c r="F17" i="5"/>
  <c r="G17" i="5"/>
  <c r="I16" i="5"/>
  <c r="J16" i="5" s="1"/>
  <c r="J17" i="5" s="1"/>
  <c r="I8" i="5" l="1"/>
  <c r="I17" i="5" s="1"/>
  <c r="D26" i="2" s="1"/>
  <c r="B5" i="8" s="1"/>
  <c r="C5" i="8" s="1"/>
  <c r="D5" i="8" s="1"/>
  <c r="H17" i="5"/>
  <c r="D31" i="4"/>
  <c r="C31" i="4"/>
  <c r="B31" i="4" s="1"/>
  <c r="B41" i="4"/>
  <c r="C13" i="4"/>
  <c r="B40" i="4" s="1"/>
  <c r="D41" i="4"/>
  <c r="D40" i="4"/>
  <c r="N2" i="3"/>
  <c r="E26" i="2" l="1"/>
  <c r="F26" i="2" s="1"/>
  <c r="N3" i="3"/>
  <c r="N4" i="3"/>
  <c r="N5" i="3"/>
  <c r="N6" i="3"/>
  <c r="N7" i="3"/>
  <c r="N8" i="3"/>
  <c r="N9" i="3"/>
  <c r="N10" i="3"/>
  <c r="N11" i="3"/>
  <c r="N12" i="3"/>
  <c r="N13" i="3"/>
  <c r="N14" i="3"/>
  <c r="N15" i="3"/>
  <c r="N16" i="3"/>
  <c r="N17" i="3" l="1"/>
  <c r="D11" i="4" s="1"/>
  <c r="G26" i="2"/>
  <c r="B10" i="2"/>
  <c r="C10" i="2"/>
  <c r="D10" i="2"/>
  <c r="B11" i="2"/>
  <c r="C11" i="2"/>
  <c r="D11" i="2"/>
  <c r="B12" i="2"/>
  <c r="C12" i="2"/>
  <c r="D12" i="2"/>
  <c r="B13" i="2"/>
  <c r="D13" i="2"/>
  <c r="B14" i="2"/>
  <c r="C14" i="2"/>
  <c r="D14" i="2"/>
  <c r="B15" i="2"/>
  <c r="C15" i="2"/>
  <c r="D15" i="2"/>
  <c r="B16" i="2"/>
  <c r="C16" i="2"/>
  <c r="D16" i="2"/>
  <c r="B17" i="2"/>
  <c r="C17" i="2"/>
  <c r="D17" i="2"/>
  <c r="B18" i="2"/>
  <c r="C18" i="2"/>
  <c r="D18" i="2"/>
  <c r="B19" i="2"/>
  <c r="C19" i="2"/>
  <c r="D19" i="2"/>
  <c r="B20" i="2"/>
  <c r="C20" i="2"/>
  <c r="D20" i="2"/>
  <c r="D9" i="2"/>
  <c r="C9" i="2"/>
  <c r="B9" i="2"/>
  <c r="B6" i="2"/>
  <c r="C5" i="2"/>
  <c r="D5" i="2"/>
  <c r="B5" i="2"/>
  <c r="B7" i="2" s="1"/>
  <c r="B24" i="2" s="1"/>
  <c r="F19" i="1"/>
  <c r="F20" i="1" s="1"/>
  <c r="E30" i="2" l="1"/>
  <c r="D30" i="2"/>
  <c r="C29" i="2"/>
  <c r="C7" i="2"/>
  <c r="C24" i="2" s="1"/>
  <c r="L28" i="2"/>
  <c r="D32" i="2"/>
  <c r="D33" i="2" s="1"/>
  <c r="D7" i="2"/>
  <c r="C8" i="4"/>
  <c r="C9" i="4" s="1"/>
  <c r="C30" i="2"/>
  <c r="D39" i="4"/>
  <c r="C11" i="4"/>
  <c r="B39" i="4" s="1"/>
  <c r="D29" i="2"/>
  <c r="B1" i="2"/>
  <c r="C1" i="2"/>
  <c r="C7" i="4"/>
  <c r="B24" i="4"/>
  <c r="B21" i="2"/>
  <c r="B22" i="2" s="1"/>
  <c r="B25" i="2" s="1"/>
  <c r="D1" i="2"/>
  <c r="C24" i="4"/>
  <c r="D24" i="4" s="1"/>
  <c r="D7" i="4"/>
  <c r="D8" i="4"/>
  <c r="C21" i="2"/>
  <c r="D21" i="2"/>
  <c r="E21" i="2" s="1"/>
  <c r="E7" i="2" l="1"/>
  <c r="D24" i="2"/>
  <c r="D22" i="2"/>
  <c r="D25" i="2" s="1"/>
  <c r="C31" i="2"/>
  <c r="B38" i="4"/>
  <c r="C12" i="4"/>
  <c r="C39" i="4" s="1"/>
  <c r="C16" i="4"/>
  <c r="C41" i="4" s="1"/>
  <c r="F6" i="2"/>
  <c r="F30" i="2" s="1"/>
  <c r="E31" i="2"/>
  <c r="D31" i="2"/>
  <c r="E29" i="2"/>
  <c r="F5" i="2"/>
  <c r="D38" i="4"/>
  <c r="D16" i="4"/>
  <c r="D12" i="4"/>
  <c r="D9" i="4"/>
  <c r="B37" i="4"/>
  <c r="C14" i="4"/>
  <c r="D14" i="4"/>
  <c r="D37" i="4"/>
  <c r="C22" i="2"/>
  <c r="C25" i="2" s="1"/>
  <c r="B23" i="2"/>
  <c r="B27" i="4" l="1"/>
  <c r="F21" i="2"/>
  <c r="F31" i="2" s="1"/>
  <c r="E22" i="2"/>
  <c r="E34" i="2" s="1"/>
  <c r="C17" i="4"/>
  <c r="C42" i="4" s="1"/>
  <c r="B26" i="4"/>
  <c r="G5" i="2"/>
  <c r="F29" i="2"/>
  <c r="F7" i="2"/>
  <c r="G6" i="2"/>
  <c r="C25" i="4"/>
  <c r="D25" i="4" s="1"/>
  <c r="E40" i="4"/>
  <c r="D17" i="4"/>
  <c r="E42" i="4" s="1"/>
  <c r="C26" i="4"/>
  <c r="D26" i="4" s="1"/>
  <c r="E39" i="4"/>
  <c r="C23" i="2"/>
  <c r="B25" i="4"/>
  <c r="C40" i="4"/>
  <c r="E41" i="4"/>
  <c r="C27" i="4"/>
  <c r="D27" i="4" s="1"/>
  <c r="D23" i="2"/>
  <c r="E25" i="2" l="1"/>
  <c r="G21" i="2"/>
  <c r="G31" i="2" s="1"/>
  <c r="E23" i="2"/>
  <c r="E28" i="2" s="1"/>
  <c r="F22" i="2"/>
  <c r="F23" i="2" s="1"/>
  <c r="F27" i="2" s="1"/>
  <c r="B28" i="4"/>
  <c r="B29" i="4" s="1"/>
  <c r="B32" i="4" s="1"/>
  <c r="C18" i="4"/>
  <c r="B42" i="4" s="1"/>
  <c r="B44" i="4" s="1"/>
  <c r="G29" i="2"/>
  <c r="G7" i="2"/>
  <c r="G30" i="2"/>
  <c r="B4" i="8"/>
  <c r="D28" i="2"/>
  <c r="D28" i="4"/>
  <c r="D29" i="4" s="1"/>
  <c r="D32" i="4" s="1"/>
  <c r="D18" i="4"/>
  <c r="D42" i="4" s="1"/>
  <c r="D44" i="4" s="1"/>
  <c r="C28" i="4"/>
  <c r="C29" i="4" s="1"/>
  <c r="C32" i="4" s="1"/>
  <c r="D27" i="2"/>
  <c r="K21" i="2"/>
  <c r="L21" i="2"/>
  <c r="J21" i="2"/>
  <c r="G22" i="2" l="1"/>
  <c r="G23" i="2" s="1"/>
  <c r="F34" i="2"/>
  <c r="F28" i="2"/>
  <c r="E27" i="2"/>
  <c r="F25" i="2"/>
  <c r="D4" i="8"/>
  <c r="C4" i="8"/>
  <c r="B6" i="8"/>
  <c r="B7" i="8"/>
  <c r="J7" i="2"/>
  <c r="J22" i="2" s="1"/>
  <c r="J25" i="2" s="1"/>
  <c r="K7" i="2"/>
  <c r="K22" i="2" s="1"/>
  <c r="L7" i="2"/>
  <c r="L22" i="2" s="1"/>
  <c r="F22" i="1"/>
  <c r="G22" i="1" s="1"/>
  <c r="H22" i="1" s="1"/>
  <c r="D18" i="1"/>
  <c r="D19" i="1" s="1"/>
  <c r="C17" i="1"/>
  <c r="E17" i="1" s="1"/>
  <c r="C16" i="1"/>
  <c r="C15" i="1"/>
  <c r="E15" i="1" s="1"/>
  <c r="C14" i="1"/>
  <c r="E14" i="1" s="1"/>
  <c r="C13" i="1"/>
  <c r="E13" i="1" s="1"/>
  <c r="C12" i="1"/>
  <c r="E12" i="1" s="1"/>
  <c r="E16" i="1"/>
  <c r="C11" i="1"/>
  <c r="E11" i="1" s="1"/>
  <c r="C10" i="1"/>
  <c r="E10" i="1" s="1"/>
  <c r="C9" i="1"/>
  <c r="E9" i="1" s="1"/>
  <c r="C8" i="1"/>
  <c r="E8" i="1" s="1"/>
  <c r="C7" i="1"/>
  <c r="E7" i="1" s="1"/>
  <c r="C6" i="1"/>
  <c r="E6" i="1" s="1"/>
  <c r="B18" i="1"/>
  <c r="B19" i="1" s="1"/>
  <c r="G34" i="2" l="1"/>
  <c r="G25" i="2"/>
  <c r="D6" i="8"/>
  <c r="D7" i="8"/>
  <c r="E18" i="1"/>
  <c r="H5" i="2" s="1"/>
  <c r="G27" i="2"/>
  <c r="G28" i="2"/>
  <c r="C6" i="8"/>
  <c r="C7" i="8"/>
  <c r="C18" i="1"/>
  <c r="C19" i="1" s="1"/>
  <c r="J23" i="2"/>
  <c r="K23" i="2"/>
  <c r="K25" i="2"/>
  <c r="L23" i="2"/>
  <c r="L25" i="2"/>
  <c r="E19" i="1" l="1"/>
  <c r="L29" i="2" s="1"/>
  <c r="L31" i="2" s="1"/>
  <c r="L32" i="2" s="1"/>
</calcChain>
</file>

<file path=xl/comments1.xml><?xml version="1.0" encoding="utf-8"?>
<comments xmlns="http://schemas.openxmlformats.org/spreadsheetml/2006/main">
  <authors>
    <author>Hong Cheap</author>
  </authors>
  <commentList>
    <comment ref="A9" authorId="0">
      <text>
        <r>
          <rPr>
            <b/>
            <sz val="9"/>
            <color indexed="81"/>
            <rFont val="Tahoma"/>
            <family val="2"/>
          </rPr>
          <t>Hong Cheap:</t>
        </r>
        <r>
          <rPr>
            <sz val="9"/>
            <color indexed="81"/>
            <rFont val="Tahoma"/>
            <family val="2"/>
          </rPr>
          <t xml:space="preserve">
Cost per day = Cost of goods sold / number of days of operation
Use 365 days for the whole year operations</t>
        </r>
      </text>
    </comment>
    <comment ref="A17" authorId="0">
      <text>
        <r>
          <rPr>
            <b/>
            <sz val="9"/>
            <color indexed="81"/>
            <rFont val="Tahoma"/>
            <family val="2"/>
          </rPr>
          <t>Hong Cheap:</t>
        </r>
        <r>
          <rPr>
            <sz val="9"/>
            <color indexed="81"/>
            <rFont val="Tahoma"/>
            <family val="2"/>
          </rPr>
          <t xml:space="preserve">
CCC = stock days + debtors day - creditors days</t>
        </r>
      </text>
    </comment>
    <comment ref="A18" authorId="0">
      <text>
        <r>
          <rPr>
            <b/>
            <sz val="9"/>
            <color indexed="81"/>
            <rFont val="Tahoma"/>
            <family val="2"/>
          </rPr>
          <t>Hong Cheap:</t>
        </r>
        <r>
          <rPr>
            <sz val="9"/>
            <color indexed="81"/>
            <rFont val="Tahoma"/>
            <family val="2"/>
          </rPr>
          <t xml:space="preserve">
Net days x cost per day</t>
        </r>
      </text>
    </comment>
  </commentList>
</comments>
</file>

<file path=xl/sharedStrings.xml><?xml version="1.0" encoding="utf-8"?>
<sst xmlns="http://schemas.openxmlformats.org/spreadsheetml/2006/main" count="310" uniqueCount="253">
  <si>
    <t>Month</t>
  </si>
  <si>
    <t>No.</t>
  </si>
  <si>
    <t>Deposit</t>
  </si>
  <si>
    <t>Withdrawal</t>
  </si>
  <si>
    <t>Month-End Balance</t>
  </si>
  <si>
    <t xml:space="preserve"> Beginning </t>
  </si>
  <si>
    <t>Total</t>
  </si>
  <si>
    <t>Average</t>
  </si>
  <si>
    <t xml:space="preserve">Bank name:  Cambodian Cammercial Bank  </t>
  </si>
  <si>
    <t>A/C name: Mao Kimsean Trading Co., Ltd</t>
  </si>
  <si>
    <t>A/C number: 001-300581-1-840</t>
  </si>
  <si>
    <t xml:space="preserve">Day Excess </t>
  </si>
  <si>
    <t>Remark</t>
  </si>
  <si>
    <t>Cost of Goods Sold</t>
  </si>
  <si>
    <t>Gross Profit</t>
  </si>
  <si>
    <t>Expenses</t>
  </si>
  <si>
    <t>Worker Salary (Internal)</t>
  </si>
  <si>
    <t>Worker Salary (External)</t>
  </si>
  <si>
    <t>Staff Salary</t>
  </si>
  <si>
    <t>Transportation</t>
  </si>
  <si>
    <t>Petrol</t>
  </si>
  <si>
    <t>Maintenance</t>
  </si>
  <si>
    <t>Tax</t>
  </si>
  <si>
    <t>Electricity</t>
  </si>
  <si>
    <t>Water</t>
  </si>
  <si>
    <t>Interest</t>
  </si>
  <si>
    <t>Family expenses</t>
  </si>
  <si>
    <t>Other</t>
  </si>
  <si>
    <t>Total Expenses</t>
  </si>
  <si>
    <t>Net Profit</t>
  </si>
  <si>
    <t>NPM</t>
  </si>
  <si>
    <t>Inventory</t>
  </si>
  <si>
    <t>Butterfly-Malaysia (Asena)</t>
  </si>
  <si>
    <t>ទឹកប៊ិចខ្ចី</t>
  </si>
  <si>
    <t>ទឹកប៊ិចចាស់</t>
  </si>
  <si>
    <t>Butterfly-Malaysia (Four Season)</t>
  </si>
  <si>
    <t>Butterfly-Malaysia (M-Flate)</t>
  </si>
  <si>
    <t>Tah‘an</t>
  </si>
  <si>
    <t>QamRCUk</t>
  </si>
  <si>
    <t>Twk RkUc</t>
  </si>
  <si>
    <t>xøwm etñat</t>
  </si>
  <si>
    <t>søwkeQI</t>
  </si>
  <si>
    <t>exµA</t>
  </si>
  <si>
    <t>Butterfly-Malaysia (Living)</t>
  </si>
  <si>
    <t>TMnijFmµta</t>
  </si>
  <si>
    <t>ek,Og eBRC</t>
  </si>
  <si>
    <t>ek,Og dMrI</t>
  </si>
  <si>
    <t>Dognai</t>
  </si>
  <si>
    <t>Total Stock</t>
  </si>
  <si>
    <t>Halong</t>
  </si>
  <si>
    <t>Execlla</t>
  </si>
  <si>
    <t>Natural Stone ( VN- Chiness)</t>
  </si>
  <si>
    <t>Natural Stone (Chiness)</t>
  </si>
  <si>
    <t>Stone of artificial ( VN)</t>
  </si>
  <si>
    <r>
      <t xml:space="preserve">kar:UT,a </t>
    </r>
    <r>
      <rPr>
        <sz val="10"/>
        <color theme="1"/>
        <rFont val="Times New Roman"/>
        <family val="1"/>
      </rPr>
      <t>( VN)</t>
    </r>
  </si>
  <si>
    <t>fµ)ayRkom FmµCati</t>
  </si>
  <si>
    <t>hVIRbU sBaarUbdMrI nwg t,UgeBRC</t>
  </si>
  <si>
    <t>RKYs relag</t>
  </si>
  <si>
    <t>Hongha</t>
  </si>
  <si>
    <t xml:space="preserve">Total </t>
  </si>
  <si>
    <t>Grand Total</t>
  </si>
  <si>
    <t>Working Capital Calculation</t>
  </si>
  <si>
    <t>Customer Name:</t>
  </si>
  <si>
    <t>FY 2016</t>
  </si>
  <si>
    <t>FY 2017</t>
  </si>
  <si>
    <t>Sales/Revenue</t>
  </si>
  <si>
    <t>Cost of goods sold</t>
  </si>
  <si>
    <t>Cost per day</t>
  </si>
  <si>
    <t>Number of days outstanding</t>
  </si>
  <si>
    <t>Stock value</t>
  </si>
  <si>
    <t>Stock days</t>
  </si>
  <si>
    <t>Debtors/Accounts Receivable</t>
  </si>
  <si>
    <t>Debtors/Accounts Receivable Days</t>
  </si>
  <si>
    <t>Creditors/Accounts Payable</t>
  </si>
  <si>
    <t>Creditors/Accounts Payable Days</t>
  </si>
  <si>
    <t>Net days (Cash Conversion Cycle - CCC)</t>
  </si>
  <si>
    <t>WC requirement (suplus)</t>
  </si>
  <si>
    <t xml:space="preserve">Items </t>
  </si>
  <si>
    <t>Z) Monthly sales (USD)</t>
  </si>
  <si>
    <t xml:space="preserve">Existing + proposed WC lines </t>
  </si>
  <si>
    <t>(Shortfall)/Excess in WC lines</t>
  </si>
  <si>
    <t>Items</t>
  </si>
  <si>
    <t>Dec'15</t>
  </si>
  <si>
    <t>Dec'16</t>
  </si>
  <si>
    <t>Value (USD'K)</t>
  </si>
  <si>
    <t>Days outstanding</t>
  </si>
  <si>
    <t>Stock/Inventory</t>
  </si>
  <si>
    <t>Receivables/Debtors</t>
  </si>
  <si>
    <t>Payables/Creditors</t>
  </si>
  <si>
    <t xml:space="preserve">Working capital requirement/ Cash Conversion Cycle </t>
  </si>
  <si>
    <t>Monthly Sales</t>
  </si>
  <si>
    <t>Bank</t>
  </si>
  <si>
    <t>Facility</t>
  </si>
  <si>
    <t>Since</t>
  </si>
  <si>
    <t>Limit</t>
  </si>
  <si>
    <t>PPCB</t>
  </si>
  <si>
    <t>WCL</t>
  </si>
  <si>
    <t>ANZ</t>
  </si>
  <si>
    <t>Se. C.Card</t>
  </si>
  <si>
    <t>-</t>
  </si>
  <si>
    <t>Canadia</t>
  </si>
  <si>
    <t>OD</t>
  </si>
  <si>
    <t>Shinhan</t>
  </si>
  <si>
    <t>Personal</t>
  </si>
  <si>
    <t>RHB</t>
  </si>
  <si>
    <t>Company</t>
  </si>
  <si>
    <t>Monthly Commitment</t>
  </si>
  <si>
    <t>DSR</t>
  </si>
  <si>
    <t>Maturity</t>
  </si>
  <si>
    <t>16/11/2015</t>
  </si>
  <si>
    <t>30/01/2028</t>
  </si>
  <si>
    <t>16/12/2015</t>
  </si>
  <si>
    <t>27/03/2022</t>
  </si>
  <si>
    <t>18/07/2017</t>
  </si>
  <si>
    <t>31/07/2022</t>
  </si>
  <si>
    <t>29/06/2022</t>
  </si>
  <si>
    <t>o/s @ Jan'18</t>
  </si>
  <si>
    <t>FY2015</t>
  </si>
  <si>
    <t>FY2016</t>
  </si>
  <si>
    <t>FY2017</t>
  </si>
  <si>
    <t>Jan-Dec</t>
  </si>
  <si>
    <t>Sales Revenue</t>
  </si>
  <si>
    <t>Income Statement (USD'000)</t>
  </si>
  <si>
    <t>FY2018</t>
  </si>
  <si>
    <t>FY2019</t>
  </si>
  <si>
    <t>FY2020</t>
  </si>
  <si>
    <t>Projection</t>
  </si>
  <si>
    <t xml:space="preserve">Actual 2016 </t>
  </si>
  <si>
    <t>Actual 2017</t>
  </si>
  <si>
    <t>Proj. 2018</t>
  </si>
  <si>
    <t>Uncommitted balance</t>
  </si>
  <si>
    <t xml:space="preserve">Bank name:  Canadia Bank  </t>
  </si>
  <si>
    <t xml:space="preserve">A/C name: Mao Kimsean </t>
  </si>
  <si>
    <t>A/C number: (1005)001-0000254385</t>
  </si>
  <si>
    <t>TL</t>
  </si>
  <si>
    <t>Interest rate</t>
  </si>
  <si>
    <t>No</t>
  </si>
  <si>
    <t>Due Date</t>
  </si>
  <si>
    <t>Amount (USD)</t>
  </si>
  <si>
    <t>Payment Date</t>
  </si>
  <si>
    <t>Day in arrears</t>
  </si>
  <si>
    <t>16/1/2017</t>
  </si>
  <si>
    <t>14/2/2017</t>
  </si>
  <si>
    <t>Average monthly Net Profit</t>
  </si>
  <si>
    <t>Sales Growth</t>
  </si>
  <si>
    <t>COGS Growth</t>
  </si>
  <si>
    <t>Opex growth</t>
  </si>
  <si>
    <t>Average Monthly Sales</t>
  </si>
  <si>
    <t>AMC-CCB</t>
  </si>
  <si>
    <t>AMC-CNB</t>
  </si>
  <si>
    <t>Reflection Rate</t>
  </si>
  <si>
    <t>AMC-Total</t>
  </si>
  <si>
    <t>Description (USD'000)</t>
  </si>
  <si>
    <t>Sensitized 1</t>
  </si>
  <si>
    <t>Sensitized 2</t>
  </si>
  <si>
    <t>Total Commitment</t>
  </si>
  <si>
    <t>DSR (x)</t>
  </si>
  <si>
    <t>Uncommitted Balance</t>
  </si>
  <si>
    <t>Actual</t>
  </si>
  <si>
    <t>Profit drop 15%</t>
  </si>
  <si>
    <t>Profit drop 30%</t>
  </si>
  <si>
    <t>Average OD Utilization</t>
  </si>
  <si>
    <t>OMV</t>
  </si>
  <si>
    <t>FV</t>
  </si>
  <si>
    <t>AS</t>
  </si>
  <si>
    <t>Toyota</t>
  </si>
  <si>
    <t>Car Loan</t>
  </si>
  <si>
    <t>30/01/2017</t>
  </si>
  <si>
    <t>22/02/2018</t>
  </si>
  <si>
    <t>31/1/2022</t>
  </si>
  <si>
    <t>GPM</t>
  </si>
  <si>
    <t>Installment 2017</t>
  </si>
  <si>
    <t>Installment 2018</t>
  </si>
  <si>
    <t>Installment 2019</t>
  </si>
  <si>
    <r>
      <t>A)</t>
    </r>
    <r>
      <rPr>
        <i/>
        <sz val="10"/>
        <color indexed="8"/>
        <rFont val="Times New Roman"/>
        <family val="1"/>
      </rPr>
      <t>    Debtor turnover (days)</t>
    </r>
  </si>
  <si>
    <r>
      <t>B)</t>
    </r>
    <r>
      <rPr>
        <i/>
        <sz val="10"/>
        <color indexed="8"/>
        <rFont val="Times New Roman"/>
        <family val="1"/>
      </rPr>
      <t>    Stockholding turnover (days)</t>
    </r>
  </si>
  <si>
    <r>
      <t>C)</t>
    </r>
    <r>
      <rPr>
        <i/>
        <sz val="10"/>
        <color indexed="8"/>
        <rFont val="Times New Roman"/>
        <family val="1"/>
      </rPr>
      <t>    Creditor turnover (days)</t>
    </r>
  </si>
  <si>
    <r>
      <t>D)</t>
    </r>
    <r>
      <rPr>
        <i/>
        <sz val="10"/>
        <color indexed="8"/>
        <rFont val="Times New Roman"/>
        <family val="1"/>
      </rPr>
      <t>    Asset Conversion Cycle = [(A + B) – C]/30</t>
    </r>
  </si>
  <si>
    <r>
      <t>E)</t>
    </r>
    <r>
      <rPr>
        <i/>
        <sz val="10"/>
        <color indexed="8"/>
        <rFont val="Times New Roman"/>
        <family val="1"/>
      </rPr>
      <t>    Monthly WC need = (D x Z)</t>
    </r>
  </si>
  <si>
    <t xml:space="preserve">Credit Risk Rating Sheet for Individuals </t>
  </si>
  <si>
    <t>Borrower(s)</t>
  </si>
  <si>
    <t>Borrower Credit Rating</t>
  </si>
  <si>
    <t>Score (A)</t>
  </si>
  <si>
    <t>Weight</t>
  </si>
  <si>
    <t>Total Score</t>
  </si>
  <si>
    <t>(total annual income)</t>
  </si>
  <si>
    <t>(B)</t>
  </si>
  <si>
    <t>(A X B)</t>
  </si>
  <si>
    <t xml:space="preserve">Debt Service Ratio </t>
  </si>
  <si>
    <t>Below USD50K</t>
  </si>
  <si>
    <t>More than USD50K</t>
  </si>
  <si>
    <t>(Total Monthly Gross Income / Total Debt Servicing)  = 3.55 times</t>
  </si>
  <si>
    <t xml:space="preserve">5 and above </t>
  </si>
  <si>
    <t>4 to less than 5</t>
  </si>
  <si>
    <t>3 to less than 4</t>
  </si>
  <si>
    <t>Below 3</t>
  </si>
  <si>
    <t>3.0 Overall Credit Risk Rating Score</t>
  </si>
  <si>
    <t xml:space="preserve">No document </t>
  </si>
  <si>
    <t>Annual Income below USD50,000</t>
  </si>
  <si>
    <r>
      <t xml:space="preserve">(Y+Z) /570 </t>
    </r>
    <r>
      <rPr>
        <sz val="10"/>
        <color indexed="8"/>
        <rFont val="Calibri"/>
        <family val="2"/>
      </rPr>
      <t xml:space="preserve">= ….. % </t>
    </r>
  </si>
  <si>
    <t>Annual Income above USD50,000</t>
  </si>
  <si>
    <t xml:space="preserve">(Y+Z) /620 = ….. % </t>
  </si>
  <si>
    <t>(D)</t>
  </si>
  <si>
    <t>Years of good conduct of borrowing with RHBIBL</t>
  </si>
  <si>
    <t>Score</t>
  </si>
  <si>
    <t>Above 2 years</t>
  </si>
  <si>
    <t>1 year to less than 2 years</t>
  </si>
  <si>
    <t>6 months to less than 1 year</t>
  </si>
  <si>
    <t>No borrowing</t>
  </si>
  <si>
    <t>Unsatisfactory conduct</t>
  </si>
  <si>
    <t>Net worth (Total Assets – Total Liabilities)</t>
  </si>
  <si>
    <t>Above USD300K</t>
  </si>
  <si>
    <t>Above USD100K to USD300K</t>
  </si>
  <si>
    <t>Above USD50K to USD100K</t>
  </si>
  <si>
    <t>USD50K and below</t>
  </si>
  <si>
    <t>Unsubstantiated net worth</t>
  </si>
  <si>
    <t>Age – Years</t>
  </si>
  <si>
    <t>Above 35 to 55</t>
  </si>
  <si>
    <t xml:space="preserve">Above 30 to 35 </t>
  </si>
  <si>
    <t>Above 25 to 30 / above 55 to 65*</t>
  </si>
  <si>
    <t>Above 18 to 25</t>
  </si>
  <si>
    <t xml:space="preserve">Below 18 / above 65 </t>
  </si>
  <si>
    <t>* Note : Government servants retire at the age of 65</t>
  </si>
  <si>
    <t>Financial Statements</t>
  </si>
  <si>
    <t>Audited by qualified professional</t>
  </si>
  <si>
    <t>Unaudited</t>
  </si>
  <si>
    <t>Unsubstantiated / No documents</t>
  </si>
  <si>
    <t>Total Borrower Credit Rating Score</t>
  </si>
  <si>
    <t>Y</t>
  </si>
  <si>
    <t>Security Rating</t>
  </si>
  <si>
    <t>Score (E)</t>
  </si>
  <si>
    <t>Weight (F)</t>
  </si>
  <si>
    <t>(E X F)</t>
  </si>
  <si>
    <t>Security Coverage (Margin of Advance)</t>
  </si>
  <si>
    <t>Less than 40%</t>
  </si>
  <si>
    <t>40% to less than 50%</t>
  </si>
  <si>
    <t>50% to less than 60%</t>
  </si>
  <si>
    <t>60% to less than 70%</t>
  </si>
  <si>
    <t>Above 70%</t>
  </si>
  <si>
    <t>Type of Security</t>
  </si>
  <si>
    <t>Fixed Deposit / Bank Guarantee</t>
  </si>
  <si>
    <t xml:space="preserve">Shophouses / Factories / Industrial Buildings / Residential Houses </t>
  </si>
  <si>
    <t>All Types of Vacant Development Land</t>
  </si>
  <si>
    <t>All Types of Cultivated / Vacant Agricultural Land</t>
  </si>
  <si>
    <t>Debenture / Guarantor / Clean</t>
  </si>
  <si>
    <t>Penalty Factors</t>
  </si>
  <si>
    <t>In the case of property:-</t>
  </si>
  <si>
    <t>Within flooding vicinity</t>
  </si>
  <si>
    <t>Mortgage/ownership of property could be subject to legal dispute</t>
  </si>
  <si>
    <t xml:space="preserve">(eg : owner of the property is the beneficiary of the deceased is stated in </t>
  </si>
  <si>
    <t>the title deed)</t>
  </si>
  <si>
    <t>Total Security Rating Score</t>
  </si>
  <si>
    <t>Z</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</si>
</sst>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4" formatCode="_(&quot;$&quot;* #,##0.00_);_(&quot;$&quot;* \(#,##0.00\);_(&quot;$&quot;* &quot;-&quot;??_);_(@_)"/>
    <numFmt numFmtId="43" formatCode="_(* #,##0.00_);_(* \(#,##0.00\);_(* &quot;-&quot;??_);_(@_)"/>
    <numFmt numFmtId="164" formatCode="_(* #,##0_);_(* \(#,##0\);_(* &quot;-&quot;??_);_(@_)"/>
    <numFmt numFmtId="165" formatCode="_(* #,##0.0_);_(* \(#,##0.0\);_(* &quot;-&quot;??_);_(@_)"/>
    <numFmt numFmtId="166" formatCode="#,##0.0"/>
    <numFmt numFmtId="167" formatCode="0.0_);[Red]\(0.0\)"/>
    <numFmt numFmtId="168" formatCode="_(* #,##0.00_);_(* \(#,##0.00\);_(* \-??_);_(@_)"/>
    <numFmt numFmtId="169" formatCode="_-* #,##0.00_-;\-* #,##0.00_-;_-* &quot;-&quot;??_-;_-@_-"/>
    <numFmt numFmtId="170" formatCode="\$#,##0.00_);[Red]\(\$#,##0.00\)"/>
    <numFmt numFmtId="171" formatCode="_(\$* #,##0.00_);_(\$* \(#,##0.00\);_(\$* \-??_);_(@_)"/>
    <numFmt numFmtId="172" formatCode="_-&quot;£&quot;* #,##0.00_-;\-&quot;£&quot;* #,##0.00_-;_-&quot;£&quot;* &quot;-&quot;??_-;_-@_-"/>
    <numFmt numFmtId="173" formatCode="#,##0.00\ ;&quot; (&quot;#,##0.00\);&quot; -&quot;#\ ;@\ "/>
    <numFmt numFmtId="174" formatCode="[$-409]d\-mmm\-yy;@"/>
    <numFmt numFmtId="175" formatCode="General_)"/>
    <numFmt numFmtId="176" formatCode="0.0%"/>
    <numFmt numFmtId="177" formatCode="[$-409]mmm\-yy;@"/>
  </numFmts>
  <fonts count="46">
    <font>
      <sz val="11"/>
      <color theme="1"/>
      <name val="Calibri"/>
      <family val="2"/>
      <scheme val="minor"/>
    </font>
    <font>
      <sz val="11"/>
      <color theme="1"/>
      <name val="Calibri"/>
      <family val="2"/>
      <scheme val="minor"/>
    </font>
    <font>
      <sz val="10"/>
      <name val="Times"/>
      <family val="1"/>
    </font>
    <font>
      <b/>
      <sz val="10"/>
      <name val="Times"/>
      <family val="1"/>
    </font>
    <font>
      <sz val="10"/>
      <color theme="1"/>
      <name val="Times New Roman"/>
      <family val="1"/>
    </font>
    <font>
      <b/>
      <sz val="10"/>
      <color theme="1"/>
      <name val="Times New Roman"/>
      <family val="1"/>
    </font>
    <font>
      <b/>
      <sz val="11"/>
      <color theme="1"/>
      <name val="Calibri"/>
      <family val="2"/>
      <scheme val="minor"/>
    </font>
    <font>
      <sz val="22"/>
      <color theme="1"/>
      <name val="Limon S1"/>
    </font>
    <font>
      <b/>
      <sz val="9"/>
      <color indexed="81"/>
      <name val="Tahoma"/>
      <family val="2"/>
    </font>
    <font>
      <sz val="9"/>
      <color indexed="81"/>
      <name val="Tahoma"/>
      <family val="2"/>
    </font>
    <font>
      <sz val="11"/>
      <color theme="1"/>
      <name val="Agency FB"/>
      <family val="2"/>
    </font>
    <font>
      <b/>
      <sz val="11"/>
      <color rgb="FFFA7D00"/>
      <name val="Agency FB"/>
      <family val="2"/>
    </font>
    <font>
      <sz val="11"/>
      <name val="ＭＳ Ｐゴシック"/>
      <family val="3"/>
      <charset val="128"/>
    </font>
    <font>
      <sz val="10"/>
      <name val="MS Sans Serif"/>
      <family val="2"/>
    </font>
    <font>
      <sz val="10"/>
      <name val="Calibri"/>
      <family val="1"/>
      <scheme val="minor"/>
    </font>
    <font>
      <sz val="10"/>
      <name val="Arial"/>
      <family val="2"/>
    </font>
    <font>
      <sz val="10"/>
      <name val="Verdana"/>
      <family val="2"/>
    </font>
    <font>
      <sz val="11"/>
      <color indexed="8"/>
      <name val="Calibri"/>
      <family val="2"/>
      <charset val="1"/>
    </font>
    <font>
      <b/>
      <sz val="15.95"/>
      <color indexed="8"/>
      <name val="Times New Roman"/>
      <family val="1"/>
    </font>
    <font>
      <sz val="11"/>
      <color rgb="FF000000"/>
      <name val="Calibri"/>
      <family val="2"/>
      <charset val="1"/>
    </font>
    <font>
      <sz val="10"/>
      <name val="Courier"/>
      <family val="3"/>
    </font>
    <font>
      <sz val="11"/>
      <color indexed="8"/>
      <name val="Calibri"/>
      <family val="2"/>
    </font>
    <font>
      <sz val="11"/>
      <color rgb="FF3F3F76"/>
      <name val="Agency FB"/>
      <family val="2"/>
    </font>
    <font>
      <sz val="10"/>
      <color indexed="8"/>
      <name val="MS Sans Serif"/>
      <family val="2"/>
    </font>
    <font>
      <sz val="10"/>
      <name val="Times New Roman"/>
      <family val="1"/>
    </font>
    <font>
      <b/>
      <i/>
      <sz val="10"/>
      <color rgb="FF000000"/>
      <name val="Times New Roman"/>
      <family val="1"/>
    </font>
    <font>
      <sz val="10"/>
      <color rgb="FF000000"/>
      <name val="Times New Roman"/>
      <family val="1"/>
    </font>
    <font>
      <b/>
      <sz val="10"/>
      <color rgb="FF000000"/>
      <name val="Times New Roman"/>
      <family val="1"/>
    </font>
    <font>
      <b/>
      <sz val="10"/>
      <color rgb="FF0033CC"/>
      <name val="Times New Roman"/>
      <family val="1"/>
    </font>
    <font>
      <b/>
      <sz val="10"/>
      <name val="Times"/>
    </font>
    <font>
      <sz val="10"/>
      <color theme="0"/>
      <name val="Times"/>
      <family val="1"/>
    </font>
    <font>
      <sz val="10"/>
      <color rgb="FFC00000"/>
      <name val="Times New Roman"/>
      <family val="1"/>
    </font>
    <font>
      <b/>
      <i/>
      <sz val="10"/>
      <color theme="1"/>
      <name val="Times New Roman"/>
      <family val="1"/>
    </font>
    <font>
      <sz val="10"/>
      <color rgb="FFFF0000"/>
      <name val="Times New Roman"/>
      <family val="1"/>
    </font>
    <font>
      <b/>
      <sz val="10"/>
      <color rgb="FFFF0000"/>
      <name val="Times New Roman"/>
      <family val="1"/>
    </font>
    <font>
      <i/>
      <sz val="10"/>
      <color indexed="8"/>
      <name val="Times New Roman"/>
      <family val="1"/>
    </font>
    <font>
      <i/>
      <sz val="10"/>
      <color rgb="FF000000"/>
      <name val="Times New Roman"/>
      <family val="1"/>
    </font>
    <font>
      <sz val="10"/>
      <color indexed="8"/>
      <name val="Times New Roman"/>
      <family val="1"/>
    </font>
    <font>
      <b/>
      <sz val="13"/>
      <color theme="1"/>
      <name val="Calibri"/>
      <family val="2"/>
      <scheme val="minor"/>
    </font>
    <font>
      <b/>
      <sz val="10"/>
      <color theme="1"/>
      <name val="Calibri"/>
      <family val="2"/>
      <scheme val="minor"/>
    </font>
    <font>
      <sz val="10"/>
      <color theme="1"/>
      <name val="Calibri"/>
      <family val="2"/>
      <scheme val="minor"/>
    </font>
    <font>
      <u/>
      <sz val="10"/>
      <color theme="1"/>
      <name val="Calibri"/>
      <family val="2"/>
      <scheme val="minor"/>
    </font>
    <font>
      <sz val="10"/>
      <color rgb="FF000000"/>
      <name val="Calibri"/>
      <family val="2"/>
      <scheme val="minor"/>
    </font>
    <font>
      <sz val="10"/>
      <color indexed="8"/>
      <name val="Calibri"/>
      <family val="2"/>
    </font>
    <font>
      <sz val="4"/>
      <color theme="1"/>
      <name val="Calibri"/>
      <family val="2"/>
      <scheme val="minor"/>
    </font>
    <font>
      <b/>
      <u/>
      <sz val="10"/>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FFCC99"/>
      </patternFill>
    </fill>
    <fill>
      <patternFill patternType="solid">
        <fgColor rgb="FFF2F2F2"/>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79998168889431442"/>
        <bgColor theme="6" tint="0.79998168889431442"/>
      </patternFill>
    </fill>
    <fill>
      <patternFill patternType="solid">
        <fgColor rgb="FFFFC00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style="medium">
        <color indexed="64"/>
      </right>
      <top/>
      <bottom/>
      <diagonal/>
    </border>
    <border>
      <left style="medium">
        <color indexed="64"/>
      </left>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118">
    <xf numFmtId="0" fontId="0"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0" fontId="10" fillId="7" borderId="0" applyNumberFormat="0" applyBorder="0" applyAlignment="0" applyProtection="0"/>
    <xf numFmtId="0" fontId="11" fillId="4" borderId="3" applyNumberFormat="0" applyAlignment="0" applyProtection="0"/>
    <xf numFmtId="38" fontId="12" fillId="0" borderId="0" applyFont="0" applyFill="0" applyBorder="0" applyAlignment="0" applyProtection="0">
      <alignment vertical="center"/>
    </xf>
    <xf numFmtId="40" fontId="13" fillId="0" borderId="0" applyFont="0" applyFill="0" applyBorder="0" applyAlignment="0" applyProtection="0"/>
    <xf numFmtId="43" fontId="1" fillId="0" borderId="0" applyFont="0" applyFill="0" applyBorder="0" applyAlignment="0" applyProtection="0"/>
    <xf numFmtId="40" fontId="13" fillId="0" borderId="0" applyFont="0" applyFill="0" applyBorder="0" applyAlignment="0" applyProtection="0"/>
    <xf numFmtId="43" fontId="14" fillId="0" borderId="0" applyFont="0" applyFill="0" applyBorder="0" applyAlignment="0" applyProtection="0"/>
    <xf numFmtId="40" fontId="13" fillId="0" borderId="0" applyFont="0" applyFill="0" applyBorder="0" applyAlignment="0" applyProtection="0"/>
    <xf numFmtId="43" fontId="14" fillId="0" borderId="0" applyFont="0" applyFill="0" applyBorder="0" applyAlignment="0" applyProtection="0"/>
    <xf numFmtId="43" fontId="15" fillId="0" borderId="0" applyFont="0" applyFill="0" applyBorder="0" applyAlignment="0" applyProtection="0"/>
    <xf numFmtId="43" fontId="16" fillId="0" borderId="0" applyFont="0" applyFill="0" applyBorder="0" applyAlignment="0" applyProtection="0"/>
    <xf numFmtId="168" fontId="17" fillId="0" borderId="0"/>
    <xf numFmtId="168" fontId="17"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9" fontId="18" fillId="0" borderId="0" applyFont="0" applyFill="0" applyBorder="0" applyAlignment="0" applyProtection="0"/>
    <xf numFmtId="170" fontId="12" fillId="0" borderId="0" applyFont="0" applyFill="0" applyBorder="0" applyAlignment="0" applyProtection="0">
      <alignment vertical="center"/>
    </xf>
    <xf numFmtId="171" fontId="19" fillId="0" borderId="0"/>
    <xf numFmtId="44"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44" fontId="20"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6" fillId="0" borderId="0" applyFont="0" applyFill="0" applyBorder="0" applyAlignment="0" applyProtection="0"/>
    <xf numFmtId="44" fontId="16" fillId="0" borderId="0" applyFont="0" applyFill="0" applyBorder="0" applyAlignment="0" applyProtection="0"/>
    <xf numFmtId="173" fontId="21" fillId="0" borderId="0"/>
    <xf numFmtId="0" fontId="21" fillId="0" borderId="0"/>
    <xf numFmtId="0" fontId="22" fillId="3" borderId="3" applyNumberFormat="0" applyAlignment="0" applyProtection="0"/>
    <xf numFmtId="0" fontId="16" fillId="0" borderId="0"/>
    <xf numFmtId="0" fontId="14" fillId="0" borderId="0"/>
    <xf numFmtId="0" fontId="17" fillId="0" borderId="0"/>
    <xf numFmtId="0" fontId="17" fillId="0" borderId="0"/>
    <xf numFmtId="174" fontId="1" fillId="0" borderId="0"/>
    <xf numFmtId="0" fontId="23" fillId="0" borderId="0"/>
    <xf numFmtId="0" fontId="23" fillId="0" borderId="0"/>
    <xf numFmtId="0" fontId="19" fillId="0" borderId="0"/>
    <xf numFmtId="0" fontId="1" fillId="0" borderId="0"/>
    <xf numFmtId="0" fontId="2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5" fillId="0" borderId="0"/>
    <xf numFmtId="175" fontId="2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4"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21" fillId="0" borderId="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9" fontId="21" fillId="0" borderId="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8" fillId="0" borderId="0" applyFont="0" applyFill="0" applyBorder="0" applyAlignment="0" applyProtection="0"/>
  </cellStyleXfs>
  <cellXfs count="242">
    <xf numFmtId="0" fontId="0" fillId="0" borderId="0" xfId="0"/>
    <xf numFmtId="4" fontId="0" fillId="0" borderId="0" xfId="0" applyNumberFormat="1"/>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right" vertical="center" wrapText="1"/>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2" fillId="0" borderId="0" xfId="0" applyFont="1" applyAlignment="1">
      <alignment vertical="center"/>
    </xf>
    <xf numFmtId="0" fontId="2" fillId="0" borderId="0" xfId="0" applyFont="1"/>
    <xf numFmtId="0" fontId="2" fillId="0" borderId="1" xfId="0" applyFont="1" applyFill="1" applyBorder="1" applyAlignment="1">
      <alignment horizontal="center" vertical="center" wrapText="1"/>
    </xf>
    <xf numFmtId="0" fontId="0" fillId="0" borderId="1" xfId="0" applyBorder="1"/>
    <xf numFmtId="10" fontId="3" fillId="0" borderId="1" xfId="0" applyNumberFormat="1" applyFont="1" applyBorder="1" applyAlignment="1">
      <alignment horizontal="right" vertical="center"/>
    </xf>
    <xf numFmtId="0" fontId="4" fillId="0" borderId="0" xfId="0" applyFont="1"/>
    <xf numFmtId="0" fontId="4" fillId="0" borderId="1" xfId="0" applyFont="1" applyBorder="1"/>
    <xf numFmtId="0" fontId="5" fillId="0" borderId="1" xfId="0" applyFont="1" applyBorder="1"/>
    <xf numFmtId="10" fontId="4" fillId="0" borderId="1" xfId="2" applyNumberFormat="1" applyFont="1" applyBorder="1"/>
    <xf numFmtId="165" fontId="4" fillId="0" borderId="1" xfId="1" applyNumberFormat="1" applyFont="1" applyBorder="1"/>
    <xf numFmtId="165" fontId="5" fillId="0" borderId="1" xfId="1" applyNumberFormat="1" applyFont="1" applyBorder="1"/>
    <xf numFmtId="165" fontId="4" fillId="0" borderId="1" xfId="0" applyNumberFormat="1" applyFont="1" applyBorder="1"/>
    <xf numFmtId="164" fontId="4" fillId="0" borderId="1" xfId="1" applyNumberFormat="1" applyFont="1" applyBorder="1"/>
    <xf numFmtId="164" fontId="5" fillId="0" borderId="1" xfId="1" applyNumberFormat="1" applyFont="1" applyBorder="1"/>
    <xf numFmtId="164" fontId="4" fillId="0" borderId="1" xfId="0" applyNumberFormat="1" applyFont="1" applyBorder="1"/>
    <xf numFmtId="10" fontId="4" fillId="0" borderId="0" xfId="2" applyNumberFormat="1" applyFont="1"/>
    <xf numFmtId="0" fontId="7" fillId="0" borderId="0" xfId="0" applyFont="1"/>
    <xf numFmtId="0" fontId="5" fillId="0" borderId="0" xfId="0" applyFont="1" applyAlignment="1">
      <alignment horizontal="center"/>
    </xf>
    <xf numFmtId="0" fontId="5" fillId="2" borderId="0" xfId="0" applyFont="1" applyFill="1" applyAlignment="1">
      <alignment horizontal="center"/>
    </xf>
    <xf numFmtId="165" fontId="4" fillId="0" borderId="0" xfId="1" applyNumberFormat="1" applyFont="1"/>
    <xf numFmtId="165" fontId="0" fillId="0" borderId="0" xfId="1" applyNumberFormat="1" applyFont="1"/>
    <xf numFmtId="165" fontId="0" fillId="2" borderId="0" xfId="0" applyNumberFormat="1" applyFill="1"/>
    <xf numFmtId="165" fontId="6" fillId="2" borderId="0" xfId="0" applyNumberFormat="1" applyFont="1" applyFill="1"/>
    <xf numFmtId="43" fontId="4" fillId="0" borderId="1" xfId="0" applyNumberFormat="1" applyFont="1" applyBorder="1"/>
    <xf numFmtId="0" fontId="5" fillId="0" borderId="1" xfId="0" applyFont="1" applyBorder="1" applyAlignment="1">
      <alignment horizontal="center"/>
    </xf>
    <xf numFmtId="176" fontId="4" fillId="0" borderId="0" xfId="2" applyNumberFormat="1" applyFont="1"/>
    <xf numFmtId="165" fontId="5" fillId="0" borderId="1" xfId="0" applyNumberFormat="1" applyFont="1" applyBorder="1"/>
    <xf numFmtId="43" fontId="5" fillId="0" borderId="1" xfId="1" applyFont="1" applyBorder="1"/>
    <xf numFmtId="43" fontId="0" fillId="0" borderId="0" xfId="1" applyFont="1"/>
    <xf numFmtId="9" fontId="0" fillId="0" borderId="0" xfId="0" applyNumberFormat="1"/>
    <xf numFmtId="0" fontId="4" fillId="0" borderId="1" xfId="0" applyFont="1" applyBorder="1" applyAlignment="1">
      <alignment horizontal="center" vertical="center"/>
    </xf>
    <xf numFmtId="14" fontId="4" fillId="0" borderId="1" xfId="0" applyNumberFormat="1" applyFont="1" applyBorder="1" applyAlignment="1">
      <alignment horizontal="right" vertical="center"/>
    </xf>
    <xf numFmtId="0" fontId="4" fillId="0" borderId="1" xfId="0" applyFont="1" applyBorder="1" applyAlignment="1">
      <alignment vertical="center"/>
    </xf>
    <xf numFmtId="10" fontId="0" fillId="0" borderId="0" xfId="0" applyNumberFormat="1"/>
    <xf numFmtId="0" fontId="24" fillId="0" borderId="1" xfId="0" applyFont="1" applyBorder="1"/>
    <xf numFmtId="165" fontId="24" fillId="0" borderId="1" xfId="0" applyNumberFormat="1" applyFont="1" applyBorder="1"/>
    <xf numFmtId="176" fontId="4" fillId="0" borderId="1" xfId="2" applyNumberFormat="1" applyFont="1" applyBorder="1"/>
    <xf numFmtId="43" fontId="4" fillId="0" borderId="0" xfId="0" applyNumberFormat="1" applyFont="1"/>
    <xf numFmtId="0" fontId="25" fillId="0" borderId="1" xfId="0" applyFont="1" applyBorder="1" applyAlignment="1">
      <alignment horizontal="right" vertical="center"/>
    </xf>
    <xf numFmtId="0" fontId="26" fillId="0" borderId="1" xfId="0" applyFont="1" applyBorder="1" applyAlignment="1">
      <alignment vertical="center"/>
    </xf>
    <xf numFmtId="0" fontId="27" fillId="0" borderId="1" xfId="0" applyFont="1" applyBorder="1" applyAlignment="1">
      <alignment vertical="center"/>
    </xf>
    <xf numFmtId="0" fontId="28" fillId="0" borderId="1" xfId="0" applyFont="1" applyBorder="1" applyAlignment="1">
      <alignment vertical="center"/>
    </xf>
    <xf numFmtId="43" fontId="26" fillId="0" borderId="1" xfId="1" applyFont="1" applyBorder="1" applyAlignment="1">
      <alignment horizontal="right" vertical="center"/>
    </xf>
    <xf numFmtId="43" fontId="28" fillId="0" borderId="1" xfId="1" applyFont="1" applyBorder="1" applyAlignment="1">
      <alignment horizontal="right" vertical="center"/>
    </xf>
    <xf numFmtId="43" fontId="26" fillId="0" borderId="1" xfId="0" applyNumberFormat="1" applyFont="1" applyBorder="1" applyAlignment="1">
      <alignment horizontal="right" vertical="center"/>
    </xf>
    <xf numFmtId="165" fontId="2" fillId="0" borderId="1" xfId="1" applyNumberFormat="1" applyFont="1" applyBorder="1" applyAlignment="1">
      <alignment horizontal="right" vertical="center"/>
    </xf>
    <xf numFmtId="165" fontId="3" fillId="0" borderId="1" xfId="1" applyNumberFormat="1" applyFont="1" applyBorder="1" applyAlignment="1">
      <alignment horizontal="center" vertical="center"/>
    </xf>
    <xf numFmtId="0" fontId="29" fillId="0" borderId="1" xfId="0" applyFont="1" applyBorder="1" applyAlignment="1">
      <alignment horizontal="center" vertical="center"/>
    </xf>
    <xf numFmtId="1" fontId="29" fillId="0" borderId="1" xfId="0" applyNumberFormat="1" applyFont="1" applyBorder="1" applyAlignment="1">
      <alignment horizontal="center" vertical="center"/>
    </xf>
    <xf numFmtId="165" fontId="2" fillId="0" borderId="2" xfId="1" applyNumberFormat="1" applyFont="1" applyFill="1" applyBorder="1" applyAlignment="1">
      <alignment horizontal="right" vertical="center"/>
    </xf>
    <xf numFmtId="165" fontId="29" fillId="0" borderId="1" xfId="1" applyNumberFormat="1" applyFont="1" applyBorder="1" applyAlignment="1">
      <alignment horizontal="right" vertical="center"/>
    </xf>
    <xf numFmtId="43" fontId="30" fillId="0" borderId="0" xfId="1" applyFont="1"/>
    <xf numFmtId="177" fontId="2" fillId="0" borderId="1" xfId="0" applyNumberFormat="1" applyFont="1" applyBorder="1" applyAlignment="1">
      <alignment horizontal="center" vertical="center"/>
    </xf>
    <xf numFmtId="0" fontId="5" fillId="0" borderId="1" xfId="0" applyFont="1" applyFill="1" applyBorder="1" applyAlignment="1">
      <alignment horizontal="center" vertical="center"/>
    </xf>
    <xf numFmtId="166" fontId="4" fillId="0" borderId="1" xfId="0" applyNumberFormat="1" applyFont="1" applyBorder="1" applyAlignment="1">
      <alignment horizontal="right" vertical="center"/>
    </xf>
    <xf numFmtId="4" fontId="4" fillId="0" borderId="0" xfId="0" applyNumberFormat="1" applyFont="1"/>
    <xf numFmtId="0" fontId="26" fillId="0" borderId="1" xfId="0" applyFont="1" applyBorder="1" applyAlignment="1">
      <alignment horizontal="right" vertical="center"/>
    </xf>
    <xf numFmtId="3" fontId="26" fillId="0" borderId="1" xfId="0" applyNumberFormat="1" applyFont="1" applyBorder="1" applyAlignment="1">
      <alignment horizontal="right" vertical="center" wrapText="1"/>
    </xf>
    <xf numFmtId="0" fontId="26" fillId="0" borderId="7" xfId="0" applyFont="1" applyBorder="1" applyAlignment="1">
      <alignment horizontal="right" vertical="center"/>
    </xf>
    <xf numFmtId="14" fontId="4" fillId="0" borderId="1" xfId="0" applyNumberFormat="1" applyFont="1" applyBorder="1" applyAlignment="1">
      <alignment horizontal="right" vertical="center" wrapText="1"/>
    </xf>
    <xf numFmtId="0" fontId="4" fillId="0" borderId="1" xfId="0" applyFont="1" applyBorder="1" applyAlignment="1">
      <alignment horizontal="right" vertical="center" wrapText="1"/>
    </xf>
    <xf numFmtId="165" fontId="26" fillId="0" borderId="1" xfId="1" applyNumberFormat="1" applyFont="1" applyBorder="1" applyAlignment="1">
      <alignment horizontal="right" vertical="center"/>
    </xf>
    <xf numFmtId="0" fontId="32" fillId="0" borderId="1" xfId="0" applyFont="1" applyBorder="1" applyAlignment="1">
      <alignment horizontal="center" vertical="center" wrapText="1"/>
    </xf>
    <xf numFmtId="0" fontId="32" fillId="0" borderId="1" xfId="0" applyFont="1" applyBorder="1" applyAlignment="1">
      <alignment vertical="center" wrapText="1"/>
    </xf>
    <xf numFmtId="0" fontId="4" fillId="0" borderId="1" xfId="0" applyFont="1" applyBorder="1" applyAlignment="1">
      <alignment horizontal="center"/>
    </xf>
    <xf numFmtId="0" fontId="4" fillId="0" borderId="1" xfId="0" applyFont="1" applyBorder="1" applyAlignment="1">
      <alignment vertical="center" wrapText="1"/>
    </xf>
    <xf numFmtId="3" fontId="4" fillId="0" borderId="1" xfId="0" applyNumberFormat="1" applyFont="1" applyBorder="1" applyAlignment="1">
      <alignment horizontal="right" vertical="center" wrapText="1"/>
    </xf>
    <xf numFmtId="165" fontId="4" fillId="0" borderId="1" xfId="1" applyNumberFormat="1" applyFont="1" applyBorder="1" applyAlignment="1">
      <alignment horizontal="right" vertical="center" wrapText="1"/>
    </xf>
    <xf numFmtId="3" fontId="31" fillId="0" borderId="1" xfId="0" applyNumberFormat="1" applyFont="1" applyBorder="1" applyAlignment="1">
      <alignment horizontal="right" vertical="center" wrapText="1"/>
    </xf>
    <xf numFmtId="165" fontId="31" fillId="0" borderId="1" xfId="1" applyNumberFormat="1" applyFont="1" applyBorder="1" applyAlignment="1">
      <alignment horizontal="right" vertical="center" wrapText="1"/>
    </xf>
    <xf numFmtId="165" fontId="33" fillId="0" borderId="1" xfId="1" applyNumberFormat="1" applyFont="1" applyBorder="1" applyAlignment="1">
      <alignment horizontal="right" vertical="center" wrapText="1"/>
    </xf>
    <xf numFmtId="3" fontId="4" fillId="0" borderId="5" xfId="0" applyNumberFormat="1" applyFont="1" applyBorder="1" applyAlignment="1">
      <alignment horizontal="right" vertical="center" wrapText="1"/>
    </xf>
    <xf numFmtId="165" fontId="4" fillId="0" borderId="5" xfId="1" applyNumberFormat="1" applyFont="1" applyBorder="1" applyAlignment="1">
      <alignment horizontal="right" vertical="center" wrapText="1"/>
    </xf>
    <xf numFmtId="0" fontId="4" fillId="0" borderId="1" xfId="0" applyFont="1" applyFill="1" applyBorder="1" applyAlignment="1">
      <alignment vertical="center" wrapText="1"/>
    </xf>
    <xf numFmtId="0" fontId="4" fillId="0" borderId="7" xfId="0" applyFont="1" applyBorder="1"/>
    <xf numFmtId="3" fontId="4" fillId="0" borderId="7" xfId="0" applyNumberFormat="1" applyFont="1" applyBorder="1" applyAlignment="1">
      <alignment horizontal="right" vertical="center" wrapText="1"/>
    </xf>
    <xf numFmtId="165" fontId="4" fillId="0" borderId="7" xfId="1" applyNumberFormat="1" applyFont="1" applyBorder="1" applyAlignment="1">
      <alignment horizontal="right" vertical="center" wrapText="1"/>
    </xf>
    <xf numFmtId="165" fontId="34" fillId="0" borderId="1" xfId="1" applyNumberFormat="1" applyFont="1" applyBorder="1"/>
    <xf numFmtId="3" fontId="4" fillId="0" borderId="1" xfId="0" applyNumberFormat="1" applyFont="1" applyBorder="1"/>
    <xf numFmtId="0" fontId="4" fillId="0" borderId="0" xfId="0" applyFont="1" applyAlignment="1">
      <alignment horizontal="center"/>
    </xf>
    <xf numFmtId="0" fontId="5" fillId="0" borderId="0" xfId="0" applyFont="1"/>
    <xf numFmtId="3" fontId="4" fillId="5" borderId="0" xfId="0" applyNumberFormat="1" applyFont="1" applyFill="1"/>
    <xf numFmtId="3" fontId="4" fillId="0" borderId="0" xfId="0" applyNumberFormat="1" applyFont="1" applyFill="1"/>
    <xf numFmtId="1" fontId="4" fillId="0" borderId="0" xfId="0" applyNumberFormat="1" applyFont="1" applyFill="1"/>
    <xf numFmtId="1" fontId="4" fillId="6" borderId="0" xfId="0" applyNumberFormat="1" applyFont="1" applyFill="1"/>
    <xf numFmtId="3" fontId="4" fillId="6" borderId="0" xfId="0" applyNumberFormat="1" applyFont="1" applyFill="1"/>
    <xf numFmtId="0" fontId="4" fillId="0" borderId="4" xfId="0" applyFont="1" applyBorder="1"/>
    <xf numFmtId="0" fontId="36" fillId="0" borderId="1" xfId="0" applyFont="1" applyBorder="1" applyAlignment="1">
      <alignment horizontal="justify" vertical="center" wrapText="1"/>
    </xf>
    <xf numFmtId="0" fontId="36" fillId="0" borderId="5" xfId="0" applyFont="1" applyBorder="1" applyAlignment="1">
      <alignment horizontal="center" vertical="center" wrapText="1"/>
    </xf>
    <xf numFmtId="0" fontId="36" fillId="0" borderId="2" xfId="0" applyFont="1" applyBorder="1" applyAlignment="1">
      <alignment horizontal="justify" vertical="center" wrapText="1"/>
    </xf>
    <xf numFmtId="165" fontId="36" fillId="0" borderId="6" xfId="1" applyNumberFormat="1" applyFont="1" applyBorder="1" applyAlignment="1">
      <alignment horizontal="justify" vertical="center" wrapText="1"/>
    </xf>
    <xf numFmtId="0" fontId="36" fillId="0" borderId="7" xfId="0" applyFont="1" applyBorder="1" applyAlignment="1">
      <alignment horizontal="justify" vertical="center" wrapText="1"/>
    </xf>
    <xf numFmtId="165" fontId="36" fillId="0" borderId="1" xfId="1" applyNumberFormat="1" applyFont="1" applyBorder="1" applyAlignment="1">
      <alignment horizontal="justify" vertical="center" wrapText="1"/>
    </xf>
    <xf numFmtId="43" fontId="26" fillId="0" borderId="5" xfId="0" applyNumberFormat="1" applyFont="1" applyBorder="1" applyAlignment="1">
      <alignment horizontal="right" vertical="center" wrapText="1"/>
    </xf>
    <xf numFmtId="0" fontId="37" fillId="0" borderId="1" xfId="3" applyFont="1" applyBorder="1" applyAlignment="1">
      <alignment horizontal="center" vertical="center" wrapText="1"/>
    </xf>
    <xf numFmtId="166" fontId="37" fillId="0" borderId="1" xfId="3" applyNumberFormat="1" applyFont="1" applyBorder="1" applyAlignment="1">
      <alignment horizontal="right" vertical="center" wrapText="1"/>
    </xf>
    <xf numFmtId="0" fontId="37" fillId="0" borderId="1" xfId="0" applyFont="1" applyBorder="1" applyAlignment="1">
      <alignment horizontal="justify" vertical="center" wrapText="1"/>
    </xf>
    <xf numFmtId="166" fontId="37" fillId="0" borderId="1" xfId="0" applyNumberFormat="1" applyFont="1" applyBorder="1" applyAlignment="1">
      <alignment horizontal="right" vertical="center" wrapText="1"/>
    </xf>
    <xf numFmtId="1" fontId="37" fillId="0" borderId="1" xfId="0" applyNumberFormat="1" applyFont="1" applyBorder="1" applyAlignment="1">
      <alignment horizontal="right" vertical="center" wrapText="1"/>
    </xf>
    <xf numFmtId="166" fontId="4" fillId="0" borderId="1" xfId="0" applyNumberFormat="1" applyFont="1" applyBorder="1"/>
    <xf numFmtId="1" fontId="4" fillId="0" borderId="1" xfId="0" applyNumberFormat="1" applyFont="1" applyBorder="1"/>
    <xf numFmtId="0" fontId="37" fillId="0" borderId="8" xfId="0" applyFont="1" applyBorder="1" applyAlignment="1">
      <alignment horizontal="justify" vertical="center" wrapText="1"/>
    </xf>
    <xf numFmtId="0" fontId="39" fillId="0" borderId="12" xfId="48" applyFont="1" applyBorder="1" applyAlignment="1">
      <alignment vertical="center" wrapText="1"/>
    </xf>
    <xf numFmtId="0" fontId="39" fillId="0" borderId="13" xfId="48" applyFont="1" applyBorder="1" applyAlignment="1">
      <alignment vertical="center" wrapText="1"/>
    </xf>
    <xf numFmtId="0" fontId="1" fillId="0" borderId="0" xfId="48"/>
    <xf numFmtId="0" fontId="39" fillId="0" borderId="15" xfId="48" applyFont="1" applyBorder="1" applyAlignment="1">
      <alignment horizontal="center" vertical="center" wrapText="1"/>
    </xf>
    <xf numFmtId="0" fontId="39" fillId="0" borderId="18" xfId="48" applyFont="1" applyBorder="1" applyAlignment="1">
      <alignment horizontal="center" vertical="center" wrapText="1"/>
    </xf>
    <xf numFmtId="0" fontId="41" fillId="0" borderId="21" xfId="48" applyFont="1" applyBorder="1" applyAlignment="1">
      <alignment horizontal="center" vertical="center" wrapText="1"/>
    </xf>
    <xf numFmtId="0" fontId="40" fillId="0" borderId="15" xfId="48" applyFont="1" applyBorder="1" applyAlignment="1">
      <alignment horizontal="center" vertical="center" wrapText="1"/>
    </xf>
    <xf numFmtId="0" fontId="41" fillId="0" borderId="15" xfId="48" applyFont="1" applyBorder="1" applyAlignment="1">
      <alignment horizontal="center" vertical="center" wrapText="1"/>
    </xf>
    <xf numFmtId="0" fontId="40" fillId="0" borderId="21" xfId="48" applyFont="1" applyBorder="1" applyAlignment="1">
      <alignment horizontal="center" vertical="center" wrapText="1"/>
    </xf>
    <xf numFmtId="0" fontId="40" fillId="0" borderId="23" xfId="48" applyFont="1" applyBorder="1" applyAlignment="1">
      <alignment horizontal="center" vertical="center" wrapText="1"/>
    </xf>
    <xf numFmtId="0" fontId="39" fillId="0" borderId="21" xfId="48" applyFont="1" applyBorder="1" applyAlignment="1">
      <alignment horizontal="center" vertical="center" wrapText="1"/>
    </xf>
    <xf numFmtId="0" fontId="42" fillId="0" borderId="21" xfId="48" applyFont="1" applyBorder="1" applyAlignment="1">
      <alignment horizontal="center" vertical="center" wrapText="1"/>
    </xf>
    <xf numFmtId="0" fontId="40" fillId="0" borderId="20" xfId="48" applyFont="1" applyBorder="1" applyAlignment="1">
      <alignment vertical="center" wrapText="1"/>
    </xf>
    <xf numFmtId="0" fontId="41" fillId="0" borderId="21" xfId="48" applyFont="1" applyBorder="1" applyAlignment="1">
      <alignment horizontal="left" vertical="center" wrapText="1" indent="1"/>
    </xf>
    <xf numFmtId="176" fontId="1" fillId="0" borderId="0" xfId="2" applyNumberFormat="1" applyFont="1" applyAlignment="1">
      <alignment vertical="center"/>
    </xf>
    <xf numFmtId="0" fontId="1" fillId="0" borderId="19" xfId="48" applyBorder="1" applyAlignment="1">
      <alignment vertical="top" wrapText="1"/>
    </xf>
    <xf numFmtId="0" fontId="40" fillId="0" borderId="25" xfId="48" applyFont="1" applyBorder="1" applyAlignment="1">
      <alignment vertical="center" wrapText="1"/>
    </xf>
    <xf numFmtId="0" fontId="41" fillId="0" borderId="13" xfId="48" applyFont="1" applyBorder="1" applyAlignment="1">
      <alignment horizontal="left" vertical="center" wrapText="1" indent="1"/>
    </xf>
    <xf numFmtId="176" fontId="1" fillId="8" borderId="0" xfId="2" applyNumberFormat="1" applyFont="1" applyFill="1" applyAlignment="1">
      <alignment vertical="center"/>
    </xf>
    <xf numFmtId="0" fontId="40" fillId="0" borderId="15" xfId="48" applyFont="1" applyBorder="1" applyAlignment="1">
      <alignment vertical="center" wrapText="1"/>
    </xf>
    <xf numFmtId="0" fontId="40" fillId="0" borderId="17" xfId="48" applyFont="1" applyBorder="1" applyAlignment="1">
      <alignment vertical="center" wrapText="1"/>
    </xf>
    <xf numFmtId="0" fontId="40" fillId="0" borderId="16" xfId="48" applyFont="1" applyBorder="1" applyAlignment="1">
      <alignment vertical="center" wrapText="1"/>
    </xf>
    <xf numFmtId="0" fontId="40" fillId="0" borderId="18" xfId="48" applyFont="1" applyBorder="1" applyAlignment="1">
      <alignment vertical="center" wrapText="1"/>
    </xf>
    <xf numFmtId="0" fontId="40" fillId="0" borderId="11" xfId="48" applyFont="1" applyBorder="1" applyAlignment="1">
      <alignment vertical="center" wrapText="1"/>
    </xf>
    <xf numFmtId="0" fontId="40" fillId="0" borderId="19" xfId="48" applyFont="1" applyBorder="1" applyAlignment="1">
      <alignment vertical="center" wrapText="1"/>
    </xf>
    <xf numFmtId="0" fontId="40" fillId="0" borderId="12" xfId="48" applyFont="1" applyBorder="1" applyAlignment="1">
      <alignment vertical="center" wrapText="1"/>
    </xf>
    <xf numFmtId="0" fontId="40" fillId="0" borderId="25" xfId="48" applyFont="1" applyBorder="1" applyAlignment="1">
      <alignment horizontal="center" vertical="center" wrapText="1"/>
    </xf>
    <xf numFmtId="0" fontId="40" fillId="0" borderId="23" xfId="48" applyFont="1" applyBorder="1" applyAlignment="1">
      <alignment vertical="center" wrapText="1"/>
    </xf>
    <xf numFmtId="0" fontId="40" fillId="0" borderId="0" xfId="48" applyFont="1" applyAlignment="1">
      <alignment vertical="center" wrapText="1"/>
    </xf>
    <xf numFmtId="0" fontId="40" fillId="0" borderId="22" xfId="48" applyFont="1" applyBorder="1" applyAlignment="1">
      <alignment vertical="center" wrapText="1"/>
    </xf>
    <xf numFmtId="0" fontId="40" fillId="0" borderId="22" xfId="48" applyFont="1" applyBorder="1" applyAlignment="1">
      <alignment horizontal="center" vertical="center" wrapText="1"/>
    </xf>
    <xf numFmtId="0" fontId="1" fillId="0" borderId="23" xfId="48" applyBorder="1" applyAlignment="1">
      <alignment vertical="top" wrapText="1"/>
    </xf>
    <xf numFmtId="0" fontId="1" fillId="0" borderId="18" xfId="48" applyBorder="1" applyAlignment="1">
      <alignment vertical="top" wrapText="1"/>
    </xf>
    <xf numFmtId="0" fontId="1" fillId="0" borderId="11" xfId="48" applyBorder="1" applyAlignment="1">
      <alignment vertical="top" wrapText="1"/>
    </xf>
    <xf numFmtId="0" fontId="1" fillId="0" borderId="24" xfId="48" applyBorder="1" applyAlignment="1">
      <alignment vertical="top" wrapText="1"/>
    </xf>
    <xf numFmtId="0" fontId="40" fillId="0" borderId="21" xfId="48" applyFont="1" applyBorder="1" applyAlignment="1">
      <alignment vertical="center" wrapText="1"/>
    </xf>
    <xf numFmtId="0" fontId="39" fillId="0" borderId="23" xfId="48" applyFont="1" applyBorder="1" applyAlignment="1">
      <alignment horizontal="center" vertical="center" wrapText="1"/>
    </xf>
    <xf numFmtId="0" fontId="40" fillId="0" borderId="23" xfId="48" applyFont="1" applyBorder="1" applyAlignment="1">
      <alignment horizontal="left" vertical="center" wrapText="1"/>
    </xf>
    <xf numFmtId="0" fontId="40" fillId="0" borderId="0" xfId="48" applyFont="1" applyAlignment="1">
      <alignment horizontal="left" vertical="center" wrapText="1"/>
    </xf>
    <xf numFmtId="0" fontId="44" fillId="0" borderId="23" xfId="48" applyFont="1" applyBorder="1" applyAlignment="1">
      <alignment horizontal="left" vertical="center" wrapText="1"/>
    </xf>
    <xf numFmtId="0" fontId="44" fillId="0" borderId="0" xfId="48" applyFont="1" applyAlignment="1">
      <alignment horizontal="left" vertical="center" wrapText="1"/>
    </xf>
    <xf numFmtId="0" fontId="1" fillId="0" borderId="21" xfId="48" applyBorder="1" applyAlignment="1">
      <alignment vertical="top" wrapText="1"/>
    </xf>
    <xf numFmtId="0" fontId="40" fillId="0" borderId="16" xfId="48" applyFont="1" applyBorder="1" applyAlignment="1">
      <alignment horizontal="left" vertical="center" wrapText="1"/>
    </xf>
    <xf numFmtId="0" fontId="45" fillId="0" borderId="23" xfId="48" applyFont="1" applyBorder="1" applyAlignment="1">
      <alignment horizontal="center" vertical="center" wrapText="1"/>
    </xf>
    <xf numFmtId="0" fontId="39" fillId="0" borderId="19" xfId="48" applyFont="1" applyBorder="1" applyAlignment="1">
      <alignment horizontal="center" vertical="center" wrapText="1"/>
    </xf>
    <xf numFmtId="0" fontId="39" fillId="0" borderId="16" xfId="48" applyFont="1" applyBorder="1" applyAlignment="1">
      <alignment horizontal="center" vertical="center" wrapText="1"/>
    </xf>
    <xf numFmtId="0" fontId="1" fillId="0" borderId="20" xfId="48" applyBorder="1"/>
    <xf numFmtId="0" fontId="1" fillId="0" borderId="22" xfId="48" applyBorder="1"/>
    <xf numFmtId="0" fontId="45" fillId="0" borderId="21" xfId="48" applyFont="1" applyBorder="1" applyAlignment="1">
      <alignment horizontal="center" vertical="center" wrapText="1"/>
    </xf>
    <xf numFmtId="0" fontId="1" fillId="0" borderId="24" xfId="48" applyBorder="1"/>
    <xf numFmtId="0" fontId="40" fillId="0" borderId="19" xfId="48" applyFont="1" applyBorder="1" applyAlignment="1">
      <alignment horizontal="center" vertical="center" wrapText="1"/>
    </xf>
    <xf numFmtId="0" fontId="40" fillId="0" borderId="24" xfId="48" applyFont="1" applyBorder="1" applyAlignment="1">
      <alignment vertical="center" wrapText="1"/>
    </xf>
    <xf numFmtId="0" fontId="1" fillId="0" borderId="25" xfId="48" applyBorder="1"/>
    <xf numFmtId="0" fontId="39" fillId="0" borderId="14" xfId="48" applyFont="1" applyBorder="1" applyAlignment="1">
      <alignment horizontal="right" vertical="center" wrapText="1"/>
    </xf>
    <xf numFmtId="0" fontId="39" fillId="0" borderId="12" xfId="48" applyFont="1" applyBorder="1" applyAlignment="1">
      <alignment horizontal="right" vertical="center" wrapText="1"/>
    </xf>
    <xf numFmtId="0" fontId="40" fillId="0" borderId="20" xfId="48" applyFont="1" applyBorder="1" applyAlignment="1">
      <alignment vertical="center" wrapText="1"/>
    </xf>
    <xf numFmtId="0" fontId="40" fillId="0" borderId="22" xfId="48" applyFont="1" applyBorder="1" applyAlignment="1">
      <alignment vertical="center" wrapText="1"/>
    </xf>
    <xf numFmtId="0" fontId="40" fillId="0" borderId="24" xfId="48" applyFont="1" applyBorder="1" applyAlignment="1">
      <alignment vertical="center" wrapText="1"/>
    </xf>
    <xf numFmtId="0" fontId="40" fillId="0" borderId="15" xfId="48" applyFont="1" applyBorder="1" applyAlignment="1">
      <alignment vertical="center" wrapText="1"/>
    </xf>
    <xf numFmtId="0" fontId="40" fillId="0" borderId="17" xfId="48" applyFont="1" applyBorder="1" applyAlignment="1">
      <alignment vertical="center" wrapText="1"/>
    </xf>
    <xf numFmtId="0" fontId="40" fillId="0" borderId="16" xfId="48" applyFont="1" applyBorder="1" applyAlignment="1">
      <alignment vertical="center" wrapText="1"/>
    </xf>
    <xf numFmtId="0" fontId="40" fillId="0" borderId="23" xfId="48" applyFont="1" applyBorder="1" applyAlignment="1">
      <alignment vertical="center" wrapText="1"/>
    </xf>
    <xf numFmtId="0" fontId="40" fillId="0" borderId="0" xfId="48" applyFont="1" applyAlignment="1">
      <alignment vertical="center" wrapText="1"/>
    </xf>
    <xf numFmtId="0" fontId="40" fillId="0" borderId="21" xfId="48" applyFont="1" applyBorder="1" applyAlignment="1">
      <alignment vertical="center" wrapText="1"/>
    </xf>
    <xf numFmtId="0" fontId="40" fillId="0" borderId="18" xfId="48" applyFont="1" applyBorder="1" applyAlignment="1">
      <alignment vertical="center" wrapText="1"/>
    </xf>
    <xf numFmtId="0" fontId="40" fillId="0" borderId="11" xfId="48" applyFont="1" applyBorder="1" applyAlignment="1">
      <alignment vertical="center" wrapText="1"/>
    </xf>
    <xf numFmtId="0" fontId="40" fillId="0" borderId="19" xfId="48" applyFont="1" applyBorder="1" applyAlignment="1">
      <alignment vertical="center" wrapText="1"/>
    </xf>
    <xf numFmtId="0" fontId="1" fillId="0" borderId="22" xfId="48" applyBorder="1" applyAlignment="1">
      <alignment horizontal="center" vertical="center"/>
    </xf>
    <xf numFmtId="0" fontId="1" fillId="0" borderId="18" xfId="48" applyBorder="1" applyAlignment="1">
      <alignment vertical="top" wrapText="1"/>
    </xf>
    <xf numFmtId="0" fontId="1" fillId="0" borderId="11" xfId="48" applyBorder="1" applyAlignment="1">
      <alignment vertical="top" wrapText="1"/>
    </xf>
    <xf numFmtId="0" fontId="1" fillId="0" borderId="19" xfId="48" applyBorder="1" applyAlignment="1">
      <alignment vertical="top" wrapText="1"/>
    </xf>
    <xf numFmtId="0" fontId="40" fillId="0" borderId="22" xfId="48" applyFont="1" applyBorder="1" applyAlignment="1">
      <alignment horizontal="center" vertical="center" wrapText="1"/>
    </xf>
    <xf numFmtId="0" fontId="39" fillId="0" borderId="17" xfId="48" applyFont="1" applyBorder="1" applyAlignment="1">
      <alignment horizontal="right" vertical="center" wrapText="1"/>
    </xf>
    <xf numFmtId="0" fontId="39" fillId="0" borderId="0" xfId="48" applyFont="1" applyAlignment="1">
      <alignment horizontal="right" vertical="center" wrapText="1"/>
    </xf>
    <xf numFmtId="0" fontId="39" fillId="0" borderId="11" xfId="48" applyFont="1" applyBorder="1" applyAlignment="1">
      <alignment horizontal="right" vertical="center" wrapText="1"/>
    </xf>
    <xf numFmtId="0" fontId="39" fillId="0" borderId="17" xfId="48" applyFont="1" applyBorder="1" applyAlignment="1">
      <alignment horizontal="center" vertical="center" wrapText="1"/>
    </xf>
    <xf numFmtId="0" fontId="39" fillId="0" borderId="0" xfId="48" applyFont="1" applyAlignment="1">
      <alignment horizontal="center" vertical="center" wrapText="1"/>
    </xf>
    <xf numFmtId="0" fontId="39" fillId="0" borderId="11" xfId="48" applyFont="1" applyBorder="1" applyAlignment="1">
      <alignment horizontal="center" vertical="center" wrapText="1"/>
    </xf>
    <xf numFmtId="0" fontId="39" fillId="0" borderId="15" xfId="48" applyFont="1" applyBorder="1" applyAlignment="1">
      <alignment vertical="center" wrapText="1"/>
    </xf>
    <xf numFmtId="0" fontId="39" fillId="0" borderId="17" xfId="48" applyFont="1" applyBorder="1" applyAlignment="1">
      <alignment vertical="center" wrapText="1"/>
    </xf>
    <xf numFmtId="0" fontId="39" fillId="0" borderId="16" xfId="48" applyFont="1" applyBorder="1" applyAlignment="1">
      <alignment vertical="center" wrapText="1"/>
    </xf>
    <xf numFmtId="0" fontId="39" fillId="0" borderId="18" xfId="48" applyFont="1" applyBorder="1" applyAlignment="1">
      <alignment vertical="center" wrapText="1"/>
    </xf>
    <xf numFmtId="0" fontId="39" fillId="0" borderId="11" xfId="48" applyFont="1" applyBorder="1" applyAlignment="1">
      <alignment vertical="center" wrapText="1"/>
    </xf>
    <xf numFmtId="0" fontId="39" fillId="0" borderId="19" xfId="48" applyFont="1" applyBorder="1" applyAlignment="1">
      <alignment vertical="center" wrapText="1"/>
    </xf>
    <xf numFmtId="0" fontId="39" fillId="0" borderId="20" xfId="48" applyFont="1" applyBorder="1" applyAlignment="1">
      <alignment horizontal="center" vertical="center" wrapText="1"/>
    </xf>
    <xf numFmtId="0" fontId="39" fillId="0" borderId="24" xfId="48" applyFont="1" applyBorder="1" applyAlignment="1">
      <alignment horizontal="center" vertical="center" wrapText="1"/>
    </xf>
    <xf numFmtId="0" fontId="40" fillId="0" borderId="15" xfId="48" applyFont="1" applyBorder="1" applyAlignment="1">
      <alignment horizontal="left" vertical="center" wrapText="1"/>
    </xf>
    <xf numFmtId="0" fontId="40" fillId="0" borderId="17" xfId="48" applyFont="1" applyBorder="1" applyAlignment="1">
      <alignment horizontal="left" vertical="center" wrapText="1"/>
    </xf>
    <xf numFmtId="0" fontId="40" fillId="0" borderId="23" xfId="48" applyFont="1" applyBorder="1" applyAlignment="1">
      <alignment horizontal="left" vertical="center" wrapText="1"/>
    </xf>
    <xf numFmtId="0" fontId="40" fillId="0" borderId="0" xfId="48" applyFont="1" applyAlignment="1">
      <alignment horizontal="left" vertical="center" wrapText="1"/>
    </xf>
    <xf numFmtId="0" fontId="40" fillId="0" borderId="21" xfId="48" applyFont="1" applyBorder="1" applyAlignment="1">
      <alignment horizontal="left" vertical="center" wrapText="1"/>
    </xf>
    <xf numFmtId="0" fontId="40" fillId="0" borderId="0" xfId="48" applyFont="1" applyBorder="1" applyAlignment="1">
      <alignment horizontal="left" vertical="center" wrapText="1"/>
    </xf>
    <xf numFmtId="0" fontId="40" fillId="0" borderId="21" xfId="48" applyFont="1" applyBorder="1" applyAlignment="1">
      <alignment horizontal="center" vertical="center" wrapText="1"/>
    </xf>
    <xf numFmtId="0" fontId="39" fillId="0" borderId="22" xfId="48" applyFont="1" applyBorder="1" applyAlignment="1">
      <alignment horizontal="center" vertical="center" wrapText="1"/>
    </xf>
    <xf numFmtId="0" fontId="39" fillId="0" borderId="21" xfId="48" applyFont="1" applyBorder="1" applyAlignment="1">
      <alignment horizontal="center" vertical="center" wrapText="1"/>
    </xf>
    <xf numFmtId="0" fontId="39" fillId="0" borderId="19" xfId="48" applyFont="1" applyBorder="1" applyAlignment="1">
      <alignment horizontal="center" vertical="center" wrapText="1"/>
    </xf>
    <xf numFmtId="0" fontId="39" fillId="0" borderId="15" xfId="48" applyFont="1" applyBorder="1" applyAlignment="1">
      <alignment horizontal="center" vertical="center" wrapText="1"/>
    </xf>
    <xf numFmtId="0" fontId="39" fillId="0" borderId="16" xfId="48" applyFont="1" applyBorder="1" applyAlignment="1">
      <alignment horizontal="center" vertical="center" wrapText="1"/>
    </xf>
    <xf numFmtId="0" fontId="39" fillId="0" borderId="18" xfId="48" applyFont="1" applyBorder="1" applyAlignment="1">
      <alignment horizontal="center" vertical="center" wrapText="1"/>
    </xf>
    <xf numFmtId="0" fontId="40" fillId="2" borderId="14" xfId="48" applyFont="1" applyFill="1" applyBorder="1" applyAlignment="1">
      <alignment horizontal="center" vertical="center" wrapText="1"/>
    </xf>
    <xf numFmtId="0" fontId="40" fillId="2" borderId="12" xfId="48" applyFont="1" applyFill="1" applyBorder="1" applyAlignment="1">
      <alignment horizontal="center" vertical="center" wrapText="1"/>
    </xf>
    <xf numFmtId="0" fontId="40" fillId="0" borderId="20" xfId="48" applyFont="1" applyBorder="1" applyAlignment="1">
      <alignment horizontal="center" vertical="center" wrapText="1"/>
    </xf>
    <xf numFmtId="0" fontId="40" fillId="0" borderId="24" xfId="48" applyFont="1" applyBorder="1" applyAlignment="1">
      <alignment horizontal="center" vertical="center" wrapText="1"/>
    </xf>
    <xf numFmtId="0" fontId="40" fillId="0" borderId="16" xfId="48" applyFont="1" applyBorder="1" applyAlignment="1">
      <alignment horizontal="center" vertical="center" wrapText="1"/>
    </xf>
    <xf numFmtId="0" fontId="40" fillId="0" borderId="19" xfId="48" applyFont="1" applyBorder="1" applyAlignment="1">
      <alignment horizontal="center" vertical="center" wrapText="1"/>
    </xf>
    <xf numFmtId="0" fontId="40" fillId="0" borderId="23" xfId="48" applyFont="1" applyBorder="1" applyAlignment="1">
      <alignment horizontal="center" vertical="center" wrapText="1"/>
    </xf>
    <xf numFmtId="0" fontId="40" fillId="0" borderId="18" xfId="48" applyFont="1" applyBorder="1" applyAlignment="1">
      <alignment horizontal="center" vertical="center" wrapText="1"/>
    </xf>
    <xf numFmtId="0" fontId="39" fillId="0" borderId="14" xfId="48" applyFont="1" applyBorder="1" applyAlignment="1">
      <alignment vertical="center" wrapText="1"/>
    </xf>
    <xf numFmtId="0" fontId="39" fillId="0" borderId="13" xfId="48" applyFont="1" applyBorder="1" applyAlignment="1">
      <alignment vertical="center" wrapText="1"/>
    </xf>
    <xf numFmtId="0" fontId="40" fillId="0" borderId="14" xfId="48" applyFont="1" applyBorder="1" applyAlignment="1">
      <alignment vertical="center" wrapText="1"/>
    </xf>
    <xf numFmtId="0" fontId="40" fillId="0" borderId="12" xfId="48" applyFont="1" applyBorder="1" applyAlignment="1">
      <alignment vertical="center" wrapText="1"/>
    </xf>
    <xf numFmtId="0" fontId="40" fillId="0" borderId="13" xfId="48" applyFont="1" applyBorder="1" applyAlignment="1">
      <alignment vertical="center" wrapText="1"/>
    </xf>
    <xf numFmtId="0" fontId="38" fillId="0" borderId="11" xfId="48" applyFont="1" applyBorder="1" applyAlignment="1">
      <alignment horizontal="center" vertical="center" wrapText="1"/>
    </xf>
    <xf numFmtId="0" fontId="38" fillId="0" borderId="14" xfId="48" applyFont="1" applyBorder="1" applyAlignment="1">
      <alignment horizontal="center" vertical="center" wrapText="1"/>
    </xf>
    <xf numFmtId="0" fontId="38" fillId="0" borderId="12" xfId="48" applyFont="1" applyBorder="1" applyAlignment="1">
      <alignment horizontal="center" vertical="center" wrapText="1"/>
    </xf>
    <xf numFmtId="0" fontId="38" fillId="0" borderId="13" xfId="48" applyFont="1" applyBorder="1" applyAlignment="1">
      <alignment horizontal="center" vertical="center" wrapText="1"/>
    </xf>
    <xf numFmtId="0" fontId="0" fillId="0" borderId="4" xfId="0" applyBorder="1" applyAlignment="1">
      <alignment horizont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5" xfId="0" applyFont="1" applyBorder="1" applyAlignment="1">
      <alignment horizontal="center" vertical="center"/>
    </xf>
    <xf numFmtId="0" fontId="5" fillId="0" borderId="8" xfId="0" applyFont="1" applyBorder="1" applyAlignment="1">
      <alignment horizontal="left" vertical="center" wrapText="1"/>
    </xf>
    <xf numFmtId="0" fontId="5" fillId="0" borderId="7" xfId="0" applyFont="1" applyBorder="1" applyAlignment="1">
      <alignment horizontal="left" vertical="center" wrapText="1"/>
    </xf>
    <xf numFmtId="167" fontId="4" fillId="0" borderId="9" xfId="0" applyNumberFormat="1" applyFont="1" applyBorder="1" applyAlignment="1">
      <alignment horizontal="center"/>
    </xf>
    <xf numFmtId="167" fontId="4" fillId="0" borderId="5" xfId="0" applyNumberFormat="1" applyFont="1" applyBorder="1" applyAlignment="1">
      <alignment horizontal="center"/>
    </xf>
    <xf numFmtId="0" fontId="37" fillId="0" borderId="1" xfId="3" applyFont="1" applyBorder="1" applyAlignment="1">
      <alignment horizontal="center" vertical="center" wrapText="1"/>
    </xf>
    <xf numFmtId="0" fontId="4" fillId="0" borderId="1" xfId="3" applyFont="1" applyBorder="1" applyAlignment="1">
      <alignment horizontal="center"/>
    </xf>
    <xf numFmtId="0" fontId="4" fillId="0" borderId="9" xfId="0" applyFont="1" applyBorder="1" applyAlignment="1">
      <alignment horizontal="center"/>
    </xf>
    <xf numFmtId="0" fontId="4" fillId="0" borderId="5" xfId="0" applyFont="1" applyBorder="1" applyAlignment="1">
      <alignment horizontal="center"/>
    </xf>
    <xf numFmtId="0" fontId="4" fillId="0" borderId="9"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25" fillId="0" borderId="8" xfId="0" applyFont="1" applyBorder="1" applyAlignment="1">
      <alignment horizontal="left" vertical="center"/>
    </xf>
    <xf numFmtId="0" fontId="25" fillId="0" borderId="7" xfId="0" applyFont="1" applyBorder="1" applyAlignment="1">
      <alignment horizontal="left" vertical="center"/>
    </xf>
  </cellXfs>
  <cellStyles count="118">
    <cellStyle name="20% - Accent3 2" xfId="4"/>
    <cellStyle name="Calculation 2" xfId="5"/>
    <cellStyle name="Comma" xfId="1" builtinId="3"/>
    <cellStyle name="Comma [0] 2" xfId="6"/>
    <cellStyle name="Comma 2" xfId="7"/>
    <cellStyle name="Comma 2 2" xfId="8"/>
    <cellStyle name="Comma 2 3" xfId="9"/>
    <cellStyle name="Comma 3" xfId="10"/>
    <cellStyle name="Comma 3 2" xfId="11"/>
    <cellStyle name="Comma 4" xfId="12"/>
    <cellStyle name="Comma 5" xfId="13"/>
    <cellStyle name="Comma 6" xfId="14"/>
    <cellStyle name="Comma 7" xfId="15"/>
    <cellStyle name="Comma 7 10" xfId="16"/>
    <cellStyle name="Comma 7 2" xfId="17"/>
    <cellStyle name="Comma 7 3" xfId="18"/>
    <cellStyle name="Comma 7 4" xfId="19"/>
    <cellStyle name="Comma 7 5" xfId="20"/>
    <cellStyle name="Comma 7 6" xfId="21"/>
    <cellStyle name="Comma 7 7" xfId="22"/>
    <cellStyle name="Comma 7 8" xfId="23"/>
    <cellStyle name="Comma 7 9" xfId="24"/>
    <cellStyle name="Comma 8" xfId="25"/>
    <cellStyle name="Currency [0] 2" xfId="26"/>
    <cellStyle name="Currency 2" xfId="27"/>
    <cellStyle name="Currency 2 2" xfId="28"/>
    <cellStyle name="Currency 2 3" xfId="29"/>
    <cellStyle name="Currency 2 4" xfId="30"/>
    <cellStyle name="Currency 2 5" xfId="31"/>
    <cellStyle name="Currency 2 6" xfId="32"/>
    <cellStyle name="Currency 3" xfId="33"/>
    <cellStyle name="Currency 4" xfId="34"/>
    <cellStyle name="Currency 5" xfId="35"/>
    <cellStyle name="Currency 6" xfId="36"/>
    <cellStyle name="Excel Built-in Comma" xfId="37"/>
    <cellStyle name="Excel Built-in Normal" xfId="38"/>
    <cellStyle name="Input 2" xfId="39"/>
    <cellStyle name="Normal" xfId="0" builtinId="0"/>
    <cellStyle name="Normal 10" xfId="40"/>
    <cellStyle name="Normal 11" xfId="3"/>
    <cellStyle name="Normal 12" xfId="41"/>
    <cellStyle name="Normal 13" xfId="42"/>
    <cellStyle name="Normal 13 2" xfId="43"/>
    <cellStyle name="Normal 14" xfId="44"/>
    <cellStyle name="Normal 15" xfId="45"/>
    <cellStyle name="Normal 15 2" xfId="46"/>
    <cellStyle name="Normal 2" xfId="47"/>
    <cellStyle name="Normal 2 10" xfId="48"/>
    <cellStyle name="Normal 2 2" xfId="49"/>
    <cellStyle name="Normal 2 24" xfId="50"/>
    <cellStyle name="Normal 2 25" xfId="51"/>
    <cellStyle name="Normal 2 3" xfId="52"/>
    <cellStyle name="Normal 2 4" xfId="53"/>
    <cellStyle name="Normal 2 5" xfId="54"/>
    <cellStyle name="Normal 2 6" xfId="55"/>
    <cellStyle name="Normal 2 7" xfId="56"/>
    <cellStyle name="Normal 2 8" xfId="57"/>
    <cellStyle name="Normal 2 9" xfId="58"/>
    <cellStyle name="Normal 3" xfId="59"/>
    <cellStyle name="Normal 3 10" xfId="60"/>
    <cellStyle name="Normal 3 2" xfId="61"/>
    <cellStyle name="Normal 3 3" xfId="62"/>
    <cellStyle name="Normal 3 4" xfId="63"/>
    <cellStyle name="Normal 3 5" xfId="64"/>
    <cellStyle name="Normal 3 6" xfId="65"/>
    <cellStyle name="Normal 3 7" xfId="66"/>
    <cellStyle name="Normal 3 8" xfId="67"/>
    <cellStyle name="Normal 3 9" xfId="68"/>
    <cellStyle name="Normal 4" xfId="69"/>
    <cellStyle name="Normal 4 2" xfId="70"/>
    <cellStyle name="Normal 4 3" xfId="71"/>
    <cellStyle name="Normal 4 4" xfId="72"/>
    <cellStyle name="Normal 4 5" xfId="73"/>
    <cellStyle name="Normal 4 6" xfId="74"/>
    <cellStyle name="Normal 4 7" xfId="75"/>
    <cellStyle name="Normal 4 8" xfId="76"/>
    <cellStyle name="Normal 4 9" xfId="77"/>
    <cellStyle name="Normal 5" xfId="78"/>
    <cellStyle name="Normal 5 2" xfId="79"/>
    <cellStyle name="Normal 5 3" xfId="80"/>
    <cellStyle name="Normal 5 4" xfId="81"/>
    <cellStyle name="Normal 5 5" xfId="82"/>
    <cellStyle name="Normal 5 6" xfId="83"/>
    <cellStyle name="Normal 5 7" xfId="84"/>
    <cellStyle name="Normal 5 8" xfId="85"/>
    <cellStyle name="Normal 5 9" xfId="86"/>
    <cellStyle name="Normal 6" xfId="87"/>
    <cellStyle name="Normal 6 2" xfId="88"/>
    <cellStyle name="Normal 6 3" xfId="89"/>
    <cellStyle name="Normal 6 4" xfId="90"/>
    <cellStyle name="Normal 6 5" xfId="91"/>
    <cellStyle name="Normal 6 6" xfId="92"/>
    <cellStyle name="Normal 6 7" xfId="93"/>
    <cellStyle name="Normal 6 8" xfId="94"/>
    <cellStyle name="Normal 6 9" xfId="95"/>
    <cellStyle name="Normal 7" xfId="96"/>
    <cellStyle name="Normal 7 2" xfId="97"/>
    <cellStyle name="Normal 7 3" xfId="98"/>
    <cellStyle name="Normal 7 4" xfId="99"/>
    <cellStyle name="Normal 7 5" xfId="100"/>
    <cellStyle name="Normal 7 6" xfId="101"/>
    <cellStyle name="Normal 7 7" xfId="102"/>
    <cellStyle name="Normal 7 8" xfId="103"/>
    <cellStyle name="Normal 7 9" xfId="104"/>
    <cellStyle name="Normal 8" xfId="105"/>
    <cellStyle name="Normal 8 2" xfId="106"/>
    <cellStyle name="Normal 8 3" xfId="107"/>
    <cellStyle name="Normal 9" xfId="108"/>
    <cellStyle name="Percent" xfId="2" builtinId="5"/>
    <cellStyle name="Percent 2" xfId="109"/>
    <cellStyle name="Percent 2 2" xfId="110"/>
    <cellStyle name="Percent 2 3" xfId="111"/>
    <cellStyle name="Percent 2 4" xfId="112"/>
    <cellStyle name="Percent 3" xfId="113"/>
    <cellStyle name="Percent 3 2" xfId="114"/>
    <cellStyle name="Percent 3 3" xfId="115"/>
    <cellStyle name="Percent 4" xfId="116"/>
    <cellStyle name="Percent 5" xfId="117"/>
  </cellStyles>
  <dxfs count="0"/>
  <tableStyles count="0" defaultTableStyle="TableStyleMedium2" defaultPivotStyle="PivotStyleLight16"/>
  <colors>
    <mruColors>
      <color rgb="FF0033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externalLink" Target="externalLinks/externalLink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104775</xdr:colOff>
      <xdr:row>12</xdr:row>
      <xdr:rowOff>38100</xdr:rowOff>
    </xdr:from>
    <xdr:to>
      <xdr:col>7</xdr:col>
      <xdr:colOff>571289</xdr:colOff>
      <xdr:row>15</xdr:row>
      <xdr:rowOff>18992</xdr:rowOff>
    </xdr:to>
    <xdr:pic>
      <xdr:nvPicPr>
        <xdr:cNvPr id="2" name="Picture 1"/>
        <xdr:cNvPicPr>
          <a:picLocks noChangeAspect="1"/>
        </xdr:cNvPicPr>
      </xdr:nvPicPr>
      <xdr:blipFill>
        <a:blip xmlns:r="http://schemas.openxmlformats.org/officeDocument/2006/relationships" r:embed="rId1"/>
        <a:stretch>
          <a:fillRect/>
        </a:stretch>
      </xdr:blipFill>
      <xdr:spPr>
        <a:xfrm>
          <a:off x="6305550" y="2324100"/>
          <a:ext cx="1685714" cy="46666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IMB%20Bank/1.%20CASE/10.%20ISI/ISI-Analysis.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CIMB%20Bank\1.%20CASE\9.%20ISI\ISI-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CIMB%20Bank\1.%20CASE\10.%20ISI\ISI-Analysi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aksmey.srean/Dropbox/End%20Financing/ONE%20SHARE/Call%20Record/Borey%20Maha/Ung%20Por%20Heng%20-HL%20-%2020K%20for%20MAYLAY/CRR,%20Loan%20Schedule_Nam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ocuments%20and%20Settings/hak.chiv/Desktop/Amortized%20Installment%20Schedule-Sampl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CIMB%20Bank/1.%20CASE/7.%20Da%20Chhang/Comprehensive%20Cash%20Budget-Li%20Fang%20Building_OD&amp;TL(1M)-Bank.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CIMB%20Bank\1.%20CASE\7.%20Da%20Chhang\Comprehensive%20Cash%20Budget-Li%20Fang%20Building_OD&amp;TL(1M)-Bank.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ocument/Company_Raksmey/Japamax/FINANCE/Cash%20In%20Cash%20Out/AMT_Cash%20in%20Cash%20Out%20Report_201202.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Document\Company_Raksmey\Japamax\FINANCE\Cash%20In%20Cash%20Out\AMT_Cash%20in%20Cash%20Out%20Report_201202.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CIMB%20Bank/1.%20CASE/9.%20ISI/ISI-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nsiti"/>
      <sheetName val="DSC (2)"/>
      <sheetName val="Working Capital"/>
      <sheetName val="P&amp;L (2)"/>
      <sheetName val="Loan Amortization Schedule"/>
      <sheetName val="Installment"/>
      <sheetName val="DSC"/>
      <sheetName val="P&amp;L"/>
      <sheetName val="Other Loan"/>
      <sheetName val="Land Value"/>
      <sheetName val="Sheet1"/>
    </sheetNames>
    <sheetDataSet>
      <sheetData sheetId="0" refreshError="1"/>
      <sheetData sheetId="1" refreshError="1"/>
      <sheetData sheetId="2" refreshError="1"/>
      <sheetData sheetId="3" refreshError="1"/>
      <sheetData sheetId="4">
        <row r="1">
          <cell r="A1" t="str">
            <v>Loan Amortization Schedule</v>
          </cell>
        </row>
        <row r="4">
          <cell r="B4" t="str">
            <v>Enter values</v>
          </cell>
          <cell r="G4" t="str">
            <v>Loan summary</v>
          </cell>
        </row>
        <row r="5">
          <cell r="C5" t="str">
            <v>Loan amount</v>
          </cell>
          <cell r="D5">
            <v>1200000</v>
          </cell>
          <cell r="H5" t="str">
            <v xml:space="preserve">Actual payment (after roundup) </v>
          </cell>
          <cell r="I5">
            <v>37604</v>
          </cell>
        </row>
        <row r="6">
          <cell r="C6" t="str">
            <v>Year 1 interest rate</v>
          </cell>
          <cell r="D6">
            <v>0.08</v>
          </cell>
          <cell r="H6" t="str">
            <v>Scheduled payment year 1</v>
          </cell>
          <cell r="I6">
            <v>37603.638553717021</v>
          </cell>
        </row>
        <row r="7">
          <cell r="C7" t="str">
            <v>Year 2 &amp; 3 interest rate</v>
          </cell>
          <cell r="D7">
            <v>0.08</v>
          </cell>
          <cell r="H7" t="str">
            <v>Scheduled payment year 2 &amp; 3</v>
          </cell>
          <cell r="I7">
            <v>37603.638553717014</v>
          </cell>
        </row>
        <row r="8">
          <cell r="C8" t="str">
            <v>Year 4 onwards interest rate</v>
          </cell>
          <cell r="D8">
            <v>0.08</v>
          </cell>
          <cell r="H8" t="str">
            <v>Scheduled payment year 4 onwards</v>
          </cell>
          <cell r="I8" t="e">
            <v>#NUM!</v>
          </cell>
        </row>
        <row r="9">
          <cell r="C9" t="str">
            <v>Loan period in years</v>
          </cell>
          <cell r="D9">
            <v>3</v>
          </cell>
          <cell r="H9" t="str">
            <v>Scheduled number of payments</v>
          </cell>
          <cell r="I9">
            <v>36</v>
          </cell>
        </row>
        <row r="10">
          <cell r="C10" t="str">
            <v>Number of payments per year</v>
          </cell>
          <cell r="D10">
            <v>12</v>
          </cell>
          <cell r="H10" t="str">
            <v>Actual number of payments</v>
          </cell>
          <cell r="I10">
            <v>36</v>
          </cell>
        </row>
        <row r="11">
          <cell r="C11" t="str">
            <v>Start date of loan</v>
          </cell>
          <cell r="D11">
            <v>40969</v>
          </cell>
          <cell r="H11" t="str">
            <v>Total early payments</v>
          </cell>
          <cell r="I11">
            <v>0</v>
          </cell>
        </row>
        <row r="12">
          <cell r="C12" t="str">
            <v>Optional extra payments</v>
          </cell>
          <cell r="H12" t="str">
            <v>Total interest</v>
          </cell>
          <cell r="I12">
            <v>153730.98793381269</v>
          </cell>
        </row>
        <row r="14">
          <cell r="A14" t="str">
            <v>Lender name :</v>
          </cell>
          <cell r="C14" t="str">
            <v>Mr. A &amp; Mdm. B</v>
          </cell>
        </row>
        <row r="15">
          <cell r="A15" t="str">
            <v>Remarks:</v>
          </cell>
        </row>
        <row r="16">
          <cell r="A16" t="str">
            <v xml:space="preserve">1) Each installment shall be due and payable on the 1st of each calendar month. </v>
          </cell>
        </row>
        <row r="17">
          <cell r="A17" t="str">
            <v xml:space="preserve">    ▪ Should the drawdown occur on the first day of a calendar month, then the repayment shall commence on the first day of the following month.</v>
          </cell>
        </row>
        <row r="18">
          <cell r="A18" t="str">
            <v xml:space="preserve">    ▪ Should the drawdown occur after 1st day of each calendar month, then the repayment shall commence on the 1st day of the subsequent month of the following month from the date of drawdown.
      Meanwhile, only interest shall be paid during the period</v>
          </cell>
        </row>
        <row r="20">
          <cell r="A20" t="str">
            <v>Pmt. No.</v>
          </cell>
          <cell r="B20" t="str">
            <v>Payment Date</v>
          </cell>
          <cell r="C20" t="str">
            <v>Beginning Balance</v>
          </cell>
          <cell r="D20" t="str">
            <v>Scheduled Payment</v>
          </cell>
          <cell r="E20" t="str">
            <v>Extra Payment</v>
          </cell>
          <cell r="F20" t="str">
            <v>Interest Payment</v>
          </cell>
          <cell r="G20" t="str">
            <v>Principal</v>
          </cell>
          <cell r="H20" t="str">
            <v>Interest</v>
          </cell>
          <cell r="I20" t="str">
            <v>Ending Balance</v>
          </cell>
        </row>
        <row r="22">
          <cell r="A22" t="str">
            <v>-</v>
          </cell>
          <cell r="B22" t="str">
            <v/>
          </cell>
          <cell r="C22" t="str">
            <v/>
          </cell>
          <cell r="E22">
            <v>0</v>
          </cell>
          <cell r="F22" t="str">
            <v/>
          </cell>
          <cell r="G22">
            <v>0</v>
          </cell>
          <cell r="H22" t="str">
            <v/>
          </cell>
          <cell r="I22" t="str">
            <v/>
          </cell>
        </row>
        <row r="24">
          <cell r="A24" t="str">
            <v>2) The Schedule is made for Borrower's reference only and might not be 100% accurate in case :
     i)   there is change in loan tenor, interest rate or payment dates.
     ii)  the payment dates are fallen on non-business days i.e. Saturday, Sunday, publ</v>
          </cell>
        </row>
        <row r="27">
          <cell r="A27" t="str">
            <v>Pmt. No.</v>
          </cell>
          <cell r="B27" t="str">
            <v>Payment Date</v>
          </cell>
          <cell r="C27" t="str">
            <v>Beginning Balance</v>
          </cell>
          <cell r="D27" t="str">
            <v>Scheduled Payment</v>
          </cell>
          <cell r="E27" t="str">
            <v>Extra Payment</v>
          </cell>
          <cell r="F27" t="str">
            <v>Total Payment</v>
          </cell>
          <cell r="G27" t="str">
            <v>Principal</v>
          </cell>
          <cell r="H27" t="str">
            <v>Interest</v>
          </cell>
          <cell r="I27" t="str">
            <v>Ending Balance</v>
          </cell>
          <cell r="J27" t="str">
            <v>Cumulative Interest</v>
          </cell>
        </row>
        <row r="29">
          <cell r="A29">
            <v>1</v>
          </cell>
          <cell r="B29">
            <v>41000</v>
          </cell>
          <cell r="C29">
            <v>1200000</v>
          </cell>
          <cell r="D29">
            <v>37603.638553717021</v>
          </cell>
          <cell r="E29">
            <v>0</v>
          </cell>
          <cell r="F29">
            <v>37603.638553717021</v>
          </cell>
          <cell r="G29">
            <v>29603.638553717021</v>
          </cell>
          <cell r="H29">
            <v>8000.0000000000009</v>
          </cell>
          <cell r="I29">
            <v>1170396.3614462831</v>
          </cell>
          <cell r="J29">
            <v>8000.0000000000009</v>
          </cell>
        </row>
        <row r="30">
          <cell r="A30">
            <v>2</v>
          </cell>
          <cell r="B30">
            <v>41030</v>
          </cell>
          <cell r="C30">
            <v>1170396.3614462831</v>
          </cell>
          <cell r="D30">
            <v>37603.638553717021</v>
          </cell>
          <cell r="E30">
            <v>0</v>
          </cell>
          <cell r="F30">
            <v>37603.638553717021</v>
          </cell>
          <cell r="G30">
            <v>29800.996144075132</v>
          </cell>
          <cell r="H30">
            <v>7802.6424096418878</v>
          </cell>
          <cell r="I30">
            <v>1140595.3653022079</v>
          </cell>
          <cell r="J30">
            <v>15802.642409641889</v>
          </cell>
        </row>
        <row r="31">
          <cell r="A31">
            <v>3</v>
          </cell>
          <cell r="B31">
            <v>41061</v>
          </cell>
          <cell r="C31">
            <v>1140595.3653022079</v>
          </cell>
          <cell r="D31">
            <v>37603.638553717021</v>
          </cell>
          <cell r="E31">
            <v>0</v>
          </cell>
          <cell r="F31">
            <v>37603.638553717021</v>
          </cell>
          <cell r="G31">
            <v>29999.669451702302</v>
          </cell>
          <cell r="H31">
            <v>7603.9691020147193</v>
          </cell>
          <cell r="I31">
            <v>1110595.6958505055</v>
          </cell>
          <cell r="J31">
            <v>23406.611511656607</v>
          </cell>
        </row>
        <row r="32">
          <cell r="A32">
            <v>4</v>
          </cell>
          <cell r="B32">
            <v>41091</v>
          </cell>
          <cell r="C32">
            <v>1110595.6958505055</v>
          </cell>
          <cell r="D32">
            <v>37603.638553717021</v>
          </cell>
          <cell r="E32">
            <v>0</v>
          </cell>
          <cell r="F32">
            <v>37603.638553717021</v>
          </cell>
          <cell r="G32">
            <v>30199.667248046982</v>
          </cell>
          <cell r="H32">
            <v>7403.9713056700375</v>
          </cell>
          <cell r="I32">
            <v>1080396.0286024585</v>
          </cell>
          <cell r="J32">
            <v>30810.582817326645</v>
          </cell>
        </row>
        <row r="33">
          <cell r="A33">
            <v>5</v>
          </cell>
          <cell r="B33">
            <v>41122</v>
          </cell>
          <cell r="C33">
            <v>1080396.0286024585</v>
          </cell>
          <cell r="D33">
            <v>37603.638553717021</v>
          </cell>
          <cell r="E33">
            <v>0</v>
          </cell>
          <cell r="F33">
            <v>37603.638553717021</v>
          </cell>
          <cell r="G33">
            <v>30400.998363033963</v>
          </cell>
          <cell r="H33">
            <v>7202.640190683057</v>
          </cell>
          <cell r="I33">
            <v>1049995.0302394247</v>
          </cell>
          <cell r="J33">
            <v>38013.2230080097</v>
          </cell>
        </row>
        <row r="34">
          <cell r="A34">
            <v>6</v>
          </cell>
          <cell r="B34">
            <v>41153</v>
          </cell>
          <cell r="C34">
            <v>1049995.0302394247</v>
          </cell>
          <cell r="D34">
            <v>37603.638553717021</v>
          </cell>
          <cell r="E34">
            <v>0</v>
          </cell>
          <cell r="F34">
            <v>37603.638553717021</v>
          </cell>
          <cell r="G34">
            <v>30603.671685454188</v>
          </cell>
          <cell r="H34">
            <v>6999.9668682628317</v>
          </cell>
          <cell r="I34">
            <v>1019391.3585539705</v>
          </cell>
          <cell r="J34">
            <v>45013.189876272532</v>
          </cell>
        </row>
        <row r="35">
          <cell r="A35">
            <v>7</v>
          </cell>
          <cell r="B35">
            <v>41183</v>
          </cell>
          <cell r="C35">
            <v>1019391.3585539705</v>
          </cell>
          <cell r="D35">
            <v>37603.638553717021</v>
          </cell>
          <cell r="E35">
            <v>0</v>
          </cell>
          <cell r="F35">
            <v>37603.638553717021</v>
          </cell>
          <cell r="G35">
            <v>30807.696163357217</v>
          </cell>
          <cell r="H35">
            <v>6795.9423903598035</v>
          </cell>
          <cell r="I35">
            <v>988583.66239061323</v>
          </cell>
          <cell r="J35">
            <v>51809.132266632339</v>
          </cell>
        </row>
        <row r="36">
          <cell r="A36">
            <v>8</v>
          </cell>
          <cell r="B36">
            <v>41214</v>
          </cell>
          <cell r="C36">
            <v>988583.66239061323</v>
          </cell>
          <cell r="D36">
            <v>37603.638553717021</v>
          </cell>
          <cell r="E36">
            <v>0</v>
          </cell>
          <cell r="F36">
            <v>37603.638553717021</v>
          </cell>
          <cell r="G36">
            <v>31013.080804446265</v>
          </cell>
          <cell r="H36">
            <v>6590.5577492707553</v>
          </cell>
          <cell r="I36">
            <v>957570.58158616698</v>
          </cell>
          <cell r="J36">
            <v>58399.690015903092</v>
          </cell>
        </row>
        <row r="37">
          <cell r="A37">
            <v>9</v>
          </cell>
          <cell r="B37">
            <v>41244</v>
          </cell>
          <cell r="C37">
            <v>957570.58158616698</v>
          </cell>
          <cell r="D37">
            <v>37603.638553717021</v>
          </cell>
          <cell r="E37">
            <v>0</v>
          </cell>
          <cell r="F37">
            <v>37603.638553717021</v>
          </cell>
          <cell r="G37">
            <v>31219.834676475908</v>
          </cell>
          <cell r="H37">
            <v>6383.8038772411128</v>
          </cell>
          <cell r="I37">
            <v>926350.74690969102</v>
          </cell>
          <cell r="J37">
            <v>64783.493893144201</v>
          </cell>
        </row>
        <row r="38">
          <cell r="A38">
            <v>10</v>
          </cell>
          <cell r="B38">
            <v>41275</v>
          </cell>
          <cell r="C38">
            <v>926350.74690969102</v>
          </cell>
          <cell r="D38">
            <v>37603.638553717021</v>
          </cell>
          <cell r="E38">
            <v>0</v>
          </cell>
          <cell r="F38">
            <v>37603.638553717021</v>
          </cell>
          <cell r="G38">
            <v>31427.966907652415</v>
          </cell>
          <cell r="H38">
            <v>6175.6716460646066</v>
          </cell>
          <cell r="I38">
            <v>894922.78000203858</v>
          </cell>
          <cell r="J38">
            <v>70959.165539208814</v>
          </cell>
        </row>
        <row r="39">
          <cell r="A39">
            <v>11</v>
          </cell>
          <cell r="B39">
            <v>41306</v>
          </cell>
          <cell r="C39">
            <v>894922.78000203858</v>
          </cell>
          <cell r="D39">
            <v>37603.638553717021</v>
          </cell>
          <cell r="E39">
            <v>0</v>
          </cell>
          <cell r="F39">
            <v>37603.638553717021</v>
          </cell>
          <cell r="G39">
            <v>31637.486687036762</v>
          </cell>
          <cell r="H39">
            <v>5966.1518666802576</v>
          </cell>
          <cell r="I39">
            <v>863285.29331500176</v>
          </cell>
          <cell r="J39">
            <v>76925.317405889073</v>
          </cell>
        </row>
        <row r="40">
          <cell r="A40">
            <v>12</v>
          </cell>
          <cell r="B40">
            <v>41334</v>
          </cell>
          <cell r="C40">
            <v>863285.29331500176</v>
          </cell>
          <cell r="D40">
            <v>37603.638553717021</v>
          </cell>
          <cell r="E40">
            <v>0</v>
          </cell>
          <cell r="F40">
            <v>37603.638553717021</v>
          </cell>
          <cell r="G40">
            <v>31848.403264950342</v>
          </cell>
          <cell r="H40">
            <v>5755.2352887666784</v>
          </cell>
          <cell r="I40">
            <v>831436.89005005138</v>
          </cell>
          <cell r="J40">
            <v>82680.552694655751</v>
          </cell>
        </row>
        <row r="41">
          <cell r="A41">
            <v>13</v>
          </cell>
          <cell r="B41">
            <v>41365</v>
          </cell>
          <cell r="C41">
            <v>831436.89005005138</v>
          </cell>
          <cell r="D41">
            <v>37603.638553717014</v>
          </cell>
          <cell r="E41">
            <v>0</v>
          </cell>
          <cell r="F41">
            <v>37603.638553717014</v>
          </cell>
          <cell r="G41">
            <v>32060.725953383338</v>
          </cell>
          <cell r="H41">
            <v>5542.912600333676</v>
          </cell>
          <cell r="I41">
            <v>799376.16409666801</v>
          </cell>
          <cell r="J41">
            <v>88223.465294989423</v>
          </cell>
        </row>
        <row r="42">
          <cell r="A42">
            <v>14</v>
          </cell>
          <cell r="B42">
            <v>41395</v>
          </cell>
          <cell r="C42">
            <v>799376.16409666801</v>
          </cell>
          <cell r="D42">
            <v>37603.638553717014</v>
          </cell>
          <cell r="E42">
            <v>0</v>
          </cell>
          <cell r="F42">
            <v>37603.638553717014</v>
          </cell>
          <cell r="G42">
            <v>32274.464126405892</v>
          </cell>
          <cell r="H42">
            <v>5329.1744273111208</v>
          </cell>
          <cell r="I42">
            <v>767101.69997026213</v>
          </cell>
          <cell r="J42">
            <v>93552.639722300548</v>
          </cell>
        </row>
        <row r="43">
          <cell r="A43">
            <v>15</v>
          </cell>
          <cell r="B43">
            <v>41426</v>
          </cell>
          <cell r="C43">
            <v>767101.69997026213</v>
          </cell>
          <cell r="D43">
            <v>37603.638553717014</v>
          </cell>
          <cell r="E43">
            <v>0</v>
          </cell>
          <cell r="F43">
            <v>37603.638553717014</v>
          </cell>
          <cell r="G43">
            <v>32489.627220581933</v>
          </cell>
          <cell r="H43">
            <v>5114.0113331350813</v>
          </cell>
          <cell r="I43">
            <v>734612.07274968014</v>
          </cell>
          <cell r="J43">
            <v>98666.651055435635</v>
          </cell>
        </row>
        <row r="44">
          <cell r="A44">
            <v>16</v>
          </cell>
          <cell r="B44">
            <v>41456</v>
          </cell>
          <cell r="C44">
            <v>734612.07274968014</v>
          </cell>
          <cell r="D44">
            <v>37603.638553717014</v>
          </cell>
          <cell r="E44">
            <v>0</v>
          </cell>
          <cell r="F44">
            <v>37603.638553717014</v>
          </cell>
          <cell r="G44">
            <v>32706.224735385811</v>
          </cell>
          <cell r="H44">
            <v>4897.4138183312016</v>
          </cell>
          <cell r="I44">
            <v>701905.84801429429</v>
          </cell>
          <cell r="J44">
            <v>103564.06487376684</v>
          </cell>
        </row>
        <row r="45">
          <cell r="A45">
            <v>17</v>
          </cell>
          <cell r="B45">
            <v>41487</v>
          </cell>
          <cell r="C45">
            <v>701905.84801429429</v>
          </cell>
          <cell r="D45">
            <v>37603.638553717014</v>
          </cell>
          <cell r="E45">
            <v>0</v>
          </cell>
          <cell r="F45">
            <v>37603.638553717014</v>
          </cell>
          <cell r="G45">
            <v>32924.266233621718</v>
          </cell>
          <cell r="H45">
            <v>4679.3723200952954</v>
          </cell>
          <cell r="I45">
            <v>668981.58178067254</v>
          </cell>
          <cell r="J45">
            <v>108243.43719386213</v>
          </cell>
        </row>
        <row r="46">
          <cell r="A46">
            <v>18</v>
          </cell>
          <cell r="B46">
            <v>41518</v>
          </cell>
          <cell r="C46">
            <v>668981.58178067254</v>
          </cell>
          <cell r="D46">
            <v>37603.638553717014</v>
          </cell>
          <cell r="E46">
            <v>0</v>
          </cell>
          <cell r="F46">
            <v>37603.638553717014</v>
          </cell>
          <cell r="G46">
            <v>33143.761341845864</v>
          </cell>
          <cell r="H46">
            <v>4459.8772118711504</v>
          </cell>
          <cell r="I46">
            <v>635837.82043882669</v>
          </cell>
          <cell r="J46">
            <v>112703.31440573328</v>
          </cell>
        </row>
        <row r="47">
          <cell r="A47">
            <v>19</v>
          </cell>
          <cell r="B47">
            <v>41548</v>
          </cell>
          <cell r="C47">
            <v>635837.82043882669</v>
          </cell>
          <cell r="D47">
            <v>37603.638553717014</v>
          </cell>
          <cell r="E47">
            <v>0</v>
          </cell>
          <cell r="F47">
            <v>37603.638553717014</v>
          </cell>
          <cell r="G47">
            <v>33364.719750791504</v>
          </cell>
          <cell r="H47">
            <v>4238.918802925512</v>
          </cell>
          <cell r="I47">
            <v>602473.10068803513</v>
          </cell>
          <cell r="J47">
            <v>116942.2332086588</v>
          </cell>
        </row>
        <row r="48">
          <cell r="A48">
            <v>20</v>
          </cell>
          <cell r="B48">
            <v>41579</v>
          </cell>
          <cell r="C48">
            <v>602473.10068803513</v>
          </cell>
          <cell r="D48">
            <v>37603.638553717014</v>
          </cell>
          <cell r="E48">
            <v>0</v>
          </cell>
          <cell r="F48">
            <v>37603.638553717014</v>
          </cell>
          <cell r="G48">
            <v>33587.151215796781</v>
          </cell>
          <cell r="H48">
            <v>4016.4873379202345</v>
          </cell>
          <cell r="I48">
            <v>568885.94947223831</v>
          </cell>
          <cell r="J48">
            <v>120958.72054657903</v>
          </cell>
        </row>
        <row r="49">
          <cell r="A49">
            <v>21</v>
          </cell>
          <cell r="B49">
            <v>41609</v>
          </cell>
          <cell r="C49">
            <v>568885.94947223831</v>
          </cell>
          <cell r="D49">
            <v>37603.638553717014</v>
          </cell>
          <cell r="E49">
            <v>0</v>
          </cell>
          <cell r="F49">
            <v>37603.638553717014</v>
          </cell>
          <cell r="G49">
            <v>33811.065557235423</v>
          </cell>
          <cell r="H49">
            <v>3792.5729964815887</v>
          </cell>
          <cell r="I49">
            <v>535074.88391500292</v>
          </cell>
          <cell r="J49">
            <v>124751.29354306062</v>
          </cell>
        </row>
        <row r="50">
          <cell r="A50">
            <v>22</v>
          </cell>
          <cell r="B50">
            <v>41640</v>
          </cell>
          <cell r="C50">
            <v>535074.88391500292</v>
          </cell>
          <cell r="D50">
            <v>37603.638553717014</v>
          </cell>
          <cell r="E50">
            <v>0</v>
          </cell>
          <cell r="F50">
            <v>37603.638553717014</v>
          </cell>
          <cell r="G50">
            <v>34036.472660950327</v>
          </cell>
          <cell r="H50">
            <v>3567.1658927666863</v>
          </cell>
          <cell r="I50">
            <v>501038.4112540526</v>
          </cell>
          <cell r="J50">
            <v>128318.4594358273</v>
          </cell>
        </row>
        <row r="51">
          <cell r="A51">
            <v>23</v>
          </cell>
          <cell r="B51">
            <v>41671</v>
          </cell>
          <cell r="C51">
            <v>501038.4112540526</v>
          </cell>
          <cell r="D51">
            <v>37603.638553717014</v>
          </cell>
          <cell r="E51">
            <v>0</v>
          </cell>
          <cell r="F51">
            <v>37603.638553717014</v>
          </cell>
          <cell r="G51">
            <v>34263.382478689993</v>
          </cell>
          <cell r="H51">
            <v>3340.2560750270172</v>
          </cell>
          <cell r="I51">
            <v>466775.02877536259</v>
          </cell>
          <cell r="J51">
            <v>131658.71551085432</v>
          </cell>
        </row>
        <row r="52">
          <cell r="A52">
            <v>24</v>
          </cell>
          <cell r="B52">
            <v>41699</v>
          </cell>
          <cell r="C52">
            <v>466775.02877536259</v>
          </cell>
          <cell r="D52">
            <v>37603.638553717014</v>
          </cell>
          <cell r="E52">
            <v>0</v>
          </cell>
          <cell r="F52">
            <v>37603.638553717014</v>
          </cell>
          <cell r="G52">
            <v>34491.805028547926</v>
          </cell>
          <cell r="H52">
            <v>3111.8335251690842</v>
          </cell>
          <cell r="I52">
            <v>432283.22374681465</v>
          </cell>
          <cell r="J52">
            <v>134770.54903602341</v>
          </cell>
        </row>
        <row r="53">
          <cell r="A53">
            <v>25</v>
          </cell>
          <cell r="B53">
            <v>41730</v>
          </cell>
          <cell r="C53">
            <v>432283.22374681465</v>
          </cell>
          <cell r="D53">
            <v>37603.638553717014</v>
          </cell>
          <cell r="E53">
            <v>0</v>
          </cell>
          <cell r="F53">
            <v>37603.638553717014</v>
          </cell>
          <cell r="G53">
            <v>34721.750395404917</v>
          </cell>
          <cell r="H53">
            <v>2881.8881583120979</v>
          </cell>
          <cell r="I53">
            <v>397561.47335140972</v>
          </cell>
          <cell r="J53">
            <v>137652.43719433551</v>
          </cell>
        </row>
        <row r="54">
          <cell r="A54">
            <v>26</v>
          </cell>
          <cell r="B54">
            <v>41760</v>
          </cell>
          <cell r="C54">
            <v>397561.47335140972</v>
          </cell>
          <cell r="D54">
            <v>37603.638553717014</v>
          </cell>
          <cell r="E54">
            <v>0</v>
          </cell>
          <cell r="F54">
            <v>37603.638553717014</v>
          </cell>
          <cell r="G54">
            <v>34953.228731374285</v>
          </cell>
          <cell r="H54">
            <v>2650.4098223427313</v>
          </cell>
          <cell r="I54">
            <v>362608.2446200354</v>
          </cell>
          <cell r="J54">
            <v>140302.84701667825</v>
          </cell>
        </row>
        <row r="55">
          <cell r="A55">
            <v>27</v>
          </cell>
          <cell r="B55">
            <v>41791</v>
          </cell>
          <cell r="C55">
            <v>362608.2446200354</v>
          </cell>
          <cell r="D55">
            <v>37603.638553717014</v>
          </cell>
          <cell r="E55">
            <v>0</v>
          </cell>
          <cell r="F55">
            <v>37603.638553717014</v>
          </cell>
          <cell r="G55">
            <v>35186.25025625011</v>
          </cell>
          <cell r="H55">
            <v>2417.3882974669027</v>
          </cell>
          <cell r="I55">
            <v>327421.99436378531</v>
          </cell>
          <cell r="J55">
            <v>142720.23531414516</v>
          </cell>
        </row>
        <row r="56">
          <cell r="A56">
            <v>28</v>
          </cell>
          <cell r="B56">
            <v>41821</v>
          </cell>
          <cell r="C56">
            <v>327421.99436378531</v>
          </cell>
          <cell r="D56">
            <v>37603.638553717014</v>
          </cell>
          <cell r="E56">
            <v>0</v>
          </cell>
          <cell r="F56">
            <v>37603.638553717014</v>
          </cell>
          <cell r="G56">
            <v>35420.825257958444</v>
          </cell>
          <cell r="H56">
            <v>2182.813295758569</v>
          </cell>
          <cell r="I56">
            <v>292001.16910582688</v>
          </cell>
          <cell r="J56">
            <v>144903.04860990372</v>
          </cell>
        </row>
        <row r="57">
          <cell r="A57">
            <v>29</v>
          </cell>
          <cell r="B57">
            <v>41852</v>
          </cell>
          <cell r="C57">
            <v>292001.16910582688</v>
          </cell>
          <cell r="D57">
            <v>37603.638553717014</v>
          </cell>
          <cell r="E57">
            <v>0</v>
          </cell>
          <cell r="F57">
            <v>37603.638553717014</v>
          </cell>
          <cell r="G57">
            <v>35656.964093011498</v>
          </cell>
          <cell r="H57">
            <v>1946.6744607055125</v>
          </cell>
          <cell r="I57">
            <v>256344.20501281536</v>
          </cell>
          <cell r="J57">
            <v>146849.72307060924</v>
          </cell>
        </row>
        <row r="58">
          <cell r="A58">
            <v>30</v>
          </cell>
          <cell r="B58">
            <v>41883</v>
          </cell>
          <cell r="C58">
            <v>256344.20501281536</v>
          </cell>
          <cell r="D58">
            <v>37603.638553717014</v>
          </cell>
          <cell r="E58">
            <v>0</v>
          </cell>
          <cell r="F58">
            <v>37603.638553717014</v>
          </cell>
          <cell r="G58">
            <v>35894.677186964909</v>
          </cell>
          <cell r="H58">
            <v>1708.9613667521025</v>
          </cell>
          <cell r="I58">
            <v>220449.52782585047</v>
          </cell>
          <cell r="J58">
            <v>148558.68443736134</v>
          </cell>
        </row>
        <row r="59">
          <cell r="A59">
            <v>31</v>
          </cell>
          <cell r="B59">
            <v>41913</v>
          </cell>
          <cell r="C59">
            <v>220449.52782585047</v>
          </cell>
          <cell r="D59">
            <v>37603.638553717014</v>
          </cell>
          <cell r="E59">
            <v>0</v>
          </cell>
          <cell r="F59">
            <v>37603.638553717014</v>
          </cell>
          <cell r="G59">
            <v>36133.975034878007</v>
          </cell>
          <cell r="H59">
            <v>1469.663518839003</v>
          </cell>
          <cell r="I59">
            <v>184315.55279097246</v>
          </cell>
          <cell r="J59">
            <v>150028.34795620033</v>
          </cell>
        </row>
        <row r="60">
          <cell r="A60">
            <v>32</v>
          </cell>
          <cell r="B60">
            <v>41944</v>
          </cell>
          <cell r="C60">
            <v>184315.55279097246</v>
          </cell>
          <cell r="D60">
            <v>37603.638553717014</v>
          </cell>
          <cell r="E60">
            <v>0</v>
          </cell>
          <cell r="F60">
            <v>37603.638553717014</v>
          </cell>
          <cell r="G60">
            <v>36374.868201777193</v>
          </cell>
          <cell r="H60">
            <v>1228.7703519398165</v>
          </cell>
          <cell r="I60">
            <v>147940.68458919527</v>
          </cell>
          <cell r="J60">
            <v>151257.11830814014</v>
          </cell>
        </row>
        <row r="61">
          <cell r="A61">
            <v>33</v>
          </cell>
          <cell r="B61">
            <v>41974</v>
          </cell>
          <cell r="C61">
            <v>147940.68458919527</v>
          </cell>
          <cell r="D61">
            <v>37603.638553717014</v>
          </cell>
          <cell r="E61">
            <v>0</v>
          </cell>
          <cell r="F61">
            <v>37603.638553717014</v>
          </cell>
          <cell r="G61">
            <v>36617.36732312238</v>
          </cell>
          <cell r="H61">
            <v>986.2712305946352</v>
          </cell>
          <cell r="I61">
            <v>111323.31726607289</v>
          </cell>
          <cell r="J61">
            <v>152243.38953873477</v>
          </cell>
        </row>
        <row r="62">
          <cell r="A62">
            <v>34</v>
          </cell>
          <cell r="B62">
            <v>42005</v>
          </cell>
          <cell r="C62">
            <v>111323.31726607289</v>
          </cell>
          <cell r="D62">
            <v>37603.638553717014</v>
          </cell>
          <cell r="E62">
            <v>0</v>
          </cell>
          <cell r="F62">
            <v>37603.638553717014</v>
          </cell>
          <cell r="G62">
            <v>36861.483105276529</v>
          </cell>
          <cell r="H62">
            <v>742.155448440486</v>
          </cell>
          <cell r="I62">
            <v>74461.834160796367</v>
          </cell>
          <cell r="J62">
            <v>152985.54498717526</v>
          </cell>
        </row>
        <row r="63">
          <cell r="A63">
            <v>35</v>
          </cell>
          <cell r="B63">
            <v>42036</v>
          </cell>
          <cell r="C63">
            <v>74461.834160796367</v>
          </cell>
          <cell r="D63">
            <v>37603.638553717014</v>
          </cell>
          <cell r="E63">
            <v>0</v>
          </cell>
          <cell r="F63">
            <v>37603.638553717014</v>
          </cell>
          <cell r="G63">
            <v>37107.226325978372</v>
          </cell>
          <cell r="H63">
            <v>496.41222773864246</v>
          </cell>
          <cell r="I63">
            <v>37354.607834817994</v>
          </cell>
          <cell r="J63">
            <v>153481.95721491391</v>
          </cell>
        </row>
        <row r="64">
          <cell r="A64">
            <v>36</v>
          </cell>
          <cell r="B64">
            <v>42064</v>
          </cell>
          <cell r="C64">
            <v>37354.607834817994</v>
          </cell>
          <cell r="D64">
            <v>37603.638553716781</v>
          </cell>
          <cell r="E64">
            <v>0</v>
          </cell>
          <cell r="F64">
            <v>37603.638553716781</v>
          </cell>
          <cell r="G64">
            <v>37354.607834817994</v>
          </cell>
          <cell r="H64">
            <v>249.03071889878663</v>
          </cell>
          <cell r="I64">
            <v>0</v>
          </cell>
          <cell r="J64">
            <v>153730.98793381269</v>
          </cell>
        </row>
        <row r="65">
          <cell r="A65">
            <v>37</v>
          </cell>
          <cell r="B65">
            <v>42095</v>
          </cell>
          <cell r="C65">
            <v>0</v>
          </cell>
          <cell r="D65" t="e">
            <v>#NUM!</v>
          </cell>
          <cell r="E65" t="e">
            <v>#NUM!</v>
          </cell>
          <cell r="F65" t="e">
            <v>#NUM!</v>
          </cell>
          <cell r="G65" t="e">
            <v>#NUM!</v>
          </cell>
          <cell r="H65">
            <v>0</v>
          </cell>
          <cell r="I65" t="e">
            <v>#NUM!</v>
          </cell>
          <cell r="J65">
            <v>153730.98793381269</v>
          </cell>
        </row>
        <row r="66">
          <cell r="A66">
            <v>38</v>
          </cell>
          <cell r="B66">
            <v>42125</v>
          </cell>
          <cell r="C66" t="e">
            <v>#NUM!</v>
          </cell>
          <cell r="D66" t="e">
            <v>#NUM!</v>
          </cell>
          <cell r="E66" t="e">
            <v>#NUM!</v>
          </cell>
          <cell r="F66" t="e">
            <v>#NUM!</v>
          </cell>
          <cell r="G66" t="e">
            <v>#NUM!</v>
          </cell>
          <cell r="H66" t="e">
            <v>#NUM!</v>
          </cell>
          <cell r="I66" t="e">
            <v>#NUM!</v>
          </cell>
          <cell r="J66" t="e">
            <v>#NUM!</v>
          </cell>
        </row>
        <row r="67">
          <cell r="A67">
            <v>39</v>
          </cell>
          <cell r="B67">
            <v>42156</v>
          </cell>
          <cell r="C67" t="e">
            <v>#NUM!</v>
          </cell>
          <cell r="D67" t="e">
            <v>#NUM!</v>
          </cell>
          <cell r="E67" t="e">
            <v>#NUM!</v>
          </cell>
          <cell r="F67" t="e">
            <v>#NUM!</v>
          </cell>
          <cell r="G67" t="e">
            <v>#NUM!</v>
          </cell>
          <cell r="H67" t="e">
            <v>#NUM!</v>
          </cell>
          <cell r="I67" t="e">
            <v>#NUM!</v>
          </cell>
          <cell r="J67" t="e">
            <v>#NUM!</v>
          </cell>
        </row>
        <row r="68">
          <cell r="A68">
            <v>40</v>
          </cell>
          <cell r="B68">
            <v>42186</v>
          </cell>
          <cell r="C68" t="e">
            <v>#NUM!</v>
          </cell>
          <cell r="D68" t="e">
            <v>#NUM!</v>
          </cell>
          <cell r="E68" t="e">
            <v>#NUM!</v>
          </cell>
          <cell r="F68" t="e">
            <v>#NUM!</v>
          </cell>
          <cell r="G68" t="e">
            <v>#NUM!</v>
          </cell>
          <cell r="H68" t="e">
            <v>#NUM!</v>
          </cell>
          <cell r="I68" t="e">
            <v>#NUM!</v>
          </cell>
          <cell r="J68" t="e">
            <v>#NUM!</v>
          </cell>
        </row>
        <row r="69">
          <cell r="A69">
            <v>41</v>
          </cell>
          <cell r="B69">
            <v>42217</v>
          </cell>
          <cell r="C69" t="e">
            <v>#NUM!</v>
          </cell>
          <cell r="D69" t="e">
            <v>#NUM!</v>
          </cell>
          <cell r="E69" t="e">
            <v>#NUM!</v>
          </cell>
          <cell r="F69" t="e">
            <v>#NUM!</v>
          </cell>
          <cell r="G69" t="e">
            <v>#NUM!</v>
          </cell>
          <cell r="H69" t="e">
            <v>#NUM!</v>
          </cell>
          <cell r="I69" t="e">
            <v>#NUM!</v>
          </cell>
          <cell r="J69" t="e">
            <v>#NUM!</v>
          </cell>
        </row>
        <row r="70">
          <cell r="A70">
            <v>42</v>
          </cell>
          <cell r="B70">
            <v>42248</v>
          </cell>
          <cell r="C70" t="e">
            <v>#NUM!</v>
          </cell>
          <cell r="D70" t="e">
            <v>#NUM!</v>
          </cell>
          <cell r="E70" t="e">
            <v>#NUM!</v>
          </cell>
          <cell r="F70" t="e">
            <v>#NUM!</v>
          </cell>
          <cell r="G70" t="e">
            <v>#NUM!</v>
          </cell>
          <cell r="H70" t="e">
            <v>#NUM!</v>
          </cell>
          <cell r="I70" t="e">
            <v>#NUM!</v>
          </cell>
          <cell r="J70" t="e">
            <v>#NUM!</v>
          </cell>
        </row>
        <row r="71">
          <cell r="A71">
            <v>43</v>
          </cell>
          <cell r="B71">
            <v>42278</v>
          </cell>
          <cell r="C71" t="e">
            <v>#NUM!</v>
          </cell>
          <cell r="D71" t="e">
            <v>#NUM!</v>
          </cell>
          <cell r="E71" t="e">
            <v>#NUM!</v>
          </cell>
          <cell r="F71" t="e">
            <v>#NUM!</v>
          </cell>
          <cell r="G71" t="e">
            <v>#NUM!</v>
          </cell>
          <cell r="H71" t="e">
            <v>#NUM!</v>
          </cell>
          <cell r="I71" t="e">
            <v>#NUM!</v>
          </cell>
          <cell r="J71" t="e">
            <v>#NUM!</v>
          </cell>
        </row>
        <row r="72">
          <cell r="A72">
            <v>44</v>
          </cell>
          <cell r="B72">
            <v>42309</v>
          </cell>
          <cell r="C72" t="e">
            <v>#NUM!</v>
          </cell>
          <cell r="D72" t="e">
            <v>#NUM!</v>
          </cell>
          <cell r="E72" t="e">
            <v>#NUM!</v>
          </cell>
          <cell r="F72" t="e">
            <v>#NUM!</v>
          </cell>
          <cell r="G72" t="e">
            <v>#NUM!</v>
          </cell>
          <cell r="H72" t="e">
            <v>#NUM!</v>
          </cell>
          <cell r="I72" t="e">
            <v>#NUM!</v>
          </cell>
          <cell r="J72" t="e">
            <v>#NUM!</v>
          </cell>
        </row>
        <row r="73">
          <cell r="A73">
            <v>45</v>
          </cell>
          <cell r="B73">
            <v>42339</v>
          </cell>
          <cell r="C73" t="e">
            <v>#NUM!</v>
          </cell>
          <cell r="D73" t="e">
            <v>#NUM!</v>
          </cell>
          <cell r="E73" t="e">
            <v>#NUM!</v>
          </cell>
          <cell r="F73" t="e">
            <v>#NUM!</v>
          </cell>
          <cell r="G73" t="e">
            <v>#NUM!</v>
          </cell>
          <cell r="H73" t="e">
            <v>#NUM!</v>
          </cell>
          <cell r="I73" t="e">
            <v>#NUM!</v>
          </cell>
          <cell r="J73" t="e">
            <v>#NUM!</v>
          </cell>
        </row>
        <row r="74">
          <cell r="A74">
            <v>46</v>
          </cell>
          <cell r="B74">
            <v>42370</v>
          </cell>
          <cell r="C74" t="e">
            <v>#NUM!</v>
          </cell>
          <cell r="D74" t="e">
            <v>#NUM!</v>
          </cell>
          <cell r="E74" t="e">
            <v>#NUM!</v>
          </cell>
          <cell r="F74" t="e">
            <v>#NUM!</v>
          </cell>
          <cell r="G74" t="e">
            <v>#NUM!</v>
          </cell>
          <cell r="H74" t="e">
            <v>#NUM!</v>
          </cell>
          <cell r="I74" t="e">
            <v>#NUM!</v>
          </cell>
          <cell r="J74" t="e">
            <v>#NUM!</v>
          </cell>
        </row>
        <row r="75">
          <cell r="A75">
            <v>47</v>
          </cell>
          <cell r="B75">
            <v>42401</v>
          </cell>
          <cell r="C75" t="e">
            <v>#NUM!</v>
          </cell>
          <cell r="D75" t="e">
            <v>#NUM!</v>
          </cell>
          <cell r="E75" t="e">
            <v>#NUM!</v>
          </cell>
          <cell r="F75" t="e">
            <v>#NUM!</v>
          </cell>
          <cell r="G75" t="e">
            <v>#NUM!</v>
          </cell>
          <cell r="H75" t="e">
            <v>#NUM!</v>
          </cell>
          <cell r="I75" t="e">
            <v>#NUM!</v>
          </cell>
          <cell r="J75" t="e">
            <v>#NUM!</v>
          </cell>
        </row>
        <row r="76">
          <cell r="A76">
            <v>48</v>
          </cell>
          <cell r="B76">
            <v>42430</v>
          </cell>
          <cell r="C76" t="e">
            <v>#NUM!</v>
          </cell>
          <cell r="D76" t="e">
            <v>#NUM!</v>
          </cell>
          <cell r="E76" t="e">
            <v>#NUM!</v>
          </cell>
          <cell r="F76" t="e">
            <v>#NUM!</v>
          </cell>
          <cell r="G76" t="e">
            <v>#NUM!</v>
          </cell>
          <cell r="H76" t="e">
            <v>#NUM!</v>
          </cell>
          <cell r="I76" t="e">
            <v>#NUM!</v>
          </cell>
          <cell r="J76" t="e">
            <v>#NUM!</v>
          </cell>
        </row>
        <row r="77">
          <cell r="A77">
            <v>49</v>
          </cell>
          <cell r="B77">
            <v>42461</v>
          </cell>
          <cell r="C77" t="e">
            <v>#NUM!</v>
          </cell>
          <cell r="D77" t="e">
            <v>#NUM!</v>
          </cell>
          <cell r="E77" t="e">
            <v>#NUM!</v>
          </cell>
          <cell r="F77" t="e">
            <v>#NUM!</v>
          </cell>
          <cell r="G77" t="e">
            <v>#NUM!</v>
          </cell>
          <cell r="H77" t="e">
            <v>#NUM!</v>
          </cell>
          <cell r="I77" t="e">
            <v>#NUM!</v>
          </cell>
          <cell r="J77" t="e">
            <v>#NUM!</v>
          </cell>
        </row>
        <row r="78">
          <cell r="A78">
            <v>50</v>
          </cell>
          <cell r="B78">
            <v>42491</v>
          </cell>
          <cell r="C78" t="e">
            <v>#NUM!</v>
          </cell>
          <cell r="D78" t="e">
            <v>#NUM!</v>
          </cell>
          <cell r="E78" t="e">
            <v>#NUM!</v>
          </cell>
          <cell r="F78" t="e">
            <v>#NUM!</v>
          </cell>
          <cell r="G78" t="e">
            <v>#NUM!</v>
          </cell>
          <cell r="H78" t="e">
            <v>#NUM!</v>
          </cell>
          <cell r="I78" t="e">
            <v>#NUM!</v>
          </cell>
          <cell r="J78" t="e">
            <v>#NUM!</v>
          </cell>
        </row>
        <row r="79">
          <cell r="A79">
            <v>51</v>
          </cell>
          <cell r="B79">
            <v>42522</v>
          </cell>
          <cell r="C79" t="e">
            <v>#NUM!</v>
          </cell>
          <cell r="D79" t="e">
            <v>#NUM!</v>
          </cell>
          <cell r="E79" t="e">
            <v>#NUM!</v>
          </cell>
          <cell r="F79" t="e">
            <v>#NUM!</v>
          </cell>
          <cell r="G79" t="e">
            <v>#NUM!</v>
          </cell>
          <cell r="H79" t="e">
            <v>#NUM!</v>
          </cell>
          <cell r="I79" t="e">
            <v>#NUM!</v>
          </cell>
          <cell r="J79" t="e">
            <v>#NUM!</v>
          </cell>
        </row>
        <row r="80">
          <cell r="A80">
            <v>52</v>
          </cell>
          <cell r="B80">
            <v>42552</v>
          </cell>
          <cell r="C80" t="e">
            <v>#NUM!</v>
          </cell>
          <cell r="D80" t="e">
            <v>#NUM!</v>
          </cell>
          <cell r="E80" t="e">
            <v>#NUM!</v>
          </cell>
          <cell r="F80" t="e">
            <v>#NUM!</v>
          </cell>
          <cell r="G80" t="e">
            <v>#NUM!</v>
          </cell>
          <cell r="H80" t="e">
            <v>#NUM!</v>
          </cell>
          <cell r="I80" t="e">
            <v>#NUM!</v>
          </cell>
          <cell r="J80" t="e">
            <v>#NUM!</v>
          </cell>
        </row>
        <row r="81">
          <cell r="A81">
            <v>53</v>
          </cell>
          <cell r="B81">
            <v>42583</v>
          </cell>
          <cell r="C81" t="e">
            <v>#NUM!</v>
          </cell>
          <cell r="D81" t="e">
            <v>#NUM!</v>
          </cell>
          <cell r="E81" t="e">
            <v>#NUM!</v>
          </cell>
          <cell r="F81" t="e">
            <v>#NUM!</v>
          </cell>
          <cell r="G81" t="e">
            <v>#NUM!</v>
          </cell>
          <cell r="H81" t="e">
            <v>#NUM!</v>
          </cell>
          <cell r="I81" t="e">
            <v>#NUM!</v>
          </cell>
          <cell r="J81" t="e">
            <v>#NUM!</v>
          </cell>
        </row>
        <row r="82">
          <cell r="A82">
            <v>54</v>
          </cell>
          <cell r="B82">
            <v>42614</v>
          </cell>
          <cell r="C82" t="e">
            <v>#NUM!</v>
          </cell>
          <cell r="D82" t="e">
            <v>#NUM!</v>
          </cell>
          <cell r="E82" t="e">
            <v>#NUM!</v>
          </cell>
          <cell r="F82" t="e">
            <v>#NUM!</v>
          </cell>
          <cell r="G82" t="e">
            <v>#NUM!</v>
          </cell>
          <cell r="H82" t="e">
            <v>#NUM!</v>
          </cell>
          <cell r="I82" t="e">
            <v>#NUM!</v>
          </cell>
          <cell r="J82" t="e">
            <v>#NUM!</v>
          </cell>
        </row>
        <row r="83">
          <cell r="A83">
            <v>55</v>
          </cell>
          <cell r="B83">
            <v>42644</v>
          </cell>
          <cell r="C83" t="e">
            <v>#NUM!</v>
          </cell>
          <cell r="D83" t="e">
            <v>#NUM!</v>
          </cell>
          <cell r="E83" t="e">
            <v>#NUM!</v>
          </cell>
          <cell r="F83" t="e">
            <v>#NUM!</v>
          </cell>
          <cell r="G83" t="e">
            <v>#NUM!</v>
          </cell>
          <cell r="H83" t="e">
            <v>#NUM!</v>
          </cell>
          <cell r="I83" t="e">
            <v>#NUM!</v>
          </cell>
          <cell r="J83" t="e">
            <v>#NUM!</v>
          </cell>
        </row>
        <row r="84">
          <cell r="A84">
            <v>56</v>
          </cell>
          <cell r="B84">
            <v>42675</v>
          </cell>
          <cell r="C84" t="e">
            <v>#NUM!</v>
          </cell>
          <cell r="D84" t="e">
            <v>#NUM!</v>
          </cell>
          <cell r="E84" t="e">
            <v>#NUM!</v>
          </cell>
          <cell r="F84" t="e">
            <v>#NUM!</v>
          </cell>
          <cell r="G84" t="e">
            <v>#NUM!</v>
          </cell>
          <cell r="H84" t="e">
            <v>#NUM!</v>
          </cell>
          <cell r="I84" t="e">
            <v>#NUM!</v>
          </cell>
          <cell r="J84" t="e">
            <v>#NUM!</v>
          </cell>
        </row>
        <row r="85">
          <cell r="A85">
            <v>57</v>
          </cell>
          <cell r="B85">
            <v>42705</v>
          </cell>
          <cell r="C85" t="e">
            <v>#NUM!</v>
          </cell>
          <cell r="D85" t="e">
            <v>#NUM!</v>
          </cell>
          <cell r="E85" t="e">
            <v>#NUM!</v>
          </cell>
          <cell r="F85" t="e">
            <v>#NUM!</v>
          </cell>
          <cell r="G85" t="e">
            <v>#NUM!</v>
          </cell>
          <cell r="H85" t="e">
            <v>#NUM!</v>
          </cell>
          <cell r="I85" t="e">
            <v>#NUM!</v>
          </cell>
          <cell r="J85" t="e">
            <v>#NUM!</v>
          </cell>
        </row>
        <row r="86">
          <cell r="A86">
            <v>58</v>
          </cell>
          <cell r="B86">
            <v>42736</v>
          </cell>
          <cell r="C86" t="e">
            <v>#NUM!</v>
          </cell>
          <cell r="D86" t="e">
            <v>#NUM!</v>
          </cell>
          <cell r="E86" t="e">
            <v>#NUM!</v>
          </cell>
          <cell r="F86" t="e">
            <v>#NUM!</v>
          </cell>
          <cell r="G86" t="e">
            <v>#NUM!</v>
          </cell>
          <cell r="H86" t="e">
            <v>#NUM!</v>
          </cell>
          <cell r="I86" t="e">
            <v>#NUM!</v>
          </cell>
          <cell r="J86" t="e">
            <v>#NUM!</v>
          </cell>
        </row>
        <row r="87">
          <cell r="A87">
            <v>59</v>
          </cell>
          <cell r="B87">
            <v>42767</v>
          </cell>
          <cell r="C87" t="e">
            <v>#NUM!</v>
          </cell>
          <cell r="D87" t="e">
            <v>#NUM!</v>
          </cell>
          <cell r="E87" t="e">
            <v>#NUM!</v>
          </cell>
          <cell r="F87" t="e">
            <v>#NUM!</v>
          </cell>
          <cell r="G87" t="e">
            <v>#NUM!</v>
          </cell>
          <cell r="H87" t="e">
            <v>#NUM!</v>
          </cell>
          <cell r="I87" t="e">
            <v>#NUM!</v>
          </cell>
          <cell r="J87" t="e">
            <v>#NUM!</v>
          </cell>
        </row>
        <row r="88">
          <cell r="A88">
            <v>60</v>
          </cell>
          <cell r="B88">
            <v>42795</v>
          </cell>
          <cell r="C88" t="e">
            <v>#NUM!</v>
          </cell>
          <cell r="D88" t="e">
            <v>#NUM!</v>
          </cell>
          <cell r="E88" t="e">
            <v>#NUM!</v>
          </cell>
          <cell r="F88" t="e">
            <v>#NUM!</v>
          </cell>
          <cell r="G88" t="e">
            <v>#NUM!</v>
          </cell>
          <cell r="H88" t="e">
            <v>#NUM!</v>
          </cell>
          <cell r="I88" t="e">
            <v>#NUM!</v>
          </cell>
          <cell r="J88" t="e">
            <v>#NUM!</v>
          </cell>
        </row>
        <row r="89">
          <cell r="A89">
            <v>61</v>
          </cell>
          <cell r="B89">
            <v>42826</v>
          </cell>
          <cell r="C89" t="e">
            <v>#NUM!</v>
          </cell>
          <cell r="D89" t="e">
            <v>#NUM!</v>
          </cell>
          <cell r="E89" t="e">
            <v>#NUM!</v>
          </cell>
          <cell r="F89" t="e">
            <v>#NUM!</v>
          </cell>
          <cell r="G89" t="e">
            <v>#NUM!</v>
          </cell>
          <cell r="H89" t="e">
            <v>#NUM!</v>
          </cell>
          <cell r="I89" t="e">
            <v>#NUM!</v>
          </cell>
          <cell r="J89" t="e">
            <v>#NUM!</v>
          </cell>
        </row>
        <row r="90">
          <cell r="A90">
            <v>62</v>
          </cell>
          <cell r="B90">
            <v>42856</v>
          </cell>
          <cell r="C90" t="e">
            <v>#NUM!</v>
          </cell>
          <cell r="D90" t="e">
            <v>#NUM!</v>
          </cell>
          <cell r="E90" t="e">
            <v>#NUM!</v>
          </cell>
          <cell r="F90" t="e">
            <v>#NUM!</v>
          </cell>
          <cell r="G90" t="e">
            <v>#NUM!</v>
          </cell>
          <cell r="H90" t="e">
            <v>#NUM!</v>
          </cell>
          <cell r="I90" t="e">
            <v>#NUM!</v>
          </cell>
          <cell r="J90" t="e">
            <v>#NUM!</v>
          </cell>
        </row>
        <row r="91">
          <cell r="A91">
            <v>63</v>
          </cell>
          <cell r="B91">
            <v>42887</v>
          </cell>
          <cell r="C91" t="e">
            <v>#NUM!</v>
          </cell>
          <cell r="D91" t="e">
            <v>#NUM!</v>
          </cell>
          <cell r="E91" t="e">
            <v>#NUM!</v>
          </cell>
          <cell r="F91" t="e">
            <v>#NUM!</v>
          </cell>
          <cell r="G91" t="e">
            <v>#NUM!</v>
          </cell>
          <cell r="H91" t="e">
            <v>#NUM!</v>
          </cell>
          <cell r="I91" t="e">
            <v>#NUM!</v>
          </cell>
          <cell r="J91" t="e">
            <v>#NUM!</v>
          </cell>
        </row>
        <row r="92">
          <cell r="A92">
            <v>64</v>
          </cell>
          <cell r="B92">
            <v>42917</v>
          </cell>
          <cell r="C92" t="e">
            <v>#NUM!</v>
          </cell>
          <cell r="D92" t="e">
            <v>#NUM!</v>
          </cell>
          <cell r="E92" t="e">
            <v>#NUM!</v>
          </cell>
          <cell r="F92" t="e">
            <v>#NUM!</v>
          </cell>
          <cell r="G92" t="e">
            <v>#NUM!</v>
          </cell>
          <cell r="H92" t="e">
            <v>#NUM!</v>
          </cell>
          <cell r="I92" t="e">
            <v>#NUM!</v>
          </cell>
          <cell r="J92" t="e">
            <v>#NUM!</v>
          </cell>
        </row>
        <row r="93">
          <cell r="A93">
            <v>65</v>
          </cell>
          <cell r="B93">
            <v>42948</v>
          </cell>
          <cell r="C93" t="e">
            <v>#NUM!</v>
          </cell>
          <cell r="D93" t="e">
            <v>#NUM!</v>
          </cell>
          <cell r="E93" t="e">
            <v>#NUM!</v>
          </cell>
          <cell r="F93" t="e">
            <v>#NUM!</v>
          </cell>
          <cell r="G93" t="e">
            <v>#NUM!</v>
          </cell>
          <cell r="H93" t="e">
            <v>#NUM!</v>
          </cell>
          <cell r="I93" t="e">
            <v>#NUM!</v>
          </cell>
          <cell r="J93" t="e">
            <v>#NUM!</v>
          </cell>
        </row>
        <row r="94">
          <cell r="A94">
            <v>66</v>
          </cell>
          <cell r="B94">
            <v>42979</v>
          </cell>
          <cell r="C94" t="e">
            <v>#NUM!</v>
          </cell>
          <cell r="D94" t="e">
            <v>#NUM!</v>
          </cell>
          <cell r="E94" t="e">
            <v>#NUM!</v>
          </cell>
          <cell r="F94" t="e">
            <v>#NUM!</v>
          </cell>
          <cell r="G94" t="e">
            <v>#NUM!</v>
          </cell>
          <cell r="H94" t="e">
            <v>#NUM!</v>
          </cell>
          <cell r="I94" t="e">
            <v>#NUM!</v>
          </cell>
          <cell r="J94" t="e">
            <v>#NUM!</v>
          </cell>
        </row>
        <row r="95">
          <cell r="A95">
            <v>67</v>
          </cell>
          <cell r="B95">
            <v>43009</v>
          </cell>
          <cell r="C95" t="e">
            <v>#NUM!</v>
          </cell>
          <cell r="D95" t="e">
            <v>#NUM!</v>
          </cell>
          <cell r="E95" t="e">
            <v>#NUM!</v>
          </cell>
          <cell r="F95" t="e">
            <v>#NUM!</v>
          </cell>
          <cell r="G95" t="e">
            <v>#NUM!</v>
          </cell>
          <cell r="H95" t="e">
            <v>#NUM!</v>
          </cell>
          <cell r="I95" t="e">
            <v>#NUM!</v>
          </cell>
          <cell r="J95" t="e">
            <v>#NUM!</v>
          </cell>
        </row>
        <row r="96">
          <cell r="A96">
            <v>68</v>
          </cell>
          <cell r="B96">
            <v>43040</v>
          </cell>
          <cell r="C96" t="e">
            <v>#NUM!</v>
          </cell>
          <cell r="D96" t="e">
            <v>#NUM!</v>
          </cell>
          <cell r="E96" t="e">
            <v>#NUM!</v>
          </cell>
          <cell r="F96" t="e">
            <v>#NUM!</v>
          </cell>
          <cell r="G96" t="e">
            <v>#NUM!</v>
          </cell>
          <cell r="H96" t="e">
            <v>#NUM!</v>
          </cell>
          <cell r="I96" t="e">
            <v>#NUM!</v>
          </cell>
          <cell r="J96" t="e">
            <v>#NUM!</v>
          </cell>
        </row>
        <row r="97">
          <cell r="A97">
            <v>69</v>
          </cell>
          <cell r="B97">
            <v>43070</v>
          </cell>
          <cell r="C97" t="e">
            <v>#NUM!</v>
          </cell>
          <cell r="D97" t="e">
            <v>#NUM!</v>
          </cell>
          <cell r="E97" t="e">
            <v>#NUM!</v>
          </cell>
          <cell r="F97" t="e">
            <v>#NUM!</v>
          </cell>
          <cell r="G97" t="e">
            <v>#NUM!</v>
          </cell>
          <cell r="H97" t="e">
            <v>#NUM!</v>
          </cell>
          <cell r="I97" t="e">
            <v>#NUM!</v>
          </cell>
          <cell r="J97" t="e">
            <v>#NUM!</v>
          </cell>
        </row>
        <row r="98">
          <cell r="A98">
            <v>70</v>
          </cell>
          <cell r="B98">
            <v>43101</v>
          </cell>
          <cell r="C98" t="e">
            <v>#NUM!</v>
          </cell>
          <cell r="D98" t="e">
            <v>#NUM!</v>
          </cell>
          <cell r="E98" t="e">
            <v>#NUM!</v>
          </cell>
          <cell r="F98" t="e">
            <v>#NUM!</v>
          </cell>
          <cell r="G98" t="e">
            <v>#NUM!</v>
          </cell>
          <cell r="H98" t="e">
            <v>#NUM!</v>
          </cell>
          <cell r="I98" t="e">
            <v>#NUM!</v>
          </cell>
          <cell r="J98" t="e">
            <v>#NUM!</v>
          </cell>
        </row>
        <row r="99">
          <cell r="A99">
            <v>71</v>
          </cell>
          <cell r="B99">
            <v>43132</v>
          </cell>
          <cell r="C99" t="e">
            <v>#NUM!</v>
          </cell>
          <cell r="D99" t="e">
            <v>#NUM!</v>
          </cell>
          <cell r="E99" t="e">
            <v>#NUM!</v>
          </cell>
          <cell r="F99" t="e">
            <v>#NUM!</v>
          </cell>
          <cell r="G99" t="e">
            <v>#NUM!</v>
          </cell>
          <cell r="H99" t="e">
            <v>#NUM!</v>
          </cell>
          <cell r="I99" t="e">
            <v>#NUM!</v>
          </cell>
          <cell r="J99" t="e">
            <v>#NUM!</v>
          </cell>
        </row>
        <row r="100">
          <cell r="A100">
            <v>72</v>
          </cell>
          <cell r="B100">
            <v>43160</v>
          </cell>
          <cell r="C100" t="e">
            <v>#NUM!</v>
          </cell>
          <cell r="D100" t="e">
            <v>#NUM!</v>
          </cell>
          <cell r="E100" t="e">
            <v>#NUM!</v>
          </cell>
          <cell r="F100" t="e">
            <v>#NUM!</v>
          </cell>
          <cell r="G100" t="e">
            <v>#NUM!</v>
          </cell>
          <cell r="H100" t="e">
            <v>#NUM!</v>
          </cell>
          <cell r="I100" t="e">
            <v>#NUM!</v>
          </cell>
          <cell r="J100" t="e">
            <v>#NUM!</v>
          </cell>
        </row>
        <row r="101">
          <cell r="A101">
            <v>73</v>
          </cell>
          <cell r="B101">
            <v>43191</v>
          </cell>
          <cell r="C101" t="e">
            <v>#NUM!</v>
          </cell>
          <cell r="D101" t="e">
            <v>#NUM!</v>
          </cell>
          <cell r="E101" t="e">
            <v>#NUM!</v>
          </cell>
          <cell r="F101" t="e">
            <v>#NUM!</v>
          </cell>
          <cell r="G101" t="e">
            <v>#NUM!</v>
          </cell>
          <cell r="H101" t="e">
            <v>#NUM!</v>
          </cell>
          <cell r="I101" t="e">
            <v>#NUM!</v>
          </cell>
          <cell r="J101" t="e">
            <v>#NUM!</v>
          </cell>
        </row>
        <row r="102">
          <cell r="A102">
            <v>74</v>
          </cell>
          <cell r="B102">
            <v>43221</v>
          </cell>
          <cell r="C102" t="e">
            <v>#NUM!</v>
          </cell>
          <cell r="D102" t="e">
            <v>#NUM!</v>
          </cell>
          <cell r="E102" t="e">
            <v>#NUM!</v>
          </cell>
          <cell r="F102" t="e">
            <v>#NUM!</v>
          </cell>
          <cell r="G102" t="e">
            <v>#NUM!</v>
          </cell>
          <cell r="H102" t="e">
            <v>#NUM!</v>
          </cell>
          <cell r="I102" t="e">
            <v>#NUM!</v>
          </cell>
          <cell r="J102" t="e">
            <v>#NUM!</v>
          </cell>
        </row>
        <row r="103">
          <cell r="A103">
            <v>75</v>
          </cell>
          <cell r="B103">
            <v>43252</v>
          </cell>
          <cell r="C103" t="e">
            <v>#NUM!</v>
          </cell>
          <cell r="D103" t="e">
            <v>#NUM!</v>
          </cell>
          <cell r="E103" t="e">
            <v>#NUM!</v>
          </cell>
          <cell r="F103" t="e">
            <v>#NUM!</v>
          </cell>
          <cell r="G103" t="e">
            <v>#NUM!</v>
          </cell>
          <cell r="H103" t="e">
            <v>#NUM!</v>
          </cell>
          <cell r="I103" t="e">
            <v>#NUM!</v>
          </cell>
          <cell r="J103" t="e">
            <v>#NUM!</v>
          </cell>
        </row>
        <row r="104">
          <cell r="A104">
            <v>76</v>
          </cell>
          <cell r="B104">
            <v>43282</v>
          </cell>
          <cell r="C104" t="e">
            <v>#NUM!</v>
          </cell>
          <cell r="D104" t="e">
            <v>#NUM!</v>
          </cell>
          <cell r="E104" t="e">
            <v>#NUM!</v>
          </cell>
          <cell r="F104" t="e">
            <v>#NUM!</v>
          </cell>
          <cell r="G104" t="e">
            <v>#NUM!</v>
          </cell>
          <cell r="H104" t="e">
            <v>#NUM!</v>
          </cell>
          <cell r="I104" t="e">
            <v>#NUM!</v>
          </cell>
          <cell r="J104" t="e">
            <v>#NUM!</v>
          </cell>
        </row>
        <row r="105">
          <cell r="A105">
            <v>77</v>
          </cell>
          <cell r="B105">
            <v>43313</v>
          </cell>
          <cell r="C105" t="e">
            <v>#NUM!</v>
          </cell>
          <cell r="D105" t="e">
            <v>#NUM!</v>
          </cell>
          <cell r="E105" t="e">
            <v>#NUM!</v>
          </cell>
          <cell r="F105" t="e">
            <v>#NUM!</v>
          </cell>
          <cell r="G105" t="e">
            <v>#NUM!</v>
          </cell>
          <cell r="H105" t="e">
            <v>#NUM!</v>
          </cell>
          <cell r="I105" t="e">
            <v>#NUM!</v>
          </cell>
          <cell r="J105" t="e">
            <v>#NUM!</v>
          </cell>
        </row>
        <row r="106">
          <cell r="A106">
            <v>78</v>
          </cell>
          <cell r="B106">
            <v>43344</v>
          </cell>
          <cell r="C106" t="e">
            <v>#NUM!</v>
          </cell>
          <cell r="D106" t="e">
            <v>#NUM!</v>
          </cell>
          <cell r="E106" t="e">
            <v>#NUM!</v>
          </cell>
          <cell r="F106" t="e">
            <v>#NUM!</v>
          </cell>
          <cell r="G106" t="e">
            <v>#NUM!</v>
          </cell>
          <cell r="H106" t="e">
            <v>#NUM!</v>
          </cell>
          <cell r="I106" t="e">
            <v>#NUM!</v>
          </cell>
          <cell r="J106" t="e">
            <v>#NUM!</v>
          </cell>
        </row>
        <row r="107">
          <cell r="A107">
            <v>79</v>
          </cell>
          <cell r="B107">
            <v>43374</v>
          </cell>
          <cell r="C107" t="e">
            <v>#NUM!</v>
          </cell>
          <cell r="D107" t="e">
            <v>#NUM!</v>
          </cell>
          <cell r="E107" t="e">
            <v>#NUM!</v>
          </cell>
          <cell r="F107" t="e">
            <v>#NUM!</v>
          </cell>
          <cell r="G107" t="e">
            <v>#NUM!</v>
          </cell>
          <cell r="H107" t="e">
            <v>#NUM!</v>
          </cell>
          <cell r="I107" t="e">
            <v>#NUM!</v>
          </cell>
          <cell r="J107" t="e">
            <v>#NUM!</v>
          </cell>
        </row>
        <row r="108">
          <cell r="A108">
            <v>80</v>
          </cell>
          <cell r="B108">
            <v>43405</v>
          </cell>
          <cell r="C108" t="e">
            <v>#NUM!</v>
          </cell>
          <cell r="D108" t="e">
            <v>#NUM!</v>
          </cell>
          <cell r="E108" t="e">
            <v>#NUM!</v>
          </cell>
          <cell r="F108" t="e">
            <v>#NUM!</v>
          </cell>
          <cell r="G108" t="e">
            <v>#NUM!</v>
          </cell>
          <cell r="H108" t="e">
            <v>#NUM!</v>
          </cell>
          <cell r="I108" t="e">
            <v>#NUM!</v>
          </cell>
          <cell r="J108" t="e">
            <v>#NUM!</v>
          </cell>
        </row>
        <row r="109">
          <cell r="A109">
            <v>81</v>
          </cell>
          <cell r="B109">
            <v>43435</v>
          </cell>
          <cell r="C109" t="e">
            <v>#NUM!</v>
          </cell>
          <cell r="D109" t="e">
            <v>#NUM!</v>
          </cell>
          <cell r="E109" t="e">
            <v>#NUM!</v>
          </cell>
          <cell r="F109" t="e">
            <v>#NUM!</v>
          </cell>
          <cell r="G109" t="e">
            <v>#NUM!</v>
          </cell>
          <cell r="H109" t="e">
            <v>#NUM!</v>
          </cell>
          <cell r="I109" t="e">
            <v>#NUM!</v>
          </cell>
          <cell r="J109" t="e">
            <v>#NUM!</v>
          </cell>
        </row>
        <row r="110">
          <cell r="A110">
            <v>82</v>
          </cell>
          <cell r="B110">
            <v>43466</v>
          </cell>
          <cell r="C110" t="e">
            <v>#NUM!</v>
          </cell>
          <cell r="D110" t="e">
            <v>#NUM!</v>
          </cell>
          <cell r="E110" t="e">
            <v>#NUM!</v>
          </cell>
          <cell r="F110" t="e">
            <v>#NUM!</v>
          </cell>
          <cell r="G110" t="e">
            <v>#NUM!</v>
          </cell>
          <cell r="H110" t="e">
            <v>#NUM!</v>
          </cell>
          <cell r="I110" t="e">
            <v>#NUM!</v>
          </cell>
          <cell r="J110" t="e">
            <v>#NUM!</v>
          </cell>
        </row>
        <row r="111">
          <cell r="A111">
            <v>83</v>
          </cell>
          <cell r="B111">
            <v>43497</v>
          </cell>
          <cell r="C111" t="e">
            <v>#NUM!</v>
          </cell>
          <cell r="D111" t="e">
            <v>#NUM!</v>
          </cell>
          <cell r="E111" t="e">
            <v>#NUM!</v>
          </cell>
          <cell r="F111" t="e">
            <v>#NUM!</v>
          </cell>
          <cell r="G111" t="e">
            <v>#NUM!</v>
          </cell>
          <cell r="H111" t="e">
            <v>#NUM!</v>
          </cell>
          <cell r="I111" t="e">
            <v>#NUM!</v>
          </cell>
          <cell r="J111" t="e">
            <v>#NUM!</v>
          </cell>
        </row>
        <row r="112">
          <cell r="A112">
            <v>84</v>
          </cell>
          <cell r="B112">
            <v>43525</v>
          </cell>
          <cell r="C112" t="e">
            <v>#NUM!</v>
          </cell>
          <cell r="D112" t="e">
            <v>#NUM!</v>
          </cell>
          <cell r="E112" t="e">
            <v>#NUM!</v>
          </cell>
          <cell r="F112" t="e">
            <v>#NUM!</v>
          </cell>
          <cell r="G112" t="e">
            <v>#NUM!</v>
          </cell>
          <cell r="H112" t="e">
            <v>#NUM!</v>
          </cell>
          <cell r="I112" t="e">
            <v>#NUM!</v>
          </cell>
          <cell r="J112" t="e">
            <v>#NUM!</v>
          </cell>
        </row>
        <row r="113">
          <cell r="A113">
            <v>85</v>
          </cell>
          <cell r="B113">
            <v>43556</v>
          </cell>
          <cell r="C113" t="e">
            <v>#NUM!</v>
          </cell>
          <cell r="D113" t="e">
            <v>#NUM!</v>
          </cell>
          <cell r="E113" t="e">
            <v>#NUM!</v>
          </cell>
          <cell r="F113" t="e">
            <v>#NUM!</v>
          </cell>
          <cell r="G113" t="e">
            <v>#NUM!</v>
          </cell>
          <cell r="H113" t="e">
            <v>#NUM!</v>
          </cell>
          <cell r="I113" t="e">
            <v>#NUM!</v>
          </cell>
          <cell r="J113" t="e">
            <v>#NUM!</v>
          </cell>
        </row>
        <row r="114">
          <cell r="A114">
            <v>86</v>
          </cell>
          <cell r="B114">
            <v>43586</v>
          </cell>
          <cell r="C114" t="e">
            <v>#NUM!</v>
          </cell>
          <cell r="D114" t="e">
            <v>#NUM!</v>
          </cell>
          <cell r="E114" t="e">
            <v>#NUM!</v>
          </cell>
          <cell r="F114" t="e">
            <v>#NUM!</v>
          </cell>
          <cell r="G114" t="e">
            <v>#NUM!</v>
          </cell>
          <cell r="H114" t="e">
            <v>#NUM!</v>
          </cell>
          <cell r="I114" t="e">
            <v>#NUM!</v>
          </cell>
          <cell r="J114" t="e">
            <v>#NUM!</v>
          </cell>
        </row>
        <row r="115">
          <cell r="A115">
            <v>87</v>
          </cell>
          <cell r="B115">
            <v>43617</v>
          </cell>
          <cell r="C115" t="e">
            <v>#NUM!</v>
          </cell>
          <cell r="D115" t="e">
            <v>#NUM!</v>
          </cell>
          <cell r="E115" t="e">
            <v>#NUM!</v>
          </cell>
          <cell r="F115" t="e">
            <v>#NUM!</v>
          </cell>
          <cell r="G115" t="e">
            <v>#NUM!</v>
          </cell>
          <cell r="H115" t="e">
            <v>#NUM!</v>
          </cell>
          <cell r="I115" t="e">
            <v>#NUM!</v>
          </cell>
          <cell r="J115" t="e">
            <v>#NUM!</v>
          </cell>
        </row>
        <row r="116">
          <cell r="A116">
            <v>88</v>
          </cell>
          <cell r="B116">
            <v>43647</v>
          </cell>
          <cell r="C116" t="e">
            <v>#NUM!</v>
          </cell>
          <cell r="D116" t="e">
            <v>#NUM!</v>
          </cell>
          <cell r="E116" t="e">
            <v>#NUM!</v>
          </cell>
          <cell r="F116" t="e">
            <v>#NUM!</v>
          </cell>
          <cell r="G116" t="e">
            <v>#NUM!</v>
          </cell>
          <cell r="H116" t="e">
            <v>#NUM!</v>
          </cell>
          <cell r="I116" t="e">
            <v>#NUM!</v>
          </cell>
          <cell r="J116" t="e">
            <v>#NUM!</v>
          </cell>
        </row>
        <row r="117">
          <cell r="A117">
            <v>89</v>
          </cell>
          <cell r="B117">
            <v>43678</v>
          </cell>
          <cell r="C117" t="e">
            <v>#NUM!</v>
          </cell>
          <cell r="D117" t="e">
            <v>#NUM!</v>
          </cell>
          <cell r="E117" t="e">
            <v>#NUM!</v>
          </cell>
          <cell r="F117" t="e">
            <v>#NUM!</v>
          </cell>
          <cell r="G117" t="e">
            <v>#NUM!</v>
          </cell>
          <cell r="H117" t="e">
            <v>#NUM!</v>
          </cell>
          <cell r="I117" t="e">
            <v>#NUM!</v>
          </cell>
          <cell r="J117" t="e">
            <v>#NUM!</v>
          </cell>
        </row>
        <row r="118">
          <cell r="A118">
            <v>90</v>
          </cell>
          <cell r="B118">
            <v>43709</v>
          </cell>
          <cell r="C118" t="e">
            <v>#NUM!</v>
          </cell>
          <cell r="D118" t="e">
            <v>#NUM!</v>
          </cell>
          <cell r="E118" t="e">
            <v>#NUM!</v>
          </cell>
          <cell r="F118" t="e">
            <v>#NUM!</v>
          </cell>
          <cell r="G118" t="e">
            <v>#NUM!</v>
          </cell>
          <cell r="H118" t="e">
            <v>#NUM!</v>
          </cell>
          <cell r="I118" t="e">
            <v>#NUM!</v>
          </cell>
          <cell r="J118" t="e">
            <v>#NUM!</v>
          </cell>
        </row>
        <row r="119">
          <cell r="A119">
            <v>91</v>
          </cell>
          <cell r="B119">
            <v>43739</v>
          </cell>
          <cell r="C119" t="e">
            <v>#NUM!</v>
          </cell>
          <cell r="D119" t="e">
            <v>#NUM!</v>
          </cell>
          <cell r="E119" t="e">
            <v>#NUM!</v>
          </cell>
          <cell r="F119" t="e">
            <v>#NUM!</v>
          </cell>
          <cell r="G119" t="e">
            <v>#NUM!</v>
          </cell>
          <cell r="H119" t="e">
            <v>#NUM!</v>
          </cell>
          <cell r="I119" t="e">
            <v>#NUM!</v>
          </cell>
          <cell r="J119" t="e">
            <v>#NUM!</v>
          </cell>
        </row>
        <row r="120">
          <cell r="A120">
            <v>92</v>
          </cell>
          <cell r="B120">
            <v>43770</v>
          </cell>
          <cell r="C120" t="e">
            <v>#NUM!</v>
          </cell>
          <cell r="D120" t="e">
            <v>#NUM!</v>
          </cell>
          <cell r="E120" t="e">
            <v>#NUM!</v>
          </cell>
          <cell r="F120" t="e">
            <v>#NUM!</v>
          </cell>
          <cell r="G120" t="e">
            <v>#NUM!</v>
          </cell>
          <cell r="H120" t="e">
            <v>#NUM!</v>
          </cell>
          <cell r="I120" t="e">
            <v>#NUM!</v>
          </cell>
          <cell r="J120" t="e">
            <v>#NUM!</v>
          </cell>
        </row>
        <row r="121">
          <cell r="A121">
            <v>93</v>
          </cell>
          <cell r="B121">
            <v>43800</v>
          </cell>
          <cell r="C121" t="e">
            <v>#NUM!</v>
          </cell>
          <cell r="D121" t="e">
            <v>#NUM!</v>
          </cell>
          <cell r="E121" t="e">
            <v>#NUM!</v>
          </cell>
          <cell r="F121" t="e">
            <v>#NUM!</v>
          </cell>
          <cell r="G121" t="e">
            <v>#NUM!</v>
          </cell>
          <cell r="H121" t="e">
            <v>#NUM!</v>
          </cell>
          <cell r="I121" t="e">
            <v>#NUM!</v>
          </cell>
          <cell r="J121" t="e">
            <v>#NUM!</v>
          </cell>
        </row>
        <row r="122">
          <cell r="A122">
            <v>94</v>
          </cell>
          <cell r="B122">
            <v>43831</v>
          </cell>
          <cell r="C122" t="e">
            <v>#NUM!</v>
          </cell>
          <cell r="D122" t="e">
            <v>#NUM!</v>
          </cell>
          <cell r="E122" t="e">
            <v>#NUM!</v>
          </cell>
          <cell r="F122" t="e">
            <v>#NUM!</v>
          </cell>
          <cell r="G122" t="e">
            <v>#NUM!</v>
          </cell>
          <cell r="H122" t="e">
            <v>#NUM!</v>
          </cell>
          <cell r="I122" t="e">
            <v>#NUM!</v>
          </cell>
          <cell r="J122" t="e">
            <v>#NUM!</v>
          </cell>
        </row>
        <row r="123">
          <cell r="A123">
            <v>95</v>
          </cell>
          <cell r="B123">
            <v>43862</v>
          </cell>
          <cell r="C123" t="e">
            <v>#NUM!</v>
          </cell>
          <cell r="D123" t="e">
            <v>#NUM!</v>
          </cell>
          <cell r="E123" t="e">
            <v>#NUM!</v>
          </cell>
          <cell r="F123" t="e">
            <v>#NUM!</v>
          </cell>
          <cell r="G123" t="e">
            <v>#NUM!</v>
          </cell>
          <cell r="H123" t="e">
            <v>#NUM!</v>
          </cell>
          <cell r="I123" t="e">
            <v>#NUM!</v>
          </cell>
          <cell r="J123" t="e">
            <v>#NUM!</v>
          </cell>
        </row>
        <row r="124">
          <cell r="A124">
            <v>96</v>
          </cell>
          <cell r="B124">
            <v>43891</v>
          </cell>
          <cell r="C124" t="e">
            <v>#NUM!</v>
          </cell>
          <cell r="D124" t="e">
            <v>#NUM!</v>
          </cell>
          <cell r="E124" t="e">
            <v>#NUM!</v>
          </cell>
          <cell r="F124" t="e">
            <v>#NUM!</v>
          </cell>
          <cell r="G124" t="e">
            <v>#NUM!</v>
          </cell>
          <cell r="H124" t="e">
            <v>#NUM!</v>
          </cell>
          <cell r="I124" t="e">
            <v>#NUM!</v>
          </cell>
          <cell r="J124" t="e">
            <v>#NUM!</v>
          </cell>
        </row>
        <row r="125">
          <cell r="A125">
            <v>97</v>
          </cell>
          <cell r="B125">
            <v>43922</v>
          </cell>
          <cell r="C125" t="e">
            <v>#NUM!</v>
          </cell>
          <cell r="D125" t="e">
            <v>#NUM!</v>
          </cell>
          <cell r="E125" t="e">
            <v>#NUM!</v>
          </cell>
          <cell r="F125" t="e">
            <v>#NUM!</v>
          </cell>
          <cell r="G125" t="e">
            <v>#NUM!</v>
          </cell>
          <cell r="H125" t="e">
            <v>#NUM!</v>
          </cell>
          <cell r="I125" t="e">
            <v>#NUM!</v>
          </cell>
          <cell r="J125" t="e">
            <v>#NUM!</v>
          </cell>
        </row>
        <row r="126">
          <cell r="A126">
            <v>98</v>
          </cell>
          <cell r="B126">
            <v>43952</v>
          </cell>
          <cell r="C126" t="e">
            <v>#NUM!</v>
          </cell>
          <cell r="D126" t="e">
            <v>#NUM!</v>
          </cell>
          <cell r="E126" t="e">
            <v>#NUM!</v>
          </cell>
          <cell r="F126" t="e">
            <v>#NUM!</v>
          </cell>
          <cell r="G126" t="e">
            <v>#NUM!</v>
          </cell>
          <cell r="H126" t="e">
            <v>#NUM!</v>
          </cell>
          <cell r="I126" t="e">
            <v>#NUM!</v>
          </cell>
          <cell r="J126" t="e">
            <v>#NUM!</v>
          </cell>
        </row>
        <row r="127">
          <cell r="A127">
            <v>99</v>
          </cell>
          <cell r="B127">
            <v>43983</v>
          </cell>
          <cell r="C127" t="e">
            <v>#NUM!</v>
          </cell>
          <cell r="D127" t="e">
            <v>#NUM!</v>
          </cell>
          <cell r="E127" t="e">
            <v>#NUM!</v>
          </cell>
          <cell r="F127" t="e">
            <v>#NUM!</v>
          </cell>
          <cell r="G127" t="e">
            <v>#NUM!</v>
          </cell>
          <cell r="H127" t="e">
            <v>#NUM!</v>
          </cell>
          <cell r="I127" t="e">
            <v>#NUM!</v>
          </cell>
          <cell r="J127" t="e">
            <v>#NUM!</v>
          </cell>
        </row>
        <row r="128">
          <cell r="A128">
            <v>100</v>
          </cell>
          <cell r="B128">
            <v>44013</v>
          </cell>
          <cell r="C128" t="e">
            <v>#NUM!</v>
          </cell>
          <cell r="D128" t="e">
            <v>#NUM!</v>
          </cell>
          <cell r="E128" t="e">
            <v>#NUM!</v>
          </cell>
          <cell r="F128" t="e">
            <v>#NUM!</v>
          </cell>
          <cell r="G128" t="e">
            <v>#NUM!</v>
          </cell>
          <cell r="H128" t="e">
            <v>#NUM!</v>
          </cell>
          <cell r="I128" t="e">
            <v>#NUM!</v>
          </cell>
          <cell r="J128" t="e">
            <v>#NUM!</v>
          </cell>
        </row>
        <row r="129">
          <cell r="A129">
            <v>101</v>
          </cell>
          <cell r="B129">
            <v>44044</v>
          </cell>
          <cell r="C129" t="e">
            <v>#NUM!</v>
          </cell>
          <cell r="D129" t="e">
            <v>#NUM!</v>
          </cell>
          <cell r="E129" t="e">
            <v>#NUM!</v>
          </cell>
          <cell r="F129" t="e">
            <v>#NUM!</v>
          </cell>
          <cell r="G129" t="e">
            <v>#NUM!</v>
          </cell>
          <cell r="H129" t="e">
            <v>#NUM!</v>
          </cell>
          <cell r="I129" t="e">
            <v>#NUM!</v>
          </cell>
          <cell r="J129" t="e">
            <v>#NUM!</v>
          </cell>
        </row>
        <row r="130">
          <cell r="A130">
            <v>102</v>
          </cell>
          <cell r="B130">
            <v>44075</v>
          </cell>
          <cell r="C130" t="e">
            <v>#NUM!</v>
          </cell>
          <cell r="D130" t="e">
            <v>#NUM!</v>
          </cell>
          <cell r="E130" t="e">
            <v>#NUM!</v>
          </cell>
          <cell r="F130" t="e">
            <v>#NUM!</v>
          </cell>
          <cell r="G130" t="e">
            <v>#NUM!</v>
          </cell>
          <cell r="H130" t="e">
            <v>#NUM!</v>
          </cell>
          <cell r="I130" t="e">
            <v>#NUM!</v>
          </cell>
          <cell r="J130" t="e">
            <v>#NUM!</v>
          </cell>
        </row>
        <row r="131">
          <cell r="A131">
            <v>103</v>
          </cell>
          <cell r="B131">
            <v>44105</v>
          </cell>
          <cell r="C131" t="e">
            <v>#NUM!</v>
          </cell>
          <cell r="D131" t="e">
            <v>#NUM!</v>
          </cell>
          <cell r="E131" t="e">
            <v>#NUM!</v>
          </cell>
          <cell r="F131" t="e">
            <v>#NUM!</v>
          </cell>
          <cell r="G131" t="e">
            <v>#NUM!</v>
          </cell>
          <cell r="H131" t="e">
            <v>#NUM!</v>
          </cell>
          <cell r="I131" t="e">
            <v>#NUM!</v>
          </cell>
          <cell r="J131" t="e">
            <v>#NUM!</v>
          </cell>
        </row>
        <row r="132">
          <cell r="A132">
            <v>104</v>
          </cell>
          <cell r="B132">
            <v>44136</v>
          </cell>
          <cell r="C132" t="e">
            <v>#NUM!</v>
          </cell>
          <cell r="D132" t="e">
            <v>#NUM!</v>
          </cell>
          <cell r="E132" t="e">
            <v>#NUM!</v>
          </cell>
          <cell r="F132" t="e">
            <v>#NUM!</v>
          </cell>
          <cell r="G132" t="e">
            <v>#NUM!</v>
          </cell>
          <cell r="H132" t="e">
            <v>#NUM!</v>
          </cell>
          <cell r="I132" t="e">
            <v>#NUM!</v>
          </cell>
          <cell r="J132" t="e">
            <v>#NUM!</v>
          </cell>
        </row>
        <row r="133">
          <cell r="A133">
            <v>105</v>
          </cell>
          <cell r="B133">
            <v>44166</v>
          </cell>
          <cell r="C133" t="e">
            <v>#NUM!</v>
          </cell>
          <cell r="D133" t="e">
            <v>#NUM!</v>
          </cell>
          <cell r="E133" t="e">
            <v>#NUM!</v>
          </cell>
          <cell r="F133" t="e">
            <v>#NUM!</v>
          </cell>
          <cell r="G133" t="e">
            <v>#NUM!</v>
          </cell>
          <cell r="H133" t="e">
            <v>#NUM!</v>
          </cell>
          <cell r="I133" t="e">
            <v>#NUM!</v>
          </cell>
          <cell r="J133" t="e">
            <v>#NUM!</v>
          </cell>
        </row>
        <row r="134">
          <cell r="A134">
            <v>106</v>
          </cell>
          <cell r="B134">
            <v>44197</v>
          </cell>
          <cell r="C134" t="e">
            <v>#NUM!</v>
          </cell>
          <cell r="D134" t="e">
            <v>#NUM!</v>
          </cell>
          <cell r="E134" t="e">
            <v>#NUM!</v>
          </cell>
          <cell r="F134" t="e">
            <v>#NUM!</v>
          </cell>
          <cell r="G134" t="e">
            <v>#NUM!</v>
          </cell>
          <cell r="H134" t="e">
            <v>#NUM!</v>
          </cell>
          <cell r="I134" t="e">
            <v>#NUM!</v>
          </cell>
          <cell r="J134" t="e">
            <v>#NUM!</v>
          </cell>
        </row>
        <row r="135">
          <cell r="A135">
            <v>107</v>
          </cell>
          <cell r="B135">
            <v>44228</v>
          </cell>
          <cell r="C135" t="e">
            <v>#NUM!</v>
          </cell>
          <cell r="D135" t="e">
            <v>#NUM!</v>
          </cell>
          <cell r="E135" t="e">
            <v>#NUM!</v>
          </cell>
          <cell r="F135" t="e">
            <v>#NUM!</v>
          </cell>
          <cell r="G135" t="e">
            <v>#NUM!</v>
          </cell>
          <cell r="H135" t="e">
            <v>#NUM!</v>
          </cell>
          <cell r="I135" t="e">
            <v>#NUM!</v>
          </cell>
          <cell r="J135" t="e">
            <v>#NUM!</v>
          </cell>
        </row>
        <row r="136">
          <cell r="A136">
            <v>108</v>
          </cell>
          <cell r="B136">
            <v>44256</v>
          </cell>
          <cell r="C136" t="e">
            <v>#NUM!</v>
          </cell>
          <cell r="D136" t="e">
            <v>#NUM!</v>
          </cell>
          <cell r="E136" t="e">
            <v>#NUM!</v>
          </cell>
          <cell r="F136" t="e">
            <v>#NUM!</v>
          </cell>
          <cell r="G136" t="e">
            <v>#NUM!</v>
          </cell>
          <cell r="H136" t="e">
            <v>#NUM!</v>
          </cell>
          <cell r="I136" t="e">
            <v>#NUM!</v>
          </cell>
          <cell r="J136" t="e">
            <v>#NUM!</v>
          </cell>
        </row>
        <row r="137">
          <cell r="A137">
            <v>109</v>
          </cell>
          <cell r="B137">
            <v>44287</v>
          </cell>
          <cell r="C137" t="e">
            <v>#NUM!</v>
          </cell>
          <cell r="D137" t="e">
            <v>#NUM!</v>
          </cell>
          <cell r="E137" t="e">
            <v>#NUM!</v>
          </cell>
          <cell r="F137" t="e">
            <v>#NUM!</v>
          </cell>
          <cell r="G137" t="e">
            <v>#NUM!</v>
          </cell>
          <cell r="H137" t="e">
            <v>#NUM!</v>
          </cell>
          <cell r="I137" t="e">
            <v>#NUM!</v>
          </cell>
          <cell r="J137" t="e">
            <v>#NUM!</v>
          </cell>
        </row>
        <row r="138">
          <cell r="A138">
            <v>110</v>
          </cell>
          <cell r="B138">
            <v>44317</v>
          </cell>
          <cell r="C138" t="e">
            <v>#NUM!</v>
          </cell>
          <cell r="D138" t="e">
            <v>#NUM!</v>
          </cell>
          <cell r="E138" t="e">
            <v>#NUM!</v>
          </cell>
          <cell r="F138" t="e">
            <v>#NUM!</v>
          </cell>
          <cell r="G138" t="e">
            <v>#NUM!</v>
          </cell>
          <cell r="H138" t="e">
            <v>#NUM!</v>
          </cell>
          <cell r="I138" t="e">
            <v>#NUM!</v>
          </cell>
          <cell r="J138" t="e">
            <v>#NUM!</v>
          </cell>
        </row>
        <row r="139">
          <cell r="A139">
            <v>111</v>
          </cell>
          <cell r="B139">
            <v>44348</v>
          </cell>
          <cell r="C139" t="e">
            <v>#NUM!</v>
          </cell>
          <cell r="D139" t="e">
            <v>#NUM!</v>
          </cell>
          <cell r="E139" t="e">
            <v>#NUM!</v>
          </cell>
          <cell r="F139" t="e">
            <v>#NUM!</v>
          </cell>
          <cell r="G139" t="e">
            <v>#NUM!</v>
          </cell>
          <cell r="H139" t="e">
            <v>#NUM!</v>
          </cell>
          <cell r="I139" t="e">
            <v>#NUM!</v>
          </cell>
          <cell r="J139" t="e">
            <v>#NUM!</v>
          </cell>
        </row>
        <row r="140">
          <cell r="A140">
            <v>112</v>
          </cell>
          <cell r="B140">
            <v>44378</v>
          </cell>
          <cell r="C140" t="e">
            <v>#NUM!</v>
          </cell>
          <cell r="D140" t="e">
            <v>#NUM!</v>
          </cell>
          <cell r="E140" t="e">
            <v>#NUM!</v>
          </cell>
          <cell r="F140" t="e">
            <v>#NUM!</v>
          </cell>
          <cell r="G140" t="e">
            <v>#NUM!</v>
          </cell>
          <cell r="H140" t="e">
            <v>#NUM!</v>
          </cell>
          <cell r="I140" t="e">
            <v>#NUM!</v>
          </cell>
          <cell r="J140" t="e">
            <v>#NUM!</v>
          </cell>
        </row>
        <row r="141">
          <cell r="A141">
            <v>113</v>
          </cell>
          <cell r="B141">
            <v>44409</v>
          </cell>
          <cell r="C141" t="e">
            <v>#NUM!</v>
          </cell>
          <cell r="D141" t="e">
            <v>#NUM!</v>
          </cell>
          <cell r="E141" t="e">
            <v>#NUM!</v>
          </cell>
          <cell r="F141" t="e">
            <v>#NUM!</v>
          </cell>
          <cell r="G141" t="e">
            <v>#NUM!</v>
          </cell>
          <cell r="H141" t="e">
            <v>#NUM!</v>
          </cell>
          <cell r="I141" t="e">
            <v>#NUM!</v>
          </cell>
          <cell r="J141" t="e">
            <v>#NUM!</v>
          </cell>
        </row>
        <row r="142">
          <cell r="A142">
            <v>114</v>
          </cell>
          <cell r="B142">
            <v>44440</v>
          </cell>
          <cell r="C142" t="e">
            <v>#NUM!</v>
          </cell>
          <cell r="D142" t="e">
            <v>#NUM!</v>
          </cell>
          <cell r="E142" t="e">
            <v>#NUM!</v>
          </cell>
          <cell r="F142" t="e">
            <v>#NUM!</v>
          </cell>
          <cell r="G142" t="e">
            <v>#NUM!</v>
          </cell>
          <cell r="H142" t="e">
            <v>#NUM!</v>
          </cell>
          <cell r="I142" t="e">
            <v>#NUM!</v>
          </cell>
          <cell r="J142" t="e">
            <v>#NUM!</v>
          </cell>
        </row>
        <row r="143">
          <cell r="A143">
            <v>115</v>
          </cell>
          <cell r="B143">
            <v>44470</v>
          </cell>
          <cell r="C143" t="e">
            <v>#NUM!</v>
          </cell>
          <cell r="D143" t="e">
            <v>#NUM!</v>
          </cell>
          <cell r="E143" t="e">
            <v>#NUM!</v>
          </cell>
          <cell r="F143" t="e">
            <v>#NUM!</v>
          </cell>
          <cell r="G143" t="e">
            <v>#NUM!</v>
          </cell>
          <cell r="H143" t="e">
            <v>#NUM!</v>
          </cell>
          <cell r="I143" t="e">
            <v>#NUM!</v>
          </cell>
          <cell r="J143" t="e">
            <v>#NUM!</v>
          </cell>
        </row>
        <row r="144">
          <cell r="A144">
            <v>116</v>
          </cell>
          <cell r="B144">
            <v>44501</v>
          </cell>
          <cell r="C144" t="e">
            <v>#NUM!</v>
          </cell>
          <cell r="D144" t="e">
            <v>#NUM!</v>
          </cell>
          <cell r="E144" t="e">
            <v>#NUM!</v>
          </cell>
          <cell r="F144" t="e">
            <v>#NUM!</v>
          </cell>
          <cell r="G144" t="e">
            <v>#NUM!</v>
          </cell>
          <cell r="H144" t="e">
            <v>#NUM!</v>
          </cell>
          <cell r="I144" t="e">
            <v>#NUM!</v>
          </cell>
          <cell r="J144" t="e">
            <v>#NUM!</v>
          </cell>
        </row>
        <row r="145">
          <cell r="A145">
            <v>117</v>
          </cell>
          <cell r="B145">
            <v>44531</v>
          </cell>
          <cell r="C145" t="e">
            <v>#NUM!</v>
          </cell>
          <cell r="D145" t="e">
            <v>#NUM!</v>
          </cell>
          <cell r="E145" t="e">
            <v>#NUM!</v>
          </cell>
          <cell r="F145" t="e">
            <v>#NUM!</v>
          </cell>
          <cell r="G145" t="e">
            <v>#NUM!</v>
          </cell>
          <cell r="H145" t="e">
            <v>#NUM!</v>
          </cell>
          <cell r="I145" t="e">
            <v>#NUM!</v>
          </cell>
          <cell r="J145" t="e">
            <v>#NUM!</v>
          </cell>
        </row>
        <row r="146">
          <cell r="A146">
            <v>118</v>
          </cell>
          <cell r="B146">
            <v>44562</v>
          </cell>
          <cell r="C146" t="e">
            <v>#NUM!</v>
          </cell>
          <cell r="D146" t="e">
            <v>#NUM!</v>
          </cell>
          <cell r="E146" t="e">
            <v>#NUM!</v>
          </cell>
          <cell r="F146" t="e">
            <v>#NUM!</v>
          </cell>
          <cell r="G146" t="e">
            <v>#NUM!</v>
          </cell>
          <cell r="H146" t="e">
            <v>#NUM!</v>
          </cell>
          <cell r="I146" t="e">
            <v>#NUM!</v>
          </cell>
          <cell r="J146" t="e">
            <v>#NUM!</v>
          </cell>
        </row>
        <row r="147">
          <cell r="A147">
            <v>119</v>
          </cell>
          <cell r="B147">
            <v>44593</v>
          </cell>
          <cell r="C147" t="e">
            <v>#NUM!</v>
          </cell>
          <cell r="D147" t="e">
            <v>#NUM!</v>
          </cell>
          <cell r="E147" t="e">
            <v>#NUM!</v>
          </cell>
          <cell r="F147" t="e">
            <v>#NUM!</v>
          </cell>
          <cell r="G147" t="e">
            <v>#NUM!</v>
          </cell>
          <cell r="H147" t="e">
            <v>#NUM!</v>
          </cell>
          <cell r="I147" t="e">
            <v>#NUM!</v>
          </cell>
          <cell r="J147" t="e">
            <v>#NUM!</v>
          </cell>
        </row>
        <row r="148">
          <cell r="A148">
            <v>120</v>
          </cell>
          <cell r="B148">
            <v>44621</v>
          </cell>
          <cell r="C148" t="e">
            <v>#NUM!</v>
          </cell>
          <cell r="D148" t="e">
            <v>#NUM!</v>
          </cell>
          <cell r="E148" t="e">
            <v>#NUM!</v>
          </cell>
          <cell r="F148" t="e">
            <v>#NUM!</v>
          </cell>
          <cell r="G148" t="e">
            <v>#NUM!</v>
          </cell>
          <cell r="H148" t="e">
            <v>#NUM!</v>
          </cell>
          <cell r="I148" t="e">
            <v>#NUM!</v>
          </cell>
          <cell r="J148" t="e">
            <v>#NUM!</v>
          </cell>
        </row>
        <row r="149">
          <cell r="A149">
            <v>121</v>
          </cell>
          <cell r="B149">
            <v>44652</v>
          </cell>
          <cell r="C149" t="e">
            <v>#NUM!</v>
          </cell>
          <cell r="D149" t="e">
            <v>#NUM!</v>
          </cell>
          <cell r="E149" t="e">
            <v>#NUM!</v>
          </cell>
          <cell r="F149" t="e">
            <v>#NUM!</v>
          </cell>
          <cell r="G149" t="e">
            <v>#NUM!</v>
          </cell>
          <cell r="H149" t="e">
            <v>#NUM!</v>
          </cell>
          <cell r="I149" t="e">
            <v>#NUM!</v>
          </cell>
          <cell r="J149" t="e">
            <v>#NUM!</v>
          </cell>
        </row>
        <row r="150">
          <cell r="A150">
            <v>122</v>
          </cell>
          <cell r="B150">
            <v>44682</v>
          </cell>
          <cell r="C150" t="e">
            <v>#NUM!</v>
          </cell>
          <cell r="D150" t="e">
            <v>#NUM!</v>
          </cell>
          <cell r="E150" t="e">
            <v>#NUM!</v>
          </cell>
          <cell r="F150" t="e">
            <v>#NUM!</v>
          </cell>
          <cell r="G150" t="e">
            <v>#NUM!</v>
          </cell>
          <cell r="H150" t="e">
            <v>#NUM!</v>
          </cell>
          <cell r="I150" t="e">
            <v>#NUM!</v>
          </cell>
          <cell r="J150" t="e">
            <v>#NUM!</v>
          </cell>
        </row>
        <row r="151">
          <cell r="A151">
            <v>123</v>
          </cell>
          <cell r="B151">
            <v>44713</v>
          </cell>
          <cell r="C151" t="e">
            <v>#NUM!</v>
          </cell>
          <cell r="D151" t="e">
            <v>#NUM!</v>
          </cell>
          <cell r="E151" t="e">
            <v>#NUM!</v>
          </cell>
          <cell r="F151" t="e">
            <v>#NUM!</v>
          </cell>
          <cell r="G151" t="e">
            <v>#NUM!</v>
          </cell>
          <cell r="H151" t="e">
            <v>#NUM!</v>
          </cell>
          <cell r="I151" t="e">
            <v>#NUM!</v>
          </cell>
          <cell r="J151" t="e">
            <v>#NUM!</v>
          </cell>
        </row>
        <row r="152">
          <cell r="A152">
            <v>124</v>
          </cell>
          <cell r="B152">
            <v>44743</v>
          </cell>
          <cell r="C152" t="e">
            <v>#NUM!</v>
          </cell>
          <cell r="D152" t="e">
            <v>#NUM!</v>
          </cell>
          <cell r="E152" t="e">
            <v>#NUM!</v>
          </cell>
          <cell r="F152" t="e">
            <v>#NUM!</v>
          </cell>
          <cell r="G152" t="e">
            <v>#NUM!</v>
          </cell>
          <cell r="H152" t="e">
            <v>#NUM!</v>
          </cell>
          <cell r="I152" t="e">
            <v>#NUM!</v>
          </cell>
          <cell r="J152" t="e">
            <v>#NUM!</v>
          </cell>
        </row>
        <row r="153">
          <cell r="A153">
            <v>125</v>
          </cell>
          <cell r="B153">
            <v>44774</v>
          </cell>
          <cell r="C153" t="e">
            <v>#NUM!</v>
          </cell>
          <cell r="D153" t="e">
            <v>#NUM!</v>
          </cell>
          <cell r="E153" t="e">
            <v>#NUM!</v>
          </cell>
          <cell r="F153" t="e">
            <v>#NUM!</v>
          </cell>
          <cell r="G153" t="e">
            <v>#NUM!</v>
          </cell>
          <cell r="H153" t="e">
            <v>#NUM!</v>
          </cell>
          <cell r="I153" t="e">
            <v>#NUM!</v>
          </cell>
          <cell r="J153" t="e">
            <v>#NUM!</v>
          </cell>
        </row>
        <row r="154">
          <cell r="A154">
            <v>126</v>
          </cell>
          <cell r="B154">
            <v>44805</v>
          </cell>
          <cell r="C154" t="e">
            <v>#NUM!</v>
          </cell>
          <cell r="D154" t="e">
            <v>#NUM!</v>
          </cell>
          <cell r="E154" t="e">
            <v>#NUM!</v>
          </cell>
          <cell r="F154" t="e">
            <v>#NUM!</v>
          </cell>
          <cell r="G154" t="e">
            <v>#NUM!</v>
          </cell>
          <cell r="H154" t="e">
            <v>#NUM!</v>
          </cell>
          <cell r="I154" t="e">
            <v>#NUM!</v>
          </cell>
          <cell r="J154" t="e">
            <v>#NUM!</v>
          </cell>
        </row>
        <row r="155">
          <cell r="A155">
            <v>127</v>
          </cell>
          <cell r="B155">
            <v>44835</v>
          </cell>
          <cell r="C155" t="e">
            <v>#NUM!</v>
          </cell>
          <cell r="D155" t="e">
            <v>#NUM!</v>
          </cell>
          <cell r="E155" t="e">
            <v>#NUM!</v>
          </cell>
          <cell r="F155" t="e">
            <v>#NUM!</v>
          </cell>
          <cell r="G155" t="e">
            <v>#NUM!</v>
          </cell>
          <cell r="H155" t="e">
            <v>#NUM!</v>
          </cell>
          <cell r="I155" t="e">
            <v>#NUM!</v>
          </cell>
          <cell r="J155" t="e">
            <v>#NUM!</v>
          </cell>
        </row>
        <row r="156">
          <cell r="A156">
            <v>128</v>
          </cell>
          <cell r="B156">
            <v>44866</v>
          </cell>
          <cell r="C156" t="e">
            <v>#NUM!</v>
          </cell>
          <cell r="D156" t="e">
            <v>#NUM!</v>
          </cell>
          <cell r="E156" t="e">
            <v>#NUM!</v>
          </cell>
          <cell r="F156" t="e">
            <v>#NUM!</v>
          </cell>
          <cell r="G156" t="e">
            <v>#NUM!</v>
          </cell>
          <cell r="H156" t="e">
            <v>#NUM!</v>
          </cell>
          <cell r="I156" t="e">
            <v>#NUM!</v>
          </cell>
          <cell r="J156" t="e">
            <v>#NUM!</v>
          </cell>
        </row>
        <row r="157">
          <cell r="A157">
            <v>129</v>
          </cell>
          <cell r="B157">
            <v>44896</v>
          </cell>
          <cell r="C157" t="e">
            <v>#NUM!</v>
          </cell>
          <cell r="D157" t="e">
            <v>#NUM!</v>
          </cell>
          <cell r="E157" t="e">
            <v>#NUM!</v>
          </cell>
          <cell r="F157" t="e">
            <v>#NUM!</v>
          </cell>
          <cell r="G157" t="e">
            <v>#NUM!</v>
          </cell>
          <cell r="H157" t="e">
            <v>#NUM!</v>
          </cell>
          <cell r="I157" t="e">
            <v>#NUM!</v>
          </cell>
          <cell r="J157" t="e">
            <v>#NUM!</v>
          </cell>
        </row>
        <row r="158">
          <cell r="A158">
            <v>130</v>
          </cell>
          <cell r="B158">
            <v>44927</v>
          </cell>
          <cell r="C158" t="e">
            <v>#NUM!</v>
          </cell>
          <cell r="D158" t="e">
            <v>#NUM!</v>
          </cell>
          <cell r="E158" t="e">
            <v>#NUM!</v>
          </cell>
          <cell r="F158" t="e">
            <v>#NUM!</v>
          </cell>
          <cell r="G158" t="e">
            <v>#NUM!</v>
          </cell>
          <cell r="H158" t="e">
            <v>#NUM!</v>
          </cell>
          <cell r="I158" t="e">
            <v>#NUM!</v>
          </cell>
          <cell r="J158" t="e">
            <v>#NUM!</v>
          </cell>
        </row>
        <row r="159">
          <cell r="A159">
            <v>131</v>
          </cell>
          <cell r="B159">
            <v>44958</v>
          </cell>
          <cell r="C159" t="e">
            <v>#NUM!</v>
          </cell>
          <cell r="D159" t="e">
            <v>#NUM!</v>
          </cell>
          <cell r="E159" t="e">
            <v>#NUM!</v>
          </cell>
          <cell r="F159" t="e">
            <v>#NUM!</v>
          </cell>
          <cell r="G159" t="e">
            <v>#NUM!</v>
          </cell>
          <cell r="H159" t="e">
            <v>#NUM!</v>
          </cell>
          <cell r="I159" t="e">
            <v>#NUM!</v>
          </cell>
          <cell r="J159" t="e">
            <v>#NUM!</v>
          </cell>
        </row>
        <row r="160">
          <cell r="A160">
            <v>132</v>
          </cell>
          <cell r="B160">
            <v>44986</v>
          </cell>
          <cell r="C160" t="e">
            <v>#NUM!</v>
          </cell>
          <cell r="D160" t="e">
            <v>#NUM!</v>
          </cell>
          <cell r="E160" t="e">
            <v>#NUM!</v>
          </cell>
          <cell r="F160" t="e">
            <v>#NUM!</v>
          </cell>
          <cell r="G160" t="e">
            <v>#NUM!</v>
          </cell>
          <cell r="H160" t="e">
            <v>#NUM!</v>
          </cell>
          <cell r="I160" t="e">
            <v>#NUM!</v>
          </cell>
          <cell r="J160" t="e">
            <v>#NUM!</v>
          </cell>
        </row>
        <row r="161">
          <cell r="A161">
            <v>133</v>
          </cell>
          <cell r="B161">
            <v>45017</v>
          </cell>
          <cell r="C161" t="e">
            <v>#NUM!</v>
          </cell>
          <cell r="D161" t="e">
            <v>#NUM!</v>
          </cell>
          <cell r="E161" t="e">
            <v>#NUM!</v>
          </cell>
          <cell r="F161" t="e">
            <v>#NUM!</v>
          </cell>
          <cell r="G161" t="e">
            <v>#NUM!</v>
          </cell>
          <cell r="H161" t="e">
            <v>#NUM!</v>
          </cell>
          <cell r="I161" t="e">
            <v>#NUM!</v>
          </cell>
          <cell r="J161" t="e">
            <v>#NUM!</v>
          </cell>
        </row>
        <row r="162">
          <cell r="A162">
            <v>134</v>
          </cell>
          <cell r="B162">
            <v>45047</v>
          </cell>
          <cell r="C162" t="e">
            <v>#NUM!</v>
          </cell>
          <cell r="D162" t="e">
            <v>#NUM!</v>
          </cell>
          <cell r="E162" t="e">
            <v>#NUM!</v>
          </cell>
          <cell r="F162" t="e">
            <v>#NUM!</v>
          </cell>
          <cell r="G162" t="e">
            <v>#NUM!</v>
          </cell>
          <cell r="H162" t="e">
            <v>#NUM!</v>
          </cell>
          <cell r="I162" t="e">
            <v>#NUM!</v>
          </cell>
          <cell r="J162" t="e">
            <v>#NUM!</v>
          </cell>
        </row>
        <row r="163">
          <cell r="A163">
            <v>135</v>
          </cell>
          <cell r="B163">
            <v>45078</v>
          </cell>
          <cell r="C163" t="e">
            <v>#NUM!</v>
          </cell>
          <cell r="D163" t="e">
            <v>#NUM!</v>
          </cell>
          <cell r="E163" t="e">
            <v>#NUM!</v>
          </cell>
          <cell r="F163" t="e">
            <v>#NUM!</v>
          </cell>
          <cell r="G163" t="e">
            <v>#NUM!</v>
          </cell>
          <cell r="H163" t="e">
            <v>#NUM!</v>
          </cell>
          <cell r="I163" t="e">
            <v>#NUM!</v>
          </cell>
          <cell r="J163" t="e">
            <v>#NUM!</v>
          </cell>
        </row>
        <row r="164">
          <cell r="A164">
            <v>136</v>
          </cell>
          <cell r="B164">
            <v>45108</v>
          </cell>
          <cell r="C164" t="e">
            <v>#NUM!</v>
          </cell>
          <cell r="D164" t="e">
            <v>#NUM!</v>
          </cell>
          <cell r="E164" t="e">
            <v>#NUM!</v>
          </cell>
          <cell r="F164" t="e">
            <v>#NUM!</v>
          </cell>
          <cell r="G164" t="e">
            <v>#NUM!</v>
          </cell>
          <cell r="H164" t="e">
            <v>#NUM!</v>
          </cell>
          <cell r="I164" t="e">
            <v>#NUM!</v>
          </cell>
          <cell r="J164" t="e">
            <v>#NUM!</v>
          </cell>
        </row>
        <row r="165">
          <cell r="A165">
            <v>137</v>
          </cell>
          <cell r="B165">
            <v>45139</v>
          </cell>
          <cell r="C165" t="e">
            <v>#NUM!</v>
          </cell>
          <cell r="D165" t="e">
            <v>#NUM!</v>
          </cell>
          <cell r="E165" t="e">
            <v>#NUM!</v>
          </cell>
          <cell r="F165" t="e">
            <v>#NUM!</v>
          </cell>
          <cell r="G165" t="e">
            <v>#NUM!</v>
          </cell>
          <cell r="H165" t="e">
            <v>#NUM!</v>
          </cell>
          <cell r="I165" t="e">
            <v>#NUM!</v>
          </cell>
          <cell r="J165" t="e">
            <v>#NUM!</v>
          </cell>
        </row>
        <row r="166">
          <cell r="A166">
            <v>138</v>
          </cell>
          <cell r="B166">
            <v>45170</v>
          </cell>
          <cell r="C166" t="e">
            <v>#NUM!</v>
          </cell>
          <cell r="D166" t="e">
            <v>#NUM!</v>
          </cell>
          <cell r="E166" t="e">
            <v>#NUM!</v>
          </cell>
          <cell r="F166" t="e">
            <v>#NUM!</v>
          </cell>
          <cell r="G166" t="e">
            <v>#NUM!</v>
          </cell>
          <cell r="H166" t="e">
            <v>#NUM!</v>
          </cell>
          <cell r="I166" t="e">
            <v>#NUM!</v>
          </cell>
          <cell r="J166" t="e">
            <v>#NUM!</v>
          </cell>
        </row>
        <row r="167">
          <cell r="A167">
            <v>139</v>
          </cell>
          <cell r="B167">
            <v>45200</v>
          </cell>
          <cell r="C167" t="e">
            <v>#NUM!</v>
          </cell>
          <cell r="D167" t="e">
            <v>#NUM!</v>
          </cell>
          <cell r="E167" t="e">
            <v>#NUM!</v>
          </cell>
          <cell r="F167" t="e">
            <v>#NUM!</v>
          </cell>
          <cell r="G167" t="e">
            <v>#NUM!</v>
          </cell>
          <cell r="H167" t="e">
            <v>#NUM!</v>
          </cell>
          <cell r="I167" t="e">
            <v>#NUM!</v>
          </cell>
          <cell r="J167" t="e">
            <v>#NUM!</v>
          </cell>
        </row>
        <row r="168">
          <cell r="A168">
            <v>140</v>
          </cell>
          <cell r="B168">
            <v>45231</v>
          </cell>
          <cell r="C168" t="e">
            <v>#NUM!</v>
          </cell>
          <cell r="D168" t="e">
            <v>#NUM!</v>
          </cell>
          <cell r="E168" t="e">
            <v>#NUM!</v>
          </cell>
          <cell r="F168" t="e">
            <v>#NUM!</v>
          </cell>
          <cell r="G168" t="e">
            <v>#NUM!</v>
          </cell>
          <cell r="H168" t="e">
            <v>#NUM!</v>
          </cell>
          <cell r="I168" t="e">
            <v>#NUM!</v>
          </cell>
          <cell r="J168" t="e">
            <v>#NUM!</v>
          </cell>
        </row>
        <row r="169">
          <cell r="A169">
            <v>141</v>
          </cell>
          <cell r="B169">
            <v>45261</v>
          </cell>
          <cell r="C169" t="e">
            <v>#NUM!</v>
          </cell>
          <cell r="D169" t="e">
            <v>#NUM!</v>
          </cell>
          <cell r="E169" t="e">
            <v>#NUM!</v>
          </cell>
          <cell r="F169" t="e">
            <v>#NUM!</v>
          </cell>
          <cell r="G169" t="e">
            <v>#NUM!</v>
          </cell>
          <cell r="H169" t="e">
            <v>#NUM!</v>
          </cell>
          <cell r="I169" t="e">
            <v>#NUM!</v>
          </cell>
          <cell r="J169" t="e">
            <v>#NUM!</v>
          </cell>
        </row>
        <row r="170">
          <cell r="A170">
            <v>142</v>
          </cell>
          <cell r="B170">
            <v>45292</v>
          </cell>
          <cell r="C170" t="e">
            <v>#NUM!</v>
          </cell>
          <cell r="D170" t="e">
            <v>#NUM!</v>
          </cell>
          <cell r="E170" t="e">
            <v>#NUM!</v>
          </cell>
          <cell r="F170" t="e">
            <v>#NUM!</v>
          </cell>
          <cell r="G170" t="e">
            <v>#NUM!</v>
          </cell>
          <cell r="H170" t="e">
            <v>#NUM!</v>
          </cell>
          <cell r="I170" t="e">
            <v>#NUM!</v>
          </cell>
          <cell r="J170" t="e">
            <v>#NUM!</v>
          </cell>
        </row>
        <row r="171">
          <cell r="A171">
            <v>143</v>
          </cell>
          <cell r="B171">
            <v>45323</v>
          </cell>
          <cell r="C171" t="e">
            <v>#NUM!</v>
          </cell>
          <cell r="D171" t="e">
            <v>#NUM!</v>
          </cell>
          <cell r="E171" t="e">
            <v>#NUM!</v>
          </cell>
          <cell r="F171" t="e">
            <v>#NUM!</v>
          </cell>
          <cell r="G171" t="e">
            <v>#NUM!</v>
          </cell>
          <cell r="H171" t="e">
            <v>#NUM!</v>
          </cell>
          <cell r="I171" t="e">
            <v>#NUM!</v>
          </cell>
          <cell r="J171" t="e">
            <v>#NUM!</v>
          </cell>
        </row>
        <row r="172">
          <cell r="A172">
            <v>144</v>
          </cell>
          <cell r="B172">
            <v>45352</v>
          </cell>
          <cell r="C172" t="e">
            <v>#NUM!</v>
          </cell>
          <cell r="D172" t="e">
            <v>#NUM!</v>
          </cell>
          <cell r="E172" t="e">
            <v>#NUM!</v>
          </cell>
          <cell r="F172" t="e">
            <v>#NUM!</v>
          </cell>
          <cell r="G172" t="e">
            <v>#NUM!</v>
          </cell>
          <cell r="H172" t="e">
            <v>#NUM!</v>
          </cell>
          <cell r="I172" t="e">
            <v>#NUM!</v>
          </cell>
          <cell r="J172" t="e">
            <v>#NUM!</v>
          </cell>
        </row>
        <row r="173">
          <cell r="A173">
            <v>145</v>
          </cell>
          <cell r="B173">
            <v>45383</v>
          </cell>
          <cell r="C173" t="e">
            <v>#NUM!</v>
          </cell>
          <cell r="D173" t="e">
            <v>#NUM!</v>
          </cell>
          <cell r="E173" t="e">
            <v>#NUM!</v>
          </cell>
          <cell r="F173" t="e">
            <v>#NUM!</v>
          </cell>
          <cell r="G173" t="e">
            <v>#NUM!</v>
          </cell>
          <cell r="H173" t="e">
            <v>#NUM!</v>
          </cell>
          <cell r="I173" t="e">
            <v>#NUM!</v>
          </cell>
          <cell r="J173" t="e">
            <v>#NUM!</v>
          </cell>
        </row>
        <row r="174">
          <cell r="A174">
            <v>146</v>
          </cell>
          <cell r="B174">
            <v>45413</v>
          </cell>
          <cell r="C174" t="e">
            <v>#NUM!</v>
          </cell>
          <cell r="D174" t="e">
            <v>#NUM!</v>
          </cell>
          <cell r="E174" t="e">
            <v>#NUM!</v>
          </cell>
          <cell r="F174" t="e">
            <v>#NUM!</v>
          </cell>
          <cell r="G174" t="e">
            <v>#NUM!</v>
          </cell>
          <cell r="H174" t="e">
            <v>#NUM!</v>
          </cell>
          <cell r="I174" t="e">
            <v>#NUM!</v>
          </cell>
          <cell r="J174" t="e">
            <v>#NUM!</v>
          </cell>
        </row>
        <row r="175">
          <cell r="A175">
            <v>147</v>
          </cell>
          <cell r="B175">
            <v>45444</v>
          </cell>
          <cell r="C175" t="e">
            <v>#NUM!</v>
          </cell>
          <cell r="D175" t="e">
            <v>#NUM!</v>
          </cell>
          <cell r="E175" t="e">
            <v>#NUM!</v>
          </cell>
          <cell r="F175" t="e">
            <v>#NUM!</v>
          </cell>
          <cell r="G175" t="e">
            <v>#NUM!</v>
          </cell>
          <cell r="H175" t="e">
            <v>#NUM!</v>
          </cell>
          <cell r="I175" t="e">
            <v>#NUM!</v>
          </cell>
          <cell r="J175" t="e">
            <v>#NUM!</v>
          </cell>
        </row>
        <row r="176">
          <cell r="A176">
            <v>148</v>
          </cell>
          <cell r="B176">
            <v>45474</v>
          </cell>
          <cell r="C176" t="e">
            <v>#NUM!</v>
          </cell>
          <cell r="D176" t="e">
            <v>#NUM!</v>
          </cell>
          <cell r="E176" t="e">
            <v>#NUM!</v>
          </cell>
          <cell r="F176" t="e">
            <v>#NUM!</v>
          </cell>
          <cell r="G176" t="e">
            <v>#NUM!</v>
          </cell>
          <cell r="H176" t="e">
            <v>#NUM!</v>
          </cell>
          <cell r="I176" t="e">
            <v>#NUM!</v>
          </cell>
          <cell r="J176" t="e">
            <v>#NUM!</v>
          </cell>
        </row>
        <row r="177">
          <cell r="A177">
            <v>149</v>
          </cell>
          <cell r="B177">
            <v>45505</v>
          </cell>
          <cell r="C177" t="e">
            <v>#NUM!</v>
          </cell>
          <cell r="D177" t="e">
            <v>#NUM!</v>
          </cell>
          <cell r="E177" t="e">
            <v>#NUM!</v>
          </cell>
          <cell r="F177" t="e">
            <v>#NUM!</v>
          </cell>
          <cell r="G177" t="e">
            <v>#NUM!</v>
          </cell>
          <cell r="H177" t="e">
            <v>#NUM!</v>
          </cell>
          <cell r="I177" t="e">
            <v>#NUM!</v>
          </cell>
          <cell r="J177" t="e">
            <v>#NUM!</v>
          </cell>
        </row>
        <row r="178">
          <cell r="A178">
            <v>150</v>
          </cell>
          <cell r="B178">
            <v>45536</v>
          </cell>
          <cell r="C178" t="e">
            <v>#NUM!</v>
          </cell>
          <cell r="D178" t="e">
            <v>#NUM!</v>
          </cell>
          <cell r="E178" t="e">
            <v>#NUM!</v>
          </cell>
          <cell r="F178" t="e">
            <v>#NUM!</v>
          </cell>
          <cell r="G178" t="e">
            <v>#NUM!</v>
          </cell>
          <cell r="H178" t="e">
            <v>#NUM!</v>
          </cell>
          <cell r="I178" t="e">
            <v>#NUM!</v>
          </cell>
          <cell r="J178" t="e">
            <v>#NUM!</v>
          </cell>
        </row>
        <row r="179">
          <cell r="A179">
            <v>151</v>
          </cell>
          <cell r="B179">
            <v>45566</v>
          </cell>
          <cell r="C179" t="e">
            <v>#NUM!</v>
          </cell>
          <cell r="D179" t="e">
            <v>#NUM!</v>
          </cell>
          <cell r="E179" t="e">
            <v>#NUM!</v>
          </cell>
          <cell r="F179" t="e">
            <v>#NUM!</v>
          </cell>
          <cell r="G179" t="e">
            <v>#NUM!</v>
          </cell>
          <cell r="H179" t="e">
            <v>#NUM!</v>
          </cell>
          <cell r="I179" t="e">
            <v>#NUM!</v>
          </cell>
          <cell r="J179" t="e">
            <v>#NUM!</v>
          </cell>
        </row>
        <row r="180">
          <cell r="A180">
            <v>152</v>
          </cell>
          <cell r="B180">
            <v>45597</v>
          </cell>
          <cell r="C180" t="e">
            <v>#NUM!</v>
          </cell>
          <cell r="D180" t="e">
            <v>#NUM!</v>
          </cell>
          <cell r="E180" t="e">
            <v>#NUM!</v>
          </cell>
          <cell r="F180" t="e">
            <v>#NUM!</v>
          </cell>
          <cell r="G180" t="e">
            <v>#NUM!</v>
          </cell>
          <cell r="H180" t="e">
            <v>#NUM!</v>
          </cell>
          <cell r="I180" t="e">
            <v>#NUM!</v>
          </cell>
          <cell r="J180" t="e">
            <v>#NUM!</v>
          </cell>
        </row>
        <row r="181">
          <cell r="A181">
            <v>153</v>
          </cell>
          <cell r="B181">
            <v>45627</v>
          </cell>
          <cell r="C181" t="e">
            <v>#NUM!</v>
          </cell>
          <cell r="D181" t="e">
            <v>#NUM!</v>
          </cell>
          <cell r="E181" t="e">
            <v>#NUM!</v>
          </cell>
          <cell r="F181" t="e">
            <v>#NUM!</v>
          </cell>
          <cell r="G181" t="e">
            <v>#NUM!</v>
          </cell>
          <cell r="H181" t="e">
            <v>#NUM!</v>
          </cell>
          <cell r="I181" t="e">
            <v>#NUM!</v>
          </cell>
          <cell r="J181" t="e">
            <v>#NUM!</v>
          </cell>
        </row>
        <row r="182">
          <cell r="A182">
            <v>154</v>
          </cell>
          <cell r="B182">
            <v>45658</v>
          </cell>
          <cell r="C182" t="e">
            <v>#NUM!</v>
          </cell>
          <cell r="D182" t="e">
            <v>#NUM!</v>
          </cell>
          <cell r="E182" t="e">
            <v>#NUM!</v>
          </cell>
          <cell r="F182" t="e">
            <v>#NUM!</v>
          </cell>
          <cell r="G182" t="e">
            <v>#NUM!</v>
          </cell>
          <cell r="H182" t="e">
            <v>#NUM!</v>
          </cell>
          <cell r="I182" t="e">
            <v>#NUM!</v>
          </cell>
          <cell r="J182" t="e">
            <v>#NUM!</v>
          </cell>
        </row>
        <row r="183">
          <cell r="A183">
            <v>155</v>
          </cell>
          <cell r="B183">
            <v>45689</v>
          </cell>
          <cell r="C183" t="e">
            <v>#NUM!</v>
          </cell>
          <cell r="D183" t="e">
            <v>#NUM!</v>
          </cell>
          <cell r="E183" t="e">
            <v>#NUM!</v>
          </cell>
          <cell r="F183" t="e">
            <v>#NUM!</v>
          </cell>
          <cell r="G183" t="e">
            <v>#NUM!</v>
          </cell>
          <cell r="H183" t="e">
            <v>#NUM!</v>
          </cell>
          <cell r="I183" t="e">
            <v>#NUM!</v>
          </cell>
          <cell r="J183" t="e">
            <v>#NUM!</v>
          </cell>
        </row>
        <row r="184">
          <cell r="A184">
            <v>156</v>
          </cell>
          <cell r="B184">
            <v>45717</v>
          </cell>
          <cell r="C184" t="e">
            <v>#NUM!</v>
          </cell>
          <cell r="D184" t="e">
            <v>#NUM!</v>
          </cell>
          <cell r="E184" t="e">
            <v>#NUM!</v>
          </cell>
          <cell r="F184" t="e">
            <v>#NUM!</v>
          </cell>
          <cell r="G184" t="e">
            <v>#NUM!</v>
          </cell>
          <cell r="H184" t="e">
            <v>#NUM!</v>
          </cell>
          <cell r="I184" t="e">
            <v>#NUM!</v>
          </cell>
          <cell r="J184" t="e">
            <v>#NUM!</v>
          </cell>
        </row>
        <row r="185">
          <cell r="A185">
            <v>157</v>
          </cell>
          <cell r="B185">
            <v>45748</v>
          </cell>
          <cell r="C185" t="e">
            <v>#NUM!</v>
          </cell>
          <cell r="D185" t="e">
            <v>#NUM!</v>
          </cell>
          <cell r="E185" t="e">
            <v>#NUM!</v>
          </cell>
          <cell r="F185" t="e">
            <v>#NUM!</v>
          </cell>
          <cell r="G185" t="e">
            <v>#NUM!</v>
          </cell>
          <cell r="H185" t="e">
            <v>#NUM!</v>
          </cell>
          <cell r="I185" t="e">
            <v>#NUM!</v>
          </cell>
          <cell r="J185" t="e">
            <v>#NUM!</v>
          </cell>
        </row>
        <row r="186">
          <cell r="A186">
            <v>158</v>
          </cell>
          <cell r="B186">
            <v>45778</v>
          </cell>
          <cell r="C186" t="e">
            <v>#NUM!</v>
          </cell>
          <cell r="D186" t="e">
            <v>#NUM!</v>
          </cell>
          <cell r="E186" t="e">
            <v>#NUM!</v>
          </cell>
          <cell r="F186" t="e">
            <v>#NUM!</v>
          </cell>
          <cell r="G186" t="e">
            <v>#NUM!</v>
          </cell>
          <cell r="H186" t="e">
            <v>#NUM!</v>
          </cell>
          <cell r="I186" t="e">
            <v>#NUM!</v>
          </cell>
          <cell r="J186" t="e">
            <v>#NUM!</v>
          </cell>
        </row>
        <row r="187">
          <cell r="A187">
            <v>159</v>
          </cell>
          <cell r="B187">
            <v>45809</v>
          </cell>
          <cell r="C187" t="e">
            <v>#NUM!</v>
          </cell>
          <cell r="D187" t="e">
            <v>#NUM!</v>
          </cell>
          <cell r="E187" t="e">
            <v>#NUM!</v>
          </cell>
          <cell r="F187" t="e">
            <v>#NUM!</v>
          </cell>
          <cell r="G187" t="e">
            <v>#NUM!</v>
          </cell>
          <cell r="H187" t="e">
            <v>#NUM!</v>
          </cell>
          <cell r="I187" t="e">
            <v>#NUM!</v>
          </cell>
          <cell r="J187" t="e">
            <v>#NUM!</v>
          </cell>
        </row>
        <row r="188">
          <cell r="A188">
            <v>160</v>
          </cell>
          <cell r="B188">
            <v>45839</v>
          </cell>
          <cell r="C188" t="e">
            <v>#NUM!</v>
          </cell>
          <cell r="D188" t="e">
            <v>#NUM!</v>
          </cell>
          <cell r="E188" t="e">
            <v>#NUM!</v>
          </cell>
          <cell r="F188" t="e">
            <v>#NUM!</v>
          </cell>
          <cell r="G188" t="e">
            <v>#NUM!</v>
          </cell>
          <cell r="H188" t="e">
            <v>#NUM!</v>
          </cell>
          <cell r="I188" t="e">
            <v>#NUM!</v>
          </cell>
          <cell r="J188" t="e">
            <v>#NUM!</v>
          </cell>
        </row>
        <row r="189">
          <cell r="A189">
            <v>161</v>
          </cell>
          <cell r="B189">
            <v>45870</v>
          </cell>
          <cell r="C189" t="e">
            <v>#NUM!</v>
          </cell>
          <cell r="D189" t="e">
            <v>#NUM!</v>
          </cell>
          <cell r="E189" t="e">
            <v>#NUM!</v>
          </cell>
          <cell r="F189" t="e">
            <v>#NUM!</v>
          </cell>
          <cell r="G189" t="e">
            <v>#NUM!</v>
          </cell>
          <cell r="H189" t="e">
            <v>#NUM!</v>
          </cell>
          <cell r="I189" t="e">
            <v>#NUM!</v>
          </cell>
          <cell r="J189" t="e">
            <v>#NUM!</v>
          </cell>
        </row>
        <row r="190">
          <cell r="A190">
            <v>162</v>
          </cell>
          <cell r="B190">
            <v>45901</v>
          </cell>
          <cell r="C190" t="e">
            <v>#NUM!</v>
          </cell>
          <cell r="D190" t="e">
            <v>#NUM!</v>
          </cell>
          <cell r="E190" t="e">
            <v>#NUM!</v>
          </cell>
          <cell r="F190" t="e">
            <v>#NUM!</v>
          </cell>
          <cell r="G190" t="e">
            <v>#NUM!</v>
          </cell>
          <cell r="H190" t="e">
            <v>#NUM!</v>
          </cell>
          <cell r="I190" t="e">
            <v>#NUM!</v>
          </cell>
          <cell r="J190" t="e">
            <v>#NUM!</v>
          </cell>
        </row>
        <row r="191">
          <cell r="A191">
            <v>163</v>
          </cell>
          <cell r="B191">
            <v>45931</v>
          </cell>
          <cell r="C191" t="e">
            <v>#NUM!</v>
          </cell>
          <cell r="D191" t="e">
            <v>#NUM!</v>
          </cell>
          <cell r="E191" t="e">
            <v>#NUM!</v>
          </cell>
          <cell r="F191" t="e">
            <v>#NUM!</v>
          </cell>
          <cell r="G191" t="e">
            <v>#NUM!</v>
          </cell>
          <cell r="H191" t="e">
            <v>#NUM!</v>
          </cell>
          <cell r="I191" t="e">
            <v>#NUM!</v>
          </cell>
          <cell r="J191" t="e">
            <v>#NUM!</v>
          </cell>
        </row>
        <row r="192">
          <cell r="A192">
            <v>164</v>
          </cell>
          <cell r="B192">
            <v>45962</v>
          </cell>
          <cell r="C192" t="e">
            <v>#NUM!</v>
          </cell>
          <cell r="D192" t="e">
            <v>#NUM!</v>
          </cell>
          <cell r="E192" t="e">
            <v>#NUM!</v>
          </cell>
          <cell r="F192" t="e">
            <v>#NUM!</v>
          </cell>
          <cell r="G192" t="e">
            <v>#NUM!</v>
          </cell>
          <cell r="H192" t="e">
            <v>#NUM!</v>
          </cell>
          <cell r="I192" t="e">
            <v>#NUM!</v>
          </cell>
          <cell r="J192" t="e">
            <v>#NUM!</v>
          </cell>
        </row>
        <row r="193">
          <cell r="A193">
            <v>165</v>
          </cell>
          <cell r="B193">
            <v>45992</v>
          </cell>
          <cell r="C193" t="e">
            <v>#NUM!</v>
          </cell>
          <cell r="D193" t="e">
            <v>#NUM!</v>
          </cell>
          <cell r="E193" t="e">
            <v>#NUM!</v>
          </cell>
          <cell r="F193" t="e">
            <v>#NUM!</v>
          </cell>
          <cell r="G193" t="e">
            <v>#NUM!</v>
          </cell>
          <cell r="H193" t="e">
            <v>#NUM!</v>
          </cell>
          <cell r="I193" t="e">
            <v>#NUM!</v>
          </cell>
          <cell r="J193" t="e">
            <v>#NUM!</v>
          </cell>
        </row>
        <row r="194">
          <cell r="A194">
            <v>166</v>
          </cell>
          <cell r="B194">
            <v>46023</v>
          </cell>
          <cell r="C194" t="e">
            <v>#NUM!</v>
          </cell>
          <cell r="D194" t="e">
            <v>#NUM!</v>
          </cell>
          <cell r="E194" t="e">
            <v>#NUM!</v>
          </cell>
          <cell r="F194" t="e">
            <v>#NUM!</v>
          </cell>
          <cell r="G194" t="e">
            <v>#NUM!</v>
          </cell>
          <cell r="H194" t="e">
            <v>#NUM!</v>
          </cell>
          <cell r="I194" t="e">
            <v>#NUM!</v>
          </cell>
          <cell r="J194" t="e">
            <v>#NUM!</v>
          </cell>
        </row>
        <row r="195">
          <cell r="A195">
            <v>167</v>
          </cell>
          <cell r="B195">
            <v>46054</v>
          </cell>
          <cell r="C195" t="e">
            <v>#NUM!</v>
          </cell>
          <cell r="D195" t="e">
            <v>#NUM!</v>
          </cell>
          <cell r="E195" t="e">
            <v>#NUM!</v>
          </cell>
          <cell r="F195" t="e">
            <v>#NUM!</v>
          </cell>
          <cell r="G195" t="e">
            <v>#NUM!</v>
          </cell>
          <cell r="H195" t="e">
            <v>#NUM!</v>
          </cell>
          <cell r="I195" t="e">
            <v>#NUM!</v>
          </cell>
          <cell r="J195" t="e">
            <v>#NUM!</v>
          </cell>
        </row>
        <row r="196">
          <cell r="A196">
            <v>168</v>
          </cell>
          <cell r="B196">
            <v>46082</v>
          </cell>
          <cell r="C196" t="e">
            <v>#NUM!</v>
          </cell>
          <cell r="D196" t="e">
            <v>#NUM!</v>
          </cell>
          <cell r="E196" t="e">
            <v>#NUM!</v>
          </cell>
          <cell r="F196" t="e">
            <v>#NUM!</v>
          </cell>
          <cell r="G196" t="e">
            <v>#NUM!</v>
          </cell>
          <cell r="H196" t="e">
            <v>#NUM!</v>
          </cell>
          <cell r="I196" t="e">
            <v>#NUM!</v>
          </cell>
          <cell r="J196" t="e">
            <v>#NUM!</v>
          </cell>
        </row>
        <row r="197">
          <cell r="A197">
            <v>169</v>
          </cell>
          <cell r="B197">
            <v>46113</v>
          </cell>
          <cell r="C197" t="e">
            <v>#NUM!</v>
          </cell>
          <cell r="D197" t="e">
            <v>#NUM!</v>
          </cell>
          <cell r="E197" t="e">
            <v>#NUM!</v>
          </cell>
          <cell r="F197" t="e">
            <v>#NUM!</v>
          </cell>
          <cell r="G197" t="e">
            <v>#NUM!</v>
          </cell>
          <cell r="H197" t="e">
            <v>#NUM!</v>
          </cell>
          <cell r="I197" t="e">
            <v>#NUM!</v>
          </cell>
          <cell r="J197" t="e">
            <v>#NUM!</v>
          </cell>
        </row>
        <row r="198">
          <cell r="A198">
            <v>170</v>
          </cell>
          <cell r="B198">
            <v>46143</v>
          </cell>
          <cell r="C198" t="e">
            <v>#NUM!</v>
          </cell>
          <cell r="D198" t="e">
            <v>#NUM!</v>
          </cell>
          <cell r="E198" t="e">
            <v>#NUM!</v>
          </cell>
          <cell r="F198" t="e">
            <v>#NUM!</v>
          </cell>
          <cell r="G198" t="e">
            <v>#NUM!</v>
          </cell>
          <cell r="H198" t="e">
            <v>#NUM!</v>
          </cell>
          <cell r="I198" t="e">
            <v>#NUM!</v>
          </cell>
          <cell r="J198" t="e">
            <v>#NUM!</v>
          </cell>
        </row>
        <row r="199">
          <cell r="A199">
            <v>171</v>
          </cell>
          <cell r="B199">
            <v>46174</v>
          </cell>
          <cell r="C199" t="e">
            <v>#NUM!</v>
          </cell>
          <cell r="D199" t="e">
            <v>#NUM!</v>
          </cell>
          <cell r="E199" t="e">
            <v>#NUM!</v>
          </cell>
          <cell r="F199" t="e">
            <v>#NUM!</v>
          </cell>
          <cell r="G199" t="e">
            <v>#NUM!</v>
          </cell>
          <cell r="H199" t="e">
            <v>#NUM!</v>
          </cell>
          <cell r="I199" t="e">
            <v>#NUM!</v>
          </cell>
          <cell r="J199" t="e">
            <v>#NUM!</v>
          </cell>
        </row>
        <row r="200">
          <cell r="A200">
            <v>172</v>
          </cell>
          <cell r="B200">
            <v>46204</v>
          </cell>
          <cell r="C200" t="e">
            <v>#NUM!</v>
          </cell>
          <cell r="D200" t="e">
            <v>#NUM!</v>
          </cell>
          <cell r="E200" t="e">
            <v>#NUM!</v>
          </cell>
          <cell r="F200" t="e">
            <v>#NUM!</v>
          </cell>
          <cell r="G200" t="e">
            <v>#NUM!</v>
          </cell>
          <cell r="H200" t="e">
            <v>#NUM!</v>
          </cell>
          <cell r="I200" t="e">
            <v>#NUM!</v>
          </cell>
          <cell r="J200" t="e">
            <v>#NUM!</v>
          </cell>
        </row>
        <row r="201">
          <cell r="A201">
            <v>173</v>
          </cell>
          <cell r="B201">
            <v>46235</v>
          </cell>
          <cell r="C201" t="e">
            <v>#NUM!</v>
          </cell>
          <cell r="D201" t="e">
            <v>#NUM!</v>
          </cell>
          <cell r="E201" t="e">
            <v>#NUM!</v>
          </cell>
          <cell r="F201" t="e">
            <v>#NUM!</v>
          </cell>
          <cell r="G201" t="e">
            <v>#NUM!</v>
          </cell>
          <cell r="H201" t="e">
            <v>#NUM!</v>
          </cell>
          <cell r="I201" t="e">
            <v>#NUM!</v>
          </cell>
          <cell r="J201" t="e">
            <v>#NUM!</v>
          </cell>
        </row>
        <row r="202">
          <cell r="A202">
            <v>174</v>
          </cell>
          <cell r="B202">
            <v>46266</v>
          </cell>
          <cell r="C202" t="e">
            <v>#NUM!</v>
          </cell>
          <cell r="D202" t="e">
            <v>#NUM!</v>
          </cell>
          <cell r="E202" t="e">
            <v>#NUM!</v>
          </cell>
          <cell r="F202" t="e">
            <v>#NUM!</v>
          </cell>
          <cell r="G202" t="e">
            <v>#NUM!</v>
          </cell>
          <cell r="H202" t="e">
            <v>#NUM!</v>
          </cell>
          <cell r="I202" t="e">
            <v>#NUM!</v>
          </cell>
          <cell r="J202" t="e">
            <v>#NUM!</v>
          </cell>
        </row>
        <row r="203">
          <cell r="A203">
            <v>175</v>
          </cell>
          <cell r="B203">
            <v>46296</v>
          </cell>
          <cell r="C203" t="e">
            <v>#NUM!</v>
          </cell>
          <cell r="D203" t="e">
            <v>#NUM!</v>
          </cell>
          <cell r="E203" t="e">
            <v>#NUM!</v>
          </cell>
          <cell r="F203" t="e">
            <v>#NUM!</v>
          </cell>
          <cell r="G203" t="e">
            <v>#NUM!</v>
          </cell>
          <cell r="H203" t="e">
            <v>#NUM!</v>
          </cell>
          <cell r="I203" t="e">
            <v>#NUM!</v>
          </cell>
          <cell r="J203" t="e">
            <v>#NUM!</v>
          </cell>
        </row>
        <row r="204">
          <cell r="A204">
            <v>176</v>
          </cell>
          <cell r="B204">
            <v>46327</v>
          </cell>
          <cell r="C204" t="e">
            <v>#NUM!</v>
          </cell>
          <cell r="D204" t="e">
            <v>#NUM!</v>
          </cell>
          <cell r="E204" t="e">
            <v>#NUM!</v>
          </cell>
          <cell r="F204" t="e">
            <v>#NUM!</v>
          </cell>
          <cell r="G204" t="e">
            <v>#NUM!</v>
          </cell>
          <cell r="H204" t="e">
            <v>#NUM!</v>
          </cell>
          <cell r="I204" t="e">
            <v>#NUM!</v>
          </cell>
          <cell r="J204" t="e">
            <v>#NUM!</v>
          </cell>
        </row>
        <row r="205">
          <cell r="A205">
            <v>177</v>
          </cell>
          <cell r="B205">
            <v>46357</v>
          </cell>
          <cell r="C205" t="e">
            <v>#NUM!</v>
          </cell>
          <cell r="D205" t="e">
            <v>#NUM!</v>
          </cell>
          <cell r="E205" t="e">
            <v>#NUM!</v>
          </cell>
          <cell r="F205" t="e">
            <v>#NUM!</v>
          </cell>
          <cell r="G205" t="e">
            <v>#NUM!</v>
          </cell>
          <cell r="H205" t="e">
            <v>#NUM!</v>
          </cell>
          <cell r="I205" t="e">
            <v>#NUM!</v>
          </cell>
          <cell r="J205" t="e">
            <v>#NUM!</v>
          </cell>
        </row>
        <row r="206">
          <cell r="A206">
            <v>178</v>
          </cell>
          <cell r="B206">
            <v>46388</v>
          </cell>
          <cell r="C206" t="e">
            <v>#NUM!</v>
          </cell>
          <cell r="D206" t="e">
            <v>#NUM!</v>
          </cell>
          <cell r="E206" t="e">
            <v>#NUM!</v>
          </cell>
          <cell r="F206" t="e">
            <v>#NUM!</v>
          </cell>
          <cell r="G206" t="e">
            <v>#NUM!</v>
          </cell>
          <cell r="H206" t="e">
            <v>#NUM!</v>
          </cell>
          <cell r="I206" t="e">
            <v>#NUM!</v>
          </cell>
          <cell r="J206" t="e">
            <v>#NUM!</v>
          </cell>
        </row>
        <row r="207">
          <cell r="A207">
            <v>179</v>
          </cell>
          <cell r="B207">
            <v>46419</v>
          </cell>
          <cell r="C207" t="e">
            <v>#NUM!</v>
          </cell>
          <cell r="D207" t="e">
            <v>#NUM!</v>
          </cell>
          <cell r="E207" t="e">
            <v>#NUM!</v>
          </cell>
          <cell r="F207" t="e">
            <v>#NUM!</v>
          </cell>
          <cell r="G207" t="e">
            <v>#NUM!</v>
          </cell>
          <cell r="H207" t="e">
            <v>#NUM!</v>
          </cell>
          <cell r="I207" t="e">
            <v>#NUM!</v>
          </cell>
          <cell r="J207" t="e">
            <v>#NUM!</v>
          </cell>
        </row>
        <row r="208">
          <cell r="A208">
            <v>180</v>
          </cell>
          <cell r="B208">
            <v>46447</v>
          </cell>
          <cell r="C208" t="e">
            <v>#NUM!</v>
          </cell>
          <cell r="D208" t="e">
            <v>#NUM!</v>
          </cell>
          <cell r="E208" t="e">
            <v>#NUM!</v>
          </cell>
          <cell r="F208" t="e">
            <v>#NUM!</v>
          </cell>
          <cell r="G208" t="e">
            <v>#NUM!</v>
          </cell>
          <cell r="H208" t="e">
            <v>#NUM!</v>
          </cell>
          <cell r="I208" t="e">
            <v>#NUM!</v>
          </cell>
          <cell r="J208" t="e">
            <v>#NUM!</v>
          </cell>
        </row>
        <row r="209">
          <cell r="A209">
            <v>181</v>
          </cell>
          <cell r="B209">
            <v>46478</v>
          </cell>
          <cell r="C209" t="e">
            <v>#NUM!</v>
          </cell>
          <cell r="D209" t="e">
            <v>#NUM!</v>
          </cell>
          <cell r="E209" t="e">
            <v>#NUM!</v>
          </cell>
          <cell r="F209" t="e">
            <v>#NUM!</v>
          </cell>
          <cell r="G209" t="e">
            <v>#NUM!</v>
          </cell>
          <cell r="H209" t="e">
            <v>#NUM!</v>
          </cell>
          <cell r="I209" t="e">
            <v>#NUM!</v>
          </cell>
          <cell r="J209" t="e">
            <v>#NUM!</v>
          </cell>
        </row>
        <row r="210">
          <cell r="A210">
            <v>182</v>
          </cell>
          <cell r="B210">
            <v>46508</v>
          </cell>
          <cell r="C210" t="e">
            <v>#NUM!</v>
          </cell>
          <cell r="D210" t="e">
            <v>#NUM!</v>
          </cell>
          <cell r="E210" t="e">
            <v>#NUM!</v>
          </cell>
          <cell r="F210" t="e">
            <v>#NUM!</v>
          </cell>
          <cell r="G210" t="e">
            <v>#NUM!</v>
          </cell>
          <cell r="H210" t="e">
            <v>#NUM!</v>
          </cell>
          <cell r="I210" t="e">
            <v>#NUM!</v>
          </cell>
          <cell r="J210" t="e">
            <v>#NUM!</v>
          </cell>
        </row>
        <row r="211">
          <cell r="A211">
            <v>183</v>
          </cell>
          <cell r="B211">
            <v>46539</v>
          </cell>
          <cell r="C211" t="e">
            <v>#NUM!</v>
          </cell>
          <cell r="D211" t="e">
            <v>#NUM!</v>
          </cell>
          <cell r="E211" t="e">
            <v>#NUM!</v>
          </cell>
          <cell r="F211" t="e">
            <v>#NUM!</v>
          </cell>
          <cell r="G211" t="e">
            <v>#NUM!</v>
          </cell>
          <cell r="H211" t="e">
            <v>#NUM!</v>
          </cell>
          <cell r="I211" t="e">
            <v>#NUM!</v>
          </cell>
          <cell r="J211" t="e">
            <v>#NUM!</v>
          </cell>
        </row>
        <row r="212">
          <cell r="A212">
            <v>184</v>
          </cell>
          <cell r="B212">
            <v>46569</v>
          </cell>
          <cell r="C212" t="e">
            <v>#NUM!</v>
          </cell>
          <cell r="D212" t="e">
            <v>#NUM!</v>
          </cell>
          <cell r="E212" t="e">
            <v>#NUM!</v>
          </cell>
          <cell r="F212" t="e">
            <v>#NUM!</v>
          </cell>
          <cell r="G212" t="e">
            <v>#NUM!</v>
          </cell>
          <cell r="H212" t="e">
            <v>#NUM!</v>
          </cell>
          <cell r="I212" t="e">
            <v>#NUM!</v>
          </cell>
          <cell r="J212" t="e">
            <v>#NUM!</v>
          </cell>
        </row>
        <row r="213">
          <cell r="A213">
            <v>185</v>
          </cell>
          <cell r="B213">
            <v>46600</v>
          </cell>
          <cell r="C213" t="e">
            <v>#NUM!</v>
          </cell>
          <cell r="D213" t="e">
            <v>#NUM!</v>
          </cell>
          <cell r="E213" t="e">
            <v>#NUM!</v>
          </cell>
          <cell r="F213" t="e">
            <v>#NUM!</v>
          </cell>
          <cell r="G213" t="e">
            <v>#NUM!</v>
          </cell>
          <cell r="H213" t="e">
            <v>#NUM!</v>
          </cell>
          <cell r="I213" t="e">
            <v>#NUM!</v>
          </cell>
          <cell r="J213" t="e">
            <v>#NUM!</v>
          </cell>
        </row>
        <row r="214">
          <cell r="A214">
            <v>186</v>
          </cell>
          <cell r="B214">
            <v>46631</v>
          </cell>
          <cell r="C214" t="e">
            <v>#NUM!</v>
          </cell>
          <cell r="D214" t="e">
            <v>#NUM!</v>
          </cell>
          <cell r="E214" t="e">
            <v>#NUM!</v>
          </cell>
          <cell r="F214" t="e">
            <v>#NUM!</v>
          </cell>
          <cell r="G214" t="e">
            <v>#NUM!</v>
          </cell>
          <cell r="H214" t="e">
            <v>#NUM!</v>
          </cell>
          <cell r="I214" t="e">
            <v>#NUM!</v>
          </cell>
          <cell r="J214" t="e">
            <v>#NUM!</v>
          </cell>
        </row>
        <row r="215">
          <cell r="A215">
            <v>187</v>
          </cell>
          <cell r="B215">
            <v>46661</v>
          </cell>
          <cell r="C215" t="e">
            <v>#NUM!</v>
          </cell>
          <cell r="D215" t="e">
            <v>#NUM!</v>
          </cell>
          <cell r="E215" t="e">
            <v>#NUM!</v>
          </cell>
          <cell r="F215" t="e">
            <v>#NUM!</v>
          </cell>
          <cell r="G215" t="e">
            <v>#NUM!</v>
          </cell>
          <cell r="H215" t="e">
            <v>#NUM!</v>
          </cell>
          <cell r="I215" t="e">
            <v>#NUM!</v>
          </cell>
          <cell r="J215" t="e">
            <v>#NUM!</v>
          </cell>
        </row>
        <row r="216">
          <cell r="A216">
            <v>188</v>
          </cell>
          <cell r="B216">
            <v>46692</v>
          </cell>
          <cell r="C216" t="e">
            <v>#NUM!</v>
          </cell>
          <cell r="D216" t="e">
            <v>#NUM!</v>
          </cell>
          <cell r="E216" t="e">
            <v>#NUM!</v>
          </cell>
          <cell r="F216" t="e">
            <v>#NUM!</v>
          </cell>
          <cell r="G216" t="e">
            <v>#NUM!</v>
          </cell>
          <cell r="H216" t="e">
            <v>#NUM!</v>
          </cell>
          <cell r="I216" t="e">
            <v>#NUM!</v>
          </cell>
          <cell r="J216" t="e">
            <v>#NUM!</v>
          </cell>
        </row>
        <row r="217">
          <cell r="A217">
            <v>189</v>
          </cell>
          <cell r="B217">
            <v>46722</v>
          </cell>
          <cell r="C217" t="e">
            <v>#NUM!</v>
          </cell>
          <cell r="D217" t="e">
            <v>#NUM!</v>
          </cell>
          <cell r="E217" t="e">
            <v>#NUM!</v>
          </cell>
          <cell r="F217" t="e">
            <v>#NUM!</v>
          </cell>
          <cell r="G217" t="e">
            <v>#NUM!</v>
          </cell>
          <cell r="H217" t="e">
            <v>#NUM!</v>
          </cell>
          <cell r="I217" t="e">
            <v>#NUM!</v>
          </cell>
          <cell r="J217" t="e">
            <v>#NUM!</v>
          </cell>
        </row>
        <row r="218">
          <cell r="A218">
            <v>190</v>
          </cell>
          <cell r="B218">
            <v>46753</v>
          </cell>
          <cell r="C218" t="e">
            <v>#NUM!</v>
          </cell>
          <cell r="D218" t="e">
            <v>#NUM!</v>
          </cell>
          <cell r="E218" t="e">
            <v>#NUM!</v>
          </cell>
          <cell r="F218" t="e">
            <v>#NUM!</v>
          </cell>
          <cell r="G218" t="e">
            <v>#NUM!</v>
          </cell>
          <cell r="H218" t="e">
            <v>#NUM!</v>
          </cell>
          <cell r="I218" t="e">
            <v>#NUM!</v>
          </cell>
          <cell r="J218" t="e">
            <v>#NUM!</v>
          </cell>
        </row>
        <row r="219">
          <cell r="A219">
            <v>191</v>
          </cell>
          <cell r="B219">
            <v>46784</v>
          </cell>
          <cell r="C219" t="e">
            <v>#NUM!</v>
          </cell>
          <cell r="D219" t="e">
            <v>#NUM!</v>
          </cell>
          <cell r="E219" t="e">
            <v>#NUM!</v>
          </cell>
          <cell r="F219" t="e">
            <v>#NUM!</v>
          </cell>
          <cell r="G219" t="e">
            <v>#NUM!</v>
          </cell>
          <cell r="H219" t="e">
            <v>#NUM!</v>
          </cell>
          <cell r="I219" t="e">
            <v>#NUM!</v>
          </cell>
          <cell r="J219" t="e">
            <v>#NUM!</v>
          </cell>
        </row>
        <row r="220">
          <cell r="A220">
            <v>192</v>
          </cell>
          <cell r="B220">
            <v>46813</v>
          </cell>
          <cell r="C220" t="e">
            <v>#NUM!</v>
          </cell>
          <cell r="D220" t="e">
            <v>#NUM!</v>
          </cell>
          <cell r="E220" t="e">
            <v>#NUM!</v>
          </cell>
          <cell r="F220" t="e">
            <v>#NUM!</v>
          </cell>
          <cell r="G220" t="e">
            <v>#NUM!</v>
          </cell>
          <cell r="H220" t="e">
            <v>#NUM!</v>
          </cell>
          <cell r="I220" t="e">
            <v>#NUM!</v>
          </cell>
          <cell r="J220" t="e">
            <v>#NUM!</v>
          </cell>
        </row>
        <row r="221">
          <cell r="A221">
            <v>193</v>
          </cell>
          <cell r="B221">
            <v>46844</v>
          </cell>
          <cell r="C221" t="e">
            <v>#NUM!</v>
          </cell>
          <cell r="D221" t="e">
            <v>#NUM!</v>
          </cell>
          <cell r="E221" t="e">
            <v>#NUM!</v>
          </cell>
          <cell r="F221" t="e">
            <v>#NUM!</v>
          </cell>
          <cell r="G221" t="e">
            <v>#NUM!</v>
          </cell>
          <cell r="H221" t="e">
            <v>#NUM!</v>
          </cell>
          <cell r="I221" t="e">
            <v>#NUM!</v>
          </cell>
          <cell r="J221" t="e">
            <v>#NUM!</v>
          </cell>
        </row>
        <row r="222">
          <cell r="A222">
            <v>194</v>
          </cell>
          <cell r="B222">
            <v>46874</v>
          </cell>
          <cell r="C222" t="e">
            <v>#NUM!</v>
          </cell>
          <cell r="D222" t="e">
            <v>#NUM!</v>
          </cell>
          <cell r="E222" t="e">
            <v>#NUM!</v>
          </cell>
          <cell r="F222" t="e">
            <v>#NUM!</v>
          </cell>
          <cell r="G222" t="e">
            <v>#NUM!</v>
          </cell>
          <cell r="H222" t="e">
            <v>#NUM!</v>
          </cell>
          <cell r="I222" t="e">
            <v>#NUM!</v>
          </cell>
          <cell r="J222" t="e">
            <v>#NUM!</v>
          </cell>
        </row>
        <row r="223">
          <cell r="A223">
            <v>195</v>
          </cell>
          <cell r="B223">
            <v>46905</v>
          </cell>
          <cell r="C223" t="e">
            <v>#NUM!</v>
          </cell>
          <cell r="D223" t="e">
            <v>#NUM!</v>
          </cell>
          <cell r="E223" t="e">
            <v>#NUM!</v>
          </cell>
          <cell r="F223" t="e">
            <v>#NUM!</v>
          </cell>
          <cell r="G223" t="e">
            <v>#NUM!</v>
          </cell>
          <cell r="H223" t="e">
            <v>#NUM!</v>
          </cell>
          <cell r="I223" t="e">
            <v>#NUM!</v>
          </cell>
          <cell r="J223" t="e">
            <v>#NUM!</v>
          </cell>
        </row>
        <row r="224">
          <cell r="A224">
            <v>196</v>
          </cell>
          <cell r="B224">
            <v>46935</v>
          </cell>
          <cell r="C224" t="e">
            <v>#NUM!</v>
          </cell>
          <cell r="D224" t="e">
            <v>#NUM!</v>
          </cell>
          <cell r="E224" t="e">
            <v>#NUM!</v>
          </cell>
          <cell r="F224" t="e">
            <v>#NUM!</v>
          </cell>
          <cell r="G224" t="e">
            <v>#NUM!</v>
          </cell>
          <cell r="H224" t="e">
            <v>#NUM!</v>
          </cell>
          <cell r="I224" t="e">
            <v>#NUM!</v>
          </cell>
          <cell r="J224" t="e">
            <v>#NUM!</v>
          </cell>
        </row>
        <row r="225">
          <cell r="A225">
            <v>197</v>
          </cell>
          <cell r="B225">
            <v>46966</v>
          </cell>
          <cell r="C225" t="e">
            <v>#NUM!</v>
          </cell>
          <cell r="D225" t="e">
            <v>#NUM!</v>
          </cell>
          <cell r="E225" t="e">
            <v>#NUM!</v>
          </cell>
          <cell r="F225" t="e">
            <v>#NUM!</v>
          </cell>
          <cell r="G225" t="e">
            <v>#NUM!</v>
          </cell>
          <cell r="H225" t="e">
            <v>#NUM!</v>
          </cell>
          <cell r="I225" t="e">
            <v>#NUM!</v>
          </cell>
          <cell r="J225" t="e">
            <v>#NUM!</v>
          </cell>
        </row>
        <row r="226">
          <cell r="A226">
            <v>198</v>
          </cell>
          <cell r="B226">
            <v>46997</v>
          </cell>
          <cell r="C226" t="e">
            <v>#NUM!</v>
          </cell>
          <cell r="D226" t="e">
            <v>#NUM!</v>
          </cell>
          <cell r="E226" t="e">
            <v>#NUM!</v>
          </cell>
          <cell r="F226" t="e">
            <v>#NUM!</v>
          </cell>
          <cell r="G226" t="e">
            <v>#NUM!</v>
          </cell>
          <cell r="H226" t="e">
            <v>#NUM!</v>
          </cell>
          <cell r="I226" t="e">
            <v>#NUM!</v>
          </cell>
          <cell r="J226" t="e">
            <v>#NUM!</v>
          </cell>
        </row>
        <row r="227">
          <cell r="A227">
            <v>199</v>
          </cell>
          <cell r="B227">
            <v>47027</v>
          </cell>
          <cell r="C227" t="e">
            <v>#NUM!</v>
          </cell>
          <cell r="D227" t="e">
            <v>#NUM!</v>
          </cell>
          <cell r="E227" t="e">
            <v>#NUM!</v>
          </cell>
          <cell r="F227" t="e">
            <v>#NUM!</v>
          </cell>
          <cell r="G227" t="e">
            <v>#NUM!</v>
          </cell>
          <cell r="H227" t="e">
            <v>#NUM!</v>
          </cell>
          <cell r="I227" t="e">
            <v>#NUM!</v>
          </cell>
          <cell r="J227" t="e">
            <v>#NUM!</v>
          </cell>
        </row>
        <row r="228">
          <cell r="A228">
            <v>200</v>
          </cell>
          <cell r="B228">
            <v>47058</v>
          </cell>
          <cell r="C228" t="e">
            <v>#NUM!</v>
          </cell>
          <cell r="D228" t="e">
            <v>#NUM!</v>
          </cell>
          <cell r="E228" t="e">
            <v>#NUM!</v>
          </cell>
          <cell r="F228" t="e">
            <v>#NUM!</v>
          </cell>
          <cell r="G228" t="e">
            <v>#NUM!</v>
          </cell>
          <cell r="H228" t="e">
            <v>#NUM!</v>
          </cell>
          <cell r="I228" t="e">
            <v>#NUM!</v>
          </cell>
          <cell r="J228" t="e">
            <v>#NUM!</v>
          </cell>
        </row>
        <row r="229">
          <cell r="A229">
            <v>201</v>
          </cell>
          <cell r="B229">
            <v>47088</v>
          </cell>
          <cell r="C229" t="e">
            <v>#NUM!</v>
          </cell>
          <cell r="D229" t="e">
            <v>#NUM!</v>
          </cell>
          <cell r="E229" t="e">
            <v>#NUM!</v>
          </cell>
          <cell r="F229" t="e">
            <v>#NUM!</v>
          </cell>
          <cell r="G229" t="e">
            <v>#NUM!</v>
          </cell>
          <cell r="H229" t="e">
            <v>#NUM!</v>
          </cell>
          <cell r="I229" t="e">
            <v>#NUM!</v>
          </cell>
          <cell r="J229" t="e">
            <v>#NUM!</v>
          </cell>
        </row>
        <row r="230">
          <cell r="A230">
            <v>202</v>
          </cell>
          <cell r="B230">
            <v>47119</v>
          </cell>
          <cell r="C230" t="e">
            <v>#NUM!</v>
          </cell>
          <cell r="D230" t="e">
            <v>#NUM!</v>
          </cell>
          <cell r="E230" t="e">
            <v>#NUM!</v>
          </cell>
          <cell r="F230" t="e">
            <v>#NUM!</v>
          </cell>
          <cell r="G230" t="e">
            <v>#NUM!</v>
          </cell>
          <cell r="H230" t="e">
            <v>#NUM!</v>
          </cell>
          <cell r="I230" t="e">
            <v>#NUM!</v>
          </cell>
          <cell r="J230" t="e">
            <v>#NUM!</v>
          </cell>
        </row>
        <row r="231">
          <cell r="A231">
            <v>203</v>
          </cell>
          <cell r="B231">
            <v>47150</v>
          </cell>
          <cell r="C231" t="e">
            <v>#NUM!</v>
          </cell>
          <cell r="D231" t="e">
            <v>#NUM!</v>
          </cell>
          <cell r="E231" t="e">
            <v>#NUM!</v>
          </cell>
          <cell r="F231" t="e">
            <v>#NUM!</v>
          </cell>
          <cell r="G231" t="e">
            <v>#NUM!</v>
          </cell>
          <cell r="H231" t="e">
            <v>#NUM!</v>
          </cell>
          <cell r="I231" t="e">
            <v>#NUM!</v>
          </cell>
          <cell r="J231" t="e">
            <v>#NUM!</v>
          </cell>
        </row>
        <row r="232">
          <cell r="A232">
            <v>204</v>
          </cell>
          <cell r="B232">
            <v>47178</v>
          </cell>
          <cell r="C232" t="e">
            <v>#NUM!</v>
          </cell>
          <cell r="D232" t="e">
            <v>#NUM!</v>
          </cell>
          <cell r="E232" t="e">
            <v>#NUM!</v>
          </cell>
          <cell r="F232" t="e">
            <v>#NUM!</v>
          </cell>
          <cell r="G232" t="e">
            <v>#NUM!</v>
          </cell>
          <cell r="H232" t="e">
            <v>#NUM!</v>
          </cell>
          <cell r="I232" t="e">
            <v>#NUM!</v>
          </cell>
          <cell r="J232" t="e">
            <v>#NUM!</v>
          </cell>
        </row>
        <row r="233">
          <cell r="A233">
            <v>205</v>
          </cell>
          <cell r="B233">
            <v>47209</v>
          </cell>
          <cell r="C233" t="e">
            <v>#NUM!</v>
          </cell>
          <cell r="D233" t="e">
            <v>#NUM!</v>
          </cell>
          <cell r="E233" t="e">
            <v>#NUM!</v>
          </cell>
          <cell r="F233" t="e">
            <v>#NUM!</v>
          </cell>
          <cell r="G233" t="e">
            <v>#NUM!</v>
          </cell>
          <cell r="H233" t="e">
            <v>#NUM!</v>
          </cell>
          <cell r="I233" t="e">
            <v>#NUM!</v>
          </cell>
          <cell r="J233" t="e">
            <v>#NUM!</v>
          </cell>
        </row>
        <row r="234">
          <cell r="A234">
            <v>206</v>
          </cell>
          <cell r="B234">
            <v>47239</v>
          </cell>
          <cell r="C234" t="e">
            <v>#NUM!</v>
          </cell>
          <cell r="D234" t="e">
            <v>#NUM!</v>
          </cell>
          <cell r="E234" t="e">
            <v>#NUM!</v>
          </cell>
          <cell r="F234" t="e">
            <v>#NUM!</v>
          </cell>
          <cell r="G234" t="e">
            <v>#NUM!</v>
          </cell>
          <cell r="H234" t="e">
            <v>#NUM!</v>
          </cell>
          <cell r="I234" t="e">
            <v>#NUM!</v>
          </cell>
          <cell r="J234" t="e">
            <v>#NUM!</v>
          </cell>
        </row>
        <row r="235">
          <cell r="A235">
            <v>207</v>
          </cell>
          <cell r="B235">
            <v>47270</v>
          </cell>
          <cell r="C235" t="e">
            <v>#NUM!</v>
          </cell>
          <cell r="D235" t="e">
            <v>#NUM!</v>
          </cell>
          <cell r="E235" t="e">
            <v>#NUM!</v>
          </cell>
          <cell r="F235" t="e">
            <v>#NUM!</v>
          </cell>
          <cell r="G235" t="e">
            <v>#NUM!</v>
          </cell>
          <cell r="H235" t="e">
            <v>#NUM!</v>
          </cell>
          <cell r="I235" t="e">
            <v>#NUM!</v>
          </cell>
          <cell r="J235" t="e">
            <v>#NUM!</v>
          </cell>
        </row>
        <row r="236">
          <cell r="A236">
            <v>208</v>
          </cell>
          <cell r="B236">
            <v>47300</v>
          </cell>
          <cell r="C236" t="e">
            <v>#NUM!</v>
          </cell>
          <cell r="D236" t="e">
            <v>#NUM!</v>
          </cell>
          <cell r="E236" t="e">
            <v>#NUM!</v>
          </cell>
          <cell r="F236" t="e">
            <v>#NUM!</v>
          </cell>
          <cell r="G236" t="e">
            <v>#NUM!</v>
          </cell>
          <cell r="H236" t="e">
            <v>#NUM!</v>
          </cell>
          <cell r="I236" t="e">
            <v>#NUM!</v>
          </cell>
          <cell r="J236" t="e">
            <v>#NUM!</v>
          </cell>
        </row>
        <row r="237">
          <cell r="A237">
            <v>209</v>
          </cell>
          <cell r="B237">
            <v>47331</v>
          </cell>
          <cell r="C237" t="e">
            <v>#NUM!</v>
          </cell>
          <cell r="D237" t="e">
            <v>#NUM!</v>
          </cell>
          <cell r="E237" t="e">
            <v>#NUM!</v>
          </cell>
          <cell r="F237" t="e">
            <v>#NUM!</v>
          </cell>
          <cell r="G237" t="e">
            <v>#NUM!</v>
          </cell>
          <cell r="H237" t="e">
            <v>#NUM!</v>
          </cell>
          <cell r="I237" t="e">
            <v>#NUM!</v>
          </cell>
          <cell r="J237" t="e">
            <v>#NUM!</v>
          </cell>
        </row>
        <row r="238">
          <cell r="A238">
            <v>210</v>
          </cell>
          <cell r="B238">
            <v>47362</v>
          </cell>
          <cell r="C238" t="e">
            <v>#NUM!</v>
          </cell>
          <cell r="D238" t="e">
            <v>#NUM!</v>
          </cell>
          <cell r="E238" t="e">
            <v>#NUM!</v>
          </cell>
          <cell r="F238" t="e">
            <v>#NUM!</v>
          </cell>
          <cell r="G238" t="e">
            <v>#NUM!</v>
          </cell>
          <cell r="H238" t="e">
            <v>#NUM!</v>
          </cell>
          <cell r="I238" t="e">
            <v>#NUM!</v>
          </cell>
          <cell r="J238" t="e">
            <v>#NUM!</v>
          </cell>
        </row>
        <row r="239">
          <cell r="A239">
            <v>211</v>
          </cell>
          <cell r="B239">
            <v>47392</v>
          </cell>
          <cell r="C239" t="e">
            <v>#NUM!</v>
          </cell>
          <cell r="D239" t="e">
            <v>#NUM!</v>
          </cell>
          <cell r="E239" t="e">
            <v>#NUM!</v>
          </cell>
          <cell r="F239" t="e">
            <v>#NUM!</v>
          </cell>
          <cell r="G239" t="e">
            <v>#NUM!</v>
          </cell>
          <cell r="H239" t="e">
            <v>#NUM!</v>
          </cell>
          <cell r="I239" t="e">
            <v>#NUM!</v>
          </cell>
          <cell r="J239" t="e">
            <v>#NUM!</v>
          </cell>
        </row>
        <row r="240">
          <cell r="A240">
            <v>212</v>
          </cell>
          <cell r="B240">
            <v>47423</v>
          </cell>
          <cell r="C240" t="e">
            <v>#NUM!</v>
          </cell>
          <cell r="D240" t="e">
            <v>#NUM!</v>
          </cell>
          <cell r="E240" t="e">
            <v>#NUM!</v>
          </cell>
          <cell r="F240" t="e">
            <v>#NUM!</v>
          </cell>
          <cell r="G240" t="e">
            <v>#NUM!</v>
          </cell>
          <cell r="H240" t="e">
            <v>#NUM!</v>
          </cell>
          <cell r="I240" t="e">
            <v>#NUM!</v>
          </cell>
          <cell r="J240" t="e">
            <v>#NUM!</v>
          </cell>
        </row>
        <row r="241">
          <cell r="A241">
            <v>213</v>
          </cell>
          <cell r="B241">
            <v>47453</v>
          </cell>
          <cell r="C241" t="e">
            <v>#NUM!</v>
          </cell>
          <cell r="D241" t="e">
            <v>#NUM!</v>
          </cell>
          <cell r="E241" t="e">
            <v>#NUM!</v>
          </cell>
          <cell r="F241" t="e">
            <v>#NUM!</v>
          </cell>
          <cell r="G241" t="e">
            <v>#NUM!</v>
          </cell>
          <cell r="H241" t="e">
            <v>#NUM!</v>
          </cell>
          <cell r="I241" t="e">
            <v>#NUM!</v>
          </cell>
          <cell r="J241" t="e">
            <v>#NUM!</v>
          </cell>
        </row>
        <row r="242">
          <cell r="A242">
            <v>214</v>
          </cell>
          <cell r="B242">
            <v>47484</v>
          </cell>
          <cell r="C242" t="e">
            <v>#NUM!</v>
          </cell>
          <cell r="D242" t="e">
            <v>#NUM!</v>
          </cell>
          <cell r="E242" t="e">
            <v>#NUM!</v>
          </cell>
          <cell r="F242" t="e">
            <v>#NUM!</v>
          </cell>
          <cell r="G242" t="e">
            <v>#NUM!</v>
          </cell>
          <cell r="H242" t="e">
            <v>#NUM!</v>
          </cell>
          <cell r="I242" t="e">
            <v>#NUM!</v>
          </cell>
          <cell r="J242" t="e">
            <v>#NUM!</v>
          </cell>
        </row>
        <row r="243">
          <cell r="A243">
            <v>215</v>
          </cell>
          <cell r="B243">
            <v>47515</v>
          </cell>
          <cell r="C243" t="e">
            <v>#NUM!</v>
          </cell>
          <cell r="D243" t="e">
            <v>#NUM!</v>
          </cell>
          <cell r="E243" t="e">
            <v>#NUM!</v>
          </cell>
          <cell r="F243" t="e">
            <v>#NUM!</v>
          </cell>
          <cell r="G243" t="e">
            <v>#NUM!</v>
          </cell>
          <cell r="H243" t="e">
            <v>#NUM!</v>
          </cell>
          <cell r="I243" t="e">
            <v>#NUM!</v>
          </cell>
          <cell r="J243" t="e">
            <v>#NUM!</v>
          </cell>
        </row>
        <row r="244">
          <cell r="A244">
            <v>216</v>
          </cell>
          <cell r="B244">
            <v>47543</v>
          </cell>
          <cell r="C244" t="e">
            <v>#NUM!</v>
          </cell>
          <cell r="D244" t="e">
            <v>#NUM!</v>
          </cell>
          <cell r="E244" t="e">
            <v>#NUM!</v>
          </cell>
          <cell r="F244" t="e">
            <v>#NUM!</v>
          </cell>
          <cell r="G244" t="e">
            <v>#NUM!</v>
          </cell>
          <cell r="H244" t="e">
            <v>#NUM!</v>
          </cell>
          <cell r="I244" t="e">
            <v>#NUM!</v>
          </cell>
          <cell r="J244" t="e">
            <v>#NUM!</v>
          </cell>
        </row>
        <row r="245">
          <cell r="A245">
            <v>217</v>
          </cell>
          <cell r="B245">
            <v>47574</v>
          </cell>
          <cell r="C245" t="e">
            <v>#NUM!</v>
          </cell>
          <cell r="D245" t="e">
            <v>#NUM!</v>
          </cell>
          <cell r="E245" t="e">
            <v>#NUM!</v>
          </cell>
          <cell r="F245" t="e">
            <v>#NUM!</v>
          </cell>
          <cell r="G245" t="e">
            <v>#NUM!</v>
          </cell>
          <cell r="H245" t="e">
            <v>#NUM!</v>
          </cell>
          <cell r="I245" t="e">
            <v>#NUM!</v>
          </cell>
          <cell r="J245" t="e">
            <v>#NUM!</v>
          </cell>
        </row>
        <row r="246">
          <cell r="A246">
            <v>218</v>
          </cell>
          <cell r="B246">
            <v>47604</v>
          </cell>
          <cell r="C246" t="e">
            <v>#NUM!</v>
          </cell>
          <cell r="D246" t="e">
            <v>#NUM!</v>
          </cell>
          <cell r="E246" t="e">
            <v>#NUM!</v>
          </cell>
          <cell r="F246" t="e">
            <v>#NUM!</v>
          </cell>
          <cell r="G246" t="e">
            <v>#NUM!</v>
          </cell>
          <cell r="H246" t="e">
            <v>#NUM!</v>
          </cell>
          <cell r="I246" t="e">
            <v>#NUM!</v>
          </cell>
          <cell r="J246" t="e">
            <v>#NUM!</v>
          </cell>
        </row>
        <row r="247">
          <cell r="A247">
            <v>219</v>
          </cell>
          <cell r="B247">
            <v>47635</v>
          </cell>
          <cell r="C247" t="e">
            <v>#NUM!</v>
          </cell>
          <cell r="D247" t="e">
            <v>#NUM!</v>
          </cell>
          <cell r="E247" t="e">
            <v>#NUM!</v>
          </cell>
          <cell r="F247" t="e">
            <v>#NUM!</v>
          </cell>
          <cell r="G247" t="e">
            <v>#NUM!</v>
          </cell>
          <cell r="H247" t="e">
            <v>#NUM!</v>
          </cell>
          <cell r="I247" t="e">
            <v>#NUM!</v>
          </cell>
          <cell r="J247" t="e">
            <v>#NUM!</v>
          </cell>
        </row>
        <row r="248">
          <cell r="A248">
            <v>220</v>
          </cell>
          <cell r="B248">
            <v>47665</v>
          </cell>
          <cell r="C248" t="e">
            <v>#NUM!</v>
          </cell>
          <cell r="D248" t="e">
            <v>#NUM!</v>
          </cell>
          <cell r="E248" t="e">
            <v>#NUM!</v>
          </cell>
          <cell r="F248" t="e">
            <v>#NUM!</v>
          </cell>
          <cell r="G248" t="e">
            <v>#NUM!</v>
          </cell>
          <cell r="H248" t="e">
            <v>#NUM!</v>
          </cell>
          <cell r="I248" t="e">
            <v>#NUM!</v>
          </cell>
          <cell r="J248" t="e">
            <v>#NUM!</v>
          </cell>
        </row>
        <row r="249">
          <cell r="A249">
            <v>221</v>
          </cell>
          <cell r="B249">
            <v>47696</v>
          </cell>
          <cell r="C249" t="e">
            <v>#NUM!</v>
          </cell>
          <cell r="D249" t="e">
            <v>#NUM!</v>
          </cell>
          <cell r="E249" t="e">
            <v>#NUM!</v>
          </cell>
          <cell r="F249" t="e">
            <v>#NUM!</v>
          </cell>
          <cell r="G249" t="e">
            <v>#NUM!</v>
          </cell>
          <cell r="H249" t="e">
            <v>#NUM!</v>
          </cell>
          <cell r="I249" t="e">
            <v>#NUM!</v>
          </cell>
          <cell r="J249" t="e">
            <v>#NUM!</v>
          </cell>
        </row>
        <row r="250">
          <cell r="A250">
            <v>222</v>
          </cell>
          <cell r="B250">
            <v>47727</v>
          </cell>
          <cell r="C250" t="e">
            <v>#NUM!</v>
          </cell>
          <cell r="D250" t="e">
            <v>#NUM!</v>
          </cell>
          <cell r="E250" t="e">
            <v>#NUM!</v>
          </cell>
          <cell r="F250" t="e">
            <v>#NUM!</v>
          </cell>
          <cell r="G250" t="e">
            <v>#NUM!</v>
          </cell>
          <cell r="H250" t="e">
            <v>#NUM!</v>
          </cell>
          <cell r="I250" t="e">
            <v>#NUM!</v>
          </cell>
          <cell r="J250" t="e">
            <v>#NUM!</v>
          </cell>
        </row>
        <row r="251">
          <cell r="A251">
            <v>223</v>
          </cell>
          <cell r="B251">
            <v>47757</v>
          </cell>
          <cell r="C251" t="e">
            <v>#NUM!</v>
          </cell>
          <cell r="D251" t="e">
            <v>#NUM!</v>
          </cell>
          <cell r="E251" t="e">
            <v>#NUM!</v>
          </cell>
          <cell r="F251" t="e">
            <v>#NUM!</v>
          </cell>
          <cell r="G251" t="e">
            <v>#NUM!</v>
          </cell>
          <cell r="H251" t="e">
            <v>#NUM!</v>
          </cell>
          <cell r="I251" t="e">
            <v>#NUM!</v>
          </cell>
          <cell r="J251" t="e">
            <v>#NUM!</v>
          </cell>
        </row>
        <row r="252">
          <cell r="A252">
            <v>224</v>
          </cell>
          <cell r="B252">
            <v>47788</v>
          </cell>
          <cell r="C252" t="e">
            <v>#NUM!</v>
          </cell>
          <cell r="D252" t="e">
            <v>#NUM!</v>
          </cell>
          <cell r="E252" t="e">
            <v>#NUM!</v>
          </cell>
          <cell r="F252" t="e">
            <v>#NUM!</v>
          </cell>
          <cell r="G252" t="e">
            <v>#NUM!</v>
          </cell>
          <cell r="H252" t="e">
            <v>#NUM!</v>
          </cell>
          <cell r="I252" t="e">
            <v>#NUM!</v>
          </cell>
          <cell r="J252" t="e">
            <v>#NUM!</v>
          </cell>
        </row>
        <row r="253">
          <cell r="A253">
            <v>225</v>
          </cell>
          <cell r="B253">
            <v>47818</v>
          </cell>
          <cell r="C253" t="e">
            <v>#NUM!</v>
          </cell>
          <cell r="D253" t="e">
            <v>#NUM!</v>
          </cell>
          <cell r="E253" t="e">
            <v>#NUM!</v>
          </cell>
          <cell r="F253" t="e">
            <v>#NUM!</v>
          </cell>
          <cell r="G253" t="e">
            <v>#NUM!</v>
          </cell>
          <cell r="H253" t="e">
            <v>#NUM!</v>
          </cell>
          <cell r="I253" t="e">
            <v>#NUM!</v>
          </cell>
          <cell r="J253" t="e">
            <v>#NUM!</v>
          </cell>
        </row>
        <row r="254">
          <cell r="A254">
            <v>226</v>
          </cell>
          <cell r="B254">
            <v>47849</v>
          </cell>
          <cell r="C254" t="e">
            <v>#NUM!</v>
          </cell>
          <cell r="D254" t="e">
            <v>#NUM!</v>
          </cell>
          <cell r="E254" t="e">
            <v>#NUM!</v>
          </cell>
          <cell r="F254" t="e">
            <v>#NUM!</v>
          </cell>
          <cell r="G254" t="e">
            <v>#NUM!</v>
          </cell>
          <cell r="H254" t="e">
            <v>#NUM!</v>
          </cell>
          <cell r="I254" t="e">
            <v>#NUM!</v>
          </cell>
          <cell r="J254" t="e">
            <v>#NUM!</v>
          </cell>
        </row>
        <row r="255">
          <cell r="A255">
            <v>227</v>
          </cell>
          <cell r="B255">
            <v>47880</v>
          </cell>
          <cell r="C255" t="e">
            <v>#NUM!</v>
          </cell>
          <cell r="D255" t="e">
            <v>#NUM!</v>
          </cell>
          <cell r="E255" t="e">
            <v>#NUM!</v>
          </cell>
          <cell r="F255" t="e">
            <v>#NUM!</v>
          </cell>
          <cell r="G255" t="e">
            <v>#NUM!</v>
          </cell>
          <cell r="H255" t="e">
            <v>#NUM!</v>
          </cell>
          <cell r="I255" t="e">
            <v>#NUM!</v>
          </cell>
          <cell r="J255" t="e">
            <v>#NUM!</v>
          </cell>
        </row>
        <row r="256">
          <cell r="A256">
            <v>228</v>
          </cell>
          <cell r="B256">
            <v>47908</v>
          </cell>
          <cell r="C256" t="e">
            <v>#NUM!</v>
          </cell>
          <cell r="D256" t="e">
            <v>#NUM!</v>
          </cell>
          <cell r="E256" t="e">
            <v>#NUM!</v>
          </cell>
          <cell r="F256" t="e">
            <v>#NUM!</v>
          </cell>
          <cell r="G256" t="e">
            <v>#NUM!</v>
          </cell>
          <cell r="H256" t="e">
            <v>#NUM!</v>
          </cell>
          <cell r="I256" t="e">
            <v>#NUM!</v>
          </cell>
          <cell r="J256" t="e">
            <v>#NUM!</v>
          </cell>
        </row>
        <row r="257">
          <cell r="A257">
            <v>229</v>
          </cell>
          <cell r="B257">
            <v>47939</v>
          </cell>
          <cell r="C257" t="e">
            <v>#NUM!</v>
          </cell>
          <cell r="D257" t="e">
            <v>#NUM!</v>
          </cell>
          <cell r="E257" t="e">
            <v>#NUM!</v>
          </cell>
          <cell r="F257" t="e">
            <v>#NUM!</v>
          </cell>
          <cell r="G257" t="e">
            <v>#NUM!</v>
          </cell>
          <cell r="H257" t="e">
            <v>#NUM!</v>
          </cell>
          <cell r="I257" t="e">
            <v>#NUM!</v>
          </cell>
          <cell r="J257" t="e">
            <v>#NUM!</v>
          </cell>
        </row>
        <row r="258">
          <cell r="A258">
            <v>230</v>
          </cell>
          <cell r="B258">
            <v>47969</v>
          </cell>
          <cell r="C258" t="e">
            <v>#NUM!</v>
          </cell>
          <cell r="D258" t="e">
            <v>#NUM!</v>
          </cell>
          <cell r="E258" t="e">
            <v>#NUM!</v>
          </cell>
          <cell r="F258" t="e">
            <v>#NUM!</v>
          </cell>
          <cell r="G258" t="e">
            <v>#NUM!</v>
          </cell>
          <cell r="H258" t="e">
            <v>#NUM!</v>
          </cell>
          <cell r="I258" t="e">
            <v>#NUM!</v>
          </cell>
          <cell r="J258" t="e">
            <v>#NUM!</v>
          </cell>
        </row>
        <row r="259">
          <cell r="A259">
            <v>231</v>
          </cell>
          <cell r="B259">
            <v>48000</v>
          </cell>
          <cell r="C259" t="e">
            <v>#NUM!</v>
          </cell>
          <cell r="D259" t="e">
            <v>#NUM!</v>
          </cell>
          <cell r="E259" t="e">
            <v>#NUM!</v>
          </cell>
          <cell r="F259" t="e">
            <v>#NUM!</v>
          </cell>
          <cell r="G259" t="e">
            <v>#NUM!</v>
          </cell>
          <cell r="H259" t="e">
            <v>#NUM!</v>
          </cell>
          <cell r="I259" t="e">
            <v>#NUM!</v>
          </cell>
          <cell r="J259" t="e">
            <v>#NUM!</v>
          </cell>
        </row>
        <row r="260">
          <cell r="A260">
            <v>232</v>
          </cell>
          <cell r="B260">
            <v>48030</v>
          </cell>
          <cell r="C260" t="e">
            <v>#NUM!</v>
          </cell>
          <cell r="D260" t="e">
            <v>#NUM!</v>
          </cell>
          <cell r="E260" t="e">
            <v>#NUM!</v>
          </cell>
          <cell r="F260" t="e">
            <v>#NUM!</v>
          </cell>
          <cell r="G260" t="e">
            <v>#NUM!</v>
          </cell>
          <cell r="H260" t="e">
            <v>#NUM!</v>
          </cell>
          <cell r="I260" t="e">
            <v>#NUM!</v>
          </cell>
          <cell r="J260" t="e">
            <v>#NUM!</v>
          </cell>
        </row>
        <row r="261">
          <cell r="A261">
            <v>233</v>
          </cell>
          <cell r="B261">
            <v>48061</v>
          </cell>
          <cell r="C261" t="e">
            <v>#NUM!</v>
          </cell>
          <cell r="D261" t="e">
            <v>#NUM!</v>
          </cell>
          <cell r="E261" t="e">
            <v>#NUM!</v>
          </cell>
          <cell r="F261" t="e">
            <v>#NUM!</v>
          </cell>
          <cell r="G261" t="e">
            <v>#NUM!</v>
          </cell>
          <cell r="H261" t="e">
            <v>#NUM!</v>
          </cell>
          <cell r="I261" t="e">
            <v>#NUM!</v>
          </cell>
          <cell r="J261" t="e">
            <v>#NUM!</v>
          </cell>
        </row>
        <row r="262">
          <cell r="A262">
            <v>234</v>
          </cell>
          <cell r="B262">
            <v>48092</v>
          </cell>
          <cell r="C262" t="e">
            <v>#NUM!</v>
          </cell>
          <cell r="D262" t="e">
            <v>#NUM!</v>
          </cell>
          <cell r="E262" t="e">
            <v>#NUM!</v>
          </cell>
          <cell r="F262" t="e">
            <v>#NUM!</v>
          </cell>
          <cell r="G262" t="e">
            <v>#NUM!</v>
          </cell>
          <cell r="H262" t="e">
            <v>#NUM!</v>
          </cell>
          <cell r="I262" t="e">
            <v>#NUM!</v>
          </cell>
          <cell r="J262" t="e">
            <v>#NUM!</v>
          </cell>
        </row>
        <row r="263">
          <cell r="A263">
            <v>235</v>
          </cell>
          <cell r="B263">
            <v>48122</v>
          </cell>
          <cell r="C263" t="e">
            <v>#NUM!</v>
          </cell>
          <cell r="D263" t="e">
            <v>#NUM!</v>
          </cell>
          <cell r="E263" t="e">
            <v>#NUM!</v>
          </cell>
          <cell r="F263" t="e">
            <v>#NUM!</v>
          </cell>
          <cell r="G263" t="e">
            <v>#NUM!</v>
          </cell>
          <cell r="H263" t="e">
            <v>#NUM!</v>
          </cell>
          <cell r="I263" t="e">
            <v>#NUM!</v>
          </cell>
          <cell r="J263" t="e">
            <v>#NUM!</v>
          </cell>
        </row>
        <row r="264">
          <cell r="A264">
            <v>236</v>
          </cell>
          <cell r="B264">
            <v>48153</v>
          </cell>
          <cell r="C264" t="e">
            <v>#NUM!</v>
          </cell>
          <cell r="D264" t="e">
            <v>#NUM!</v>
          </cell>
          <cell r="E264" t="e">
            <v>#NUM!</v>
          </cell>
          <cell r="F264" t="e">
            <v>#NUM!</v>
          </cell>
          <cell r="G264" t="e">
            <v>#NUM!</v>
          </cell>
          <cell r="H264" t="e">
            <v>#NUM!</v>
          </cell>
          <cell r="I264" t="e">
            <v>#NUM!</v>
          </cell>
          <cell r="J264" t="e">
            <v>#NUM!</v>
          </cell>
        </row>
        <row r="265">
          <cell r="A265">
            <v>237</v>
          </cell>
          <cell r="B265">
            <v>48183</v>
          </cell>
          <cell r="C265" t="e">
            <v>#NUM!</v>
          </cell>
          <cell r="D265" t="e">
            <v>#NUM!</v>
          </cell>
          <cell r="E265" t="e">
            <v>#NUM!</v>
          </cell>
          <cell r="F265" t="e">
            <v>#NUM!</v>
          </cell>
          <cell r="G265" t="e">
            <v>#NUM!</v>
          </cell>
          <cell r="H265" t="e">
            <v>#NUM!</v>
          </cell>
          <cell r="I265" t="e">
            <v>#NUM!</v>
          </cell>
          <cell r="J265" t="e">
            <v>#NUM!</v>
          </cell>
        </row>
        <row r="266">
          <cell r="A266">
            <v>238</v>
          </cell>
          <cell r="B266">
            <v>48214</v>
          </cell>
          <cell r="C266" t="e">
            <v>#NUM!</v>
          </cell>
          <cell r="D266" t="e">
            <v>#NUM!</v>
          </cell>
          <cell r="E266" t="e">
            <v>#NUM!</v>
          </cell>
          <cell r="F266" t="e">
            <v>#NUM!</v>
          </cell>
          <cell r="G266" t="e">
            <v>#NUM!</v>
          </cell>
          <cell r="H266" t="e">
            <v>#NUM!</v>
          </cell>
          <cell r="I266" t="e">
            <v>#NUM!</v>
          </cell>
          <cell r="J266" t="e">
            <v>#NUM!</v>
          </cell>
        </row>
        <row r="267">
          <cell r="A267">
            <v>239</v>
          </cell>
          <cell r="B267">
            <v>48245</v>
          </cell>
          <cell r="C267" t="e">
            <v>#NUM!</v>
          </cell>
          <cell r="D267" t="e">
            <v>#NUM!</v>
          </cell>
          <cell r="E267" t="e">
            <v>#NUM!</v>
          </cell>
          <cell r="F267" t="e">
            <v>#NUM!</v>
          </cell>
          <cell r="G267" t="e">
            <v>#NUM!</v>
          </cell>
          <cell r="H267" t="e">
            <v>#NUM!</v>
          </cell>
          <cell r="I267" t="e">
            <v>#NUM!</v>
          </cell>
          <cell r="J267" t="e">
            <v>#NUM!</v>
          </cell>
        </row>
        <row r="268">
          <cell r="A268">
            <v>240</v>
          </cell>
          <cell r="B268">
            <v>48274</v>
          </cell>
          <cell r="C268" t="e">
            <v>#NUM!</v>
          </cell>
          <cell r="D268" t="e">
            <v>#NUM!</v>
          </cell>
          <cell r="E268" t="e">
            <v>#NUM!</v>
          </cell>
          <cell r="F268" t="e">
            <v>#NUM!</v>
          </cell>
          <cell r="G268" t="e">
            <v>#NUM!</v>
          </cell>
          <cell r="H268" t="e">
            <v>#NUM!</v>
          </cell>
          <cell r="I268" t="e">
            <v>#NUM!</v>
          </cell>
          <cell r="J268" t="e">
            <v>#NUM!</v>
          </cell>
        </row>
        <row r="269">
          <cell r="A269">
            <v>241</v>
          </cell>
          <cell r="B269">
            <v>48305</v>
          </cell>
          <cell r="C269" t="e">
            <v>#NUM!</v>
          </cell>
          <cell r="D269" t="e">
            <v>#NUM!</v>
          </cell>
          <cell r="E269" t="e">
            <v>#NUM!</v>
          </cell>
          <cell r="F269" t="e">
            <v>#NUM!</v>
          </cell>
          <cell r="G269" t="e">
            <v>#NUM!</v>
          </cell>
          <cell r="H269" t="e">
            <v>#NUM!</v>
          </cell>
          <cell r="I269" t="e">
            <v>#NUM!</v>
          </cell>
          <cell r="J269" t="e">
            <v>#NUM!</v>
          </cell>
        </row>
        <row r="270">
          <cell r="A270">
            <v>242</v>
          </cell>
          <cell r="B270">
            <v>48335</v>
          </cell>
          <cell r="C270" t="e">
            <v>#NUM!</v>
          </cell>
          <cell r="D270" t="e">
            <v>#NUM!</v>
          </cell>
          <cell r="E270" t="e">
            <v>#NUM!</v>
          </cell>
          <cell r="F270" t="e">
            <v>#NUM!</v>
          </cell>
          <cell r="G270" t="e">
            <v>#NUM!</v>
          </cell>
          <cell r="H270" t="e">
            <v>#NUM!</v>
          </cell>
          <cell r="I270" t="e">
            <v>#NUM!</v>
          </cell>
          <cell r="J270" t="e">
            <v>#NUM!</v>
          </cell>
        </row>
        <row r="271">
          <cell r="A271">
            <v>243</v>
          </cell>
          <cell r="B271">
            <v>48366</v>
          </cell>
          <cell r="C271" t="e">
            <v>#NUM!</v>
          </cell>
          <cell r="D271" t="e">
            <v>#NUM!</v>
          </cell>
          <cell r="E271" t="e">
            <v>#NUM!</v>
          </cell>
          <cell r="F271" t="e">
            <v>#NUM!</v>
          </cell>
          <cell r="G271" t="e">
            <v>#NUM!</v>
          </cell>
          <cell r="H271" t="e">
            <v>#NUM!</v>
          </cell>
          <cell r="I271" t="e">
            <v>#NUM!</v>
          </cell>
          <cell r="J271" t="e">
            <v>#NUM!</v>
          </cell>
        </row>
        <row r="272">
          <cell r="A272">
            <v>244</v>
          </cell>
          <cell r="B272">
            <v>48396</v>
          </cell>
          <cell r="C272" t="e">
            <v>#NUM!</v>
          </cell>
          <cell r="D272" t="e">
            <v>#NUM!</v>
          </cell>
          <cell r="E272" t="e">
            <v>#NUM!</v>
          </cell>
          <cell r="F272" t="e">
            <v>#NUM!</v>
          </cell>
          <cell r="G272" t="e">
            <v>#NUM!</v>
          </cell>
          <cell r="H272" t="e">
            <v>#NUM!</v>
          </cell>
          <cell r="I272" t="e">
            <v>#NUM!</v>
          </cell>
          <cell r="J272" t="e">
            <v>#NUM!</v>
          </cell>
        </row>
        <row r="273">
          <cell r="A273">
            <v>245</v>
          </cell>
          <cell r="B273">
            <v>48427</v>
          </cell>
          <cell r="C273" t="e">
            <v>#NUM!</v>
          </cell>
          <cell r="D273" t="e">
            <v>#NUM!</v>
          </cell>
          <cell r="E273" t="e">
            <v>#NUM!</v>
          </cell>
          <cell r="F273" t="e">
            <v>#NUM!</v>
          </cell>
          <cell r="G273" t="e">
            <v>#NUM!</v>
          </cell>
          <cell r="H273" t="e">
            <v>#NUM!</v>
          </cell>
          <cell r="I273" t="e">
            <v>#NUM!</v>
          </cell>
          <cell r="J273" t="e">
            <v>#NUM!</v>
          </cell>
        </row>
        <row r="274">
          <cell r="A274">
            <v>246</v>
          </cell>
          <cell r="B274">
            <v>48458</v>
          </cell>
          <cell r="C274" t="e">
            <v>#NUM!</v>
          </cell>
          <cell r="D274" t="e">
            <v>#NUM!</v>
          </cell>
          <cell r="E274" t="e">
            <v>#NUM!</v>
          </cell>
          <cell r="F274" t="e">
            <v>#NUM!</v>
          </cell>
          <cell r="G274" t="e">
            <v>#NUM!</v>
          </cell>
          <cell r="H274" t="e">
            <v>#NUM!</v>
          </cell>
          <cell r="I274" t="e">
            <v>#NUM!</v>
          </cell>
          <cell r="J274" t="e">
            <v>#NUM!</v>
          </cell>
        </row>
        <row r="275">
          <cell r="A275">
            <v>247</v>
          </cell>
          <cell r="B275">
            <v>48488</v>
          </cell>
          <cell r="C275" t="e">
            <v>#NUM!</v>
          </cell>
          <cell r="D275" t="e">
            <v>#NUM!</v>
          </cell>
          <cell r="E275" t="e">
            <v>#NUM!</v>
          </cell>
          <cell r="F275" t="e">
            <v>#NUM!</v>
          </cell>
          <cell r="G275" t="e">
            <v>#NUM!</v>
          </cell>
          <cell r="H275" t="e">
            <v>#NUM!</v>
          </cell>
          <cell r="I275" t="e">
            <v>#NUM!</v>
          </cell>
          <cell r="J275" t="e">
            <v>#NUM!</v>
          </cell>
        </row>
        <row r="276">
          <cell r="A276">
            <v>248</v>
          </cell>
          <cell r="B276">
            <v>48519</v>
          </cell>
          <cell r="C276" t="e">
            <v>#NUM!</v>
          </cell>
          <cell r="D276" t="e">
            <v>#NUM!</v>
          </cell>
          <cell r="E276" t="e">
            <v>#NUM!</v>
          </cell>
          <cell r="F276" t="e">
            <v>#NUM!</v>
          </cell>
          <cell r="G276" t="e">
            <v>#NUM!</v>
          </cell>
          <cell r="H276" t="e">
            <v>#NUM!</v>
          </cell>
          <cell r="I276" t="e">
            <v>#NUM!</v>
          </cell>
          <cell r="J276" t="e">
            <v>#NUM!</v>
          </cell>
        </row>
        <row r="277">
          <cell r="A277">
            <v>249</v>
          </cell>
          <cell r="B277">
            <v>48549</v>
          </cell>
          <cell r="C277" t="e">
            <v>#NUM!</v>
          </cell>
          <cell r="D277" t="e">
            <v>#NUM!</v>
          </cell>
          <cell r="E277" t="e">
            <v>#NUM!</v>
          </cell>
          <cell r="F277" t="e">
            <v>#NUM!</v>
          </cell>
          <cell r="G277" t="e">
            <v>#NUM!</v>
          </cell>
          <cell r="H277" t="e">
            <v>#NUM!</v>
          </cell>
          <cell r="I277" t="e">
            <v>#NUM!</v>
          </cell>
          <cell r="J277" t="e">
            <v>#NUM!</v>
          </cell>
        </row>
        <row r="278">
          <cell r="A278">
            <v>250</v>
          </cell>
          <cell r="B278">
            <v>48580</v>
          </cell>
          <cell r="C278" t="e">
            <v>#NUM!</v>
          </cell>
          <cell r="D278" t="e">
            <v>#NUM!</v>
          </cell>
          <cell r="E278" t="e">
            <v>#NUM!</v>
          </cell>
          <cell r="F278" t="e">
            <v>#NUM!</v>
          </cell>
          <cell r="G278" t="e">
            <v>#NUM!</v>
          </cell>
          <cell r="H278" t="e">
            <v>#NUM!</v>
          </cell>
          <cell r="I278" t="e">
            <v>#NUM!</v>
          </cell>
          <cell r="J278" t="e">
            <v>#NUM!</v>
          </cell>
        </row>
        <row r="279">
          <cell r="A279">
            <v>251</v>
          </cell>
          <cell r="B279">
            <v>48611</v>
          </cell>
          <cell r="C279" t="e">
            <v>#NUM!</v>
          </cell>
          <cell r="D279" t="e">
            <v>#NUM!</v>
          </cell>
          <cell r="E279" t="e">
            <v>#NUM!</v>
          </cell>
          <cell r="F279" t="e">
            <v>#NUM!</v>
          </cell>
          <cell r="G279" t="e">
            <v>#NUM!</v>
          </cell>
          <cell r="H279" t="e">
            <v>#NUM!</v>
          </cell>
          <cell r="I279" t="e">
            <v>#NUM!</v>
          </cell>
          <cell r="J279" t="e">
            <v>#NUM!</v>
          </cell>
        </row>
        <row r="280">
          <cell r="A280">
            <v>252</v>
          </cell>
          <cell r="B280">
            <v>48639</v>
          </cell>
          <cell r="C280" t="e">
            <v>#NUM!</v>
          </cell>
          <cell r="D280" t="e">
            <v>#NUM!</v>
          </cell>
          <cell r="E280" t="e">
            <v>#NUM!</v>
          </cell>
          <cell r="F280" t="e">
            <v>#NUM!</v>
          </cell>
          <cell r="G280" t="e">
            <v>#NUM!</v>
          </cell>
          <cell r="H280" t="e">
            <v>#NUM!</v>
          </cell>
          <cell r="I280" t="e">
            <v>#NUM!</v>
          </cell>
          <cell r="J280" t="e">
            <v>#NUM!</v>
          </cell>
        </row>
        <row r="281">
          <cell r="A281">
            <v>253</v>
          </cell>
          <cell r="B281">
            <v>48670</v>
          </cell>
          <cell r="C281" t="e">
            <v>#NUM!</v>
          </cell>
          <cell r="D281" t="e">
            <v>#NUM!</v>
          </cell>
          <cell r="E281" t="e">
            <v>#NUM!</v>
          </cell>
          <cell r="F281" t="e">
            <v>#NUM!</v>
          </cell>
          <cell r="G281" t="e">
            <v>#NUM!</v>
          </cell>
          <cell r="H281" t="e">
            <v>#NUM!</v>
          </cell>
          <cell r="I281" t="e">
            <v>#NUM!</v>
          </cell>
          <cell r="J281" t="e">
            <v>#NUM!</v>
          </cell>
        </row>
        <row r="282">
          <cell r="A282">
            <v>254</v>
          </cell>
          <cell r="B282">
            <v>48700</v>
          </cell>
          <cell r="C282" t="e">
            <v>#NUM!</v>
          </cell>
          <cell r="D282" t="e">
            <v>#NUM!</v>
          </cell>
          <cell r="E282" t="e">
            <v>#NUM!</v>
          </cell>
          <cell r="F282" t="e">
            <v>#NUM!</v>
          </cell>
          <cell r="G282" t="e">
            <v>#NUM!</v>
          </cell>
          <cell r="H282" t="e">
            <v>#NUM!</v>
          </cell>
          <cell r="I282" t="e">
            <v>#NUM!</v>
          </cell>
          <cell r="J282" t="e">
            <v>#NUM!</v>
          </cell>
        </row>
        <row r="283">
          <cell r="A283">
            <v>255</v>
          </cell>
          <cell r="B283">
            <v>48731</v>
          </cell>
          <cell r="C283" t="e">
            <v>#NUM!</v>
          </cell>
          <cell r="D283" t="e">
            <v>#NUM!</v>
          </cell>
          <cell r="E283" t="e">
            <v>#NUM!</v>
          </cell>
          <cell r="F283" t="e">
            <v>#NUM!</v>
          </cell>
          <cell r="G283" t="e">
            <v>#NUM!</v>
          </cell>
          <cell r="H283" t="e">
            <v>#NUM!</v>
          </cell>
          <cell r="I283" t="e">
            <v>#NUM!</v>
          </cell>
          <cell r="J283" t="e">
            <v>#NUM!</v>
          </cell>
        </row>
        <row r="284">
          <cell r="A284">
            <v>256</v>
          </cell>
          <cell r="B284">
            <v>48761</v>
          </cell>
          <cell r="C284" t="e">
            <v>#NUM!</v>
          </cell>
          <cell r="D284" t="e">
            <v>#NUM!</v>
          </cell>
          <cell r="E284" t="e">
            <v>#NUM!</v>
          </cell>
          <cell r="F284" t="e">
            <v>#NUM!</v>
          </cell>
          <cell r="G284" t="e">
            <v>#NUM!</v>
          </cell>
          <cell r="H284" t="e">
            <v>#NUM!</v>
          </cell>
          <cell r="I284" t="e">
            <v>#NUM!</v>
          </cell>
          <cell r="J284" t="e">
            <v>#NUM!</v>
          </cell>
        </row>
        <row r="285">
          <cell r="A285">
            <v>257</v>
          </cell>
          <cell r="B285">
            <v>48792</v>
          </cell>
          <cell r="C285" t="e">
            <v>#NUM!</v>
          </cell>
          <cell r="D285" t="e">
            <v>#NUM!</v>
          </cell>
          <cell r="E285" t="e">
            <v>#NUM!</v>
          </cell>
          <cell r="F285" t="e">
            <v>#NUM!</v>
          </cell>
          <cell r="G285" t="e">
            <v>#NUM!</v>
          </cell>
          <cell r="H285" t="e">
            <v>#NUM!</v>
          </cell>
          <cell r="I285" t="e">
            <v>#NUM!</v>
          </cell>
          <cell r="J285" t="e">
            <v>#NUM!</v>
          </cell>
        </row>
        <row r="286">
          <cell r="A286">
            <v>258</v>
          </cell>
          <cell r="B286">
            <v>48823</v>
          </cell>
          <cell r="C286" t="e">
            <v>#NUM!</v>
          </cell>
          <cell r="D286" t="e">
            <v>#NUM!</v>
          </cell>
          <cell r="E286" t="e">
            <v>#NUM!</v>
          </cell>
          <cell r="F286" t="e">
            <v>#NUM!</v>
          </cell>
          <cell r="G286" t="e">
            <v>#NUM!</v>
          </cell>
          <cell r="H286" t="e">
            <v>#NUM!</v>
          </cell>
          <cell r="I286" t="e">
            <v>#NUM!</v>
          </cell>
          <cell r="J286" t="e">
            <v>#NUM!</v>
          </cell>
        </row>
        <row r="287">
          <cell r="A287">
            <v>259</v>
          </cell>
          <cell r="B287">
            <v>48853</v>
          </cell>
          <cell r="C287" t="e">
            <v>#NUM!</v>
          </cell>
          <cell r="D287" t="e">
            <v>#NUM!</v>
          </cell>
          <cell r="E287" t="e">
            <v>#NUM!</v>
          </cell>
          <cell r="F287" t="e">
            <v>#NUM!</v>
          </cell>
          <cell r="G287" t="e">
            <v>#NUM!</v>
          </cell>
          <cell r="H287" t="e">
            <v>#NUM!</v>
          </cell>
          <cell r="I287" t="e">
            <v>#NUM!</v>
          </cell>
          <cell r="J287" t="e">
            <v>#NUM!</v>
          </cell>
        </row>
        <row r="288">
          <cell r="A288">
            <v>260</v>
          </cell>
          <cell r="B288">
            <v>48884</v>
          </cell>
          <cell r="C288" t="e">
            <v>#NUM!</v>
          </cell>
          <cell r="D288" t="e">
            <v>#NUM!</v>
          </cell>
          <cell r="E288" t="e">
            <v>#NUM!</v>
          </cell>
          <cell r="F288" t="e">
            <v>#NUM!</v>
          </cell>
          <cell r="G288" t="e">
            <v>#NUM!</v>
          </cell>
          <cell r="H288" t="e">
            <v>#NUM!</v>
          </cell>
          <cell r="I288" t="e">
            <v>#NUM!</v>
          </cell>
          <cell r="J288" t="e">
            <v>#NUM!</v>
          </cell>
        </row>
        <row r="289">
          <cell r="A289">
            <v>261</v>
          </cell>
          <cell r="B289">
            <v>48914</v>
          </cell>
          <cell r="C289" t="e">
            <v>#NUM!</v>
          </cell>
          <cell r="D289" t="e">
            <v>#NUM!</v>
          </cell>
          <cell r="E289" t="e">
            <v>#NUM!</v>
          </cell>
          <cell r="F289" t="e">
            <v>#NUM!</v>
          </cell>
          <cell r="G289" t="e">
            <v>#NUM!</v>
          </cell>
          <cell r="H289" t="e">
            <v>#NUM!</v>
          </cell>
          <cell r="I289" t="e">
            <v>#NUM!</v>
          </cell>
          <cell r="J289" t="e">
            <v>#NUM!</v>
          </cell>
        </row>
        <row r="290">
          <cell r="A290">
            <v>262</v>
          </cell>
          <cell r="B290">
            <v>48945</v>
          </cell>
          <cell r="C290" t="e">
            <v>#NUM!</v>
          </cell>
          <cell r="D290" t="e">
            <v>#NUM!</v>
          </cell>
          <cell r="E290" t="e">
            <v>#NUM!</v>
          </cell>
          <cell r="F290" t="e">
            <v>#NUM!</v>
          </cell>
          <cell r="G290" t="e">
            <v>#NUM!</v>
          </cell>
          <cell r="H290" t="e">
            <v>#NUM!</v>
          </cell>
          <cell r="I290" t="e">
            <v>#NUM!</v>
          </cell>
          <cell r="J290" t="e">
            <v>#NUM!</v>
          </cell>
        </row>
        <row r="291">
          <cell r="A291">
            <v>263</v>
          </cell>
          <cell r="B291">
            <v>48976</v>
          </cell>
          <cell r="C291" t="e">
            <v>#NUM!</v>
          </cell>
          <cell r="D291" t="e">
            <v>#NUM!</v>
          </cell>
          <cell r="E291" t="e">
            <v>#NUM!</v>
          </cell>
          <cell r="F291" t="e">
            <v>#NUM!</v>
          </cell>
          <cell r="G291" t="e">
            <v>#NUM!</v>
          </cell>
          <cell r="H291" t="e">
            <v>#NUM!</v>
          </cell>
          <cell r="I291" t="e">
            <v>#NUM!</v>
          </cell>
          <cell r="J291" t="e">
            <v>#NUM!</v>
          </cell>
        </row>
        <row r="292">
          <cell r="A292">
            <v>264</v>
          </cell>
          <cell r="B292">
            <v>49004</v>
          </cell>
          <cell r="C292" t="e">
            <v>#NUM!</v>
          </cell>
          <cell r="D292" t="e">
            <v>#NUM!</v>
          </cell>
          <cell r="E292" t="e">
            <v>#NUM!</v>
          </cell>
          <cell r="F292" t="e">
            <v>#NUM!</v>
          </cell>
          <cell r="G292" t="e">
            <v>#NUM!</v>
          </cell>
          <cell r="H292" t="e">
            <v>#NUM!</v>
          </cell>
          <cell r="I292" t="e">
            <v>#NUM!</v>
          </cell>
          <cell r="J292" t="e">
            <v>#NUM!</v>
          </cell>
        </row>
        <row r="293">
          <cell r="A293">
            <v>265</v>
          </cell>
          <cell r="B293">
            <v>49035</v>
          </cell>
          <cell r="C293" t="e">
            <v>#NUM!</v>
          </cell>
          <cell r="D293" t="e">
            <v>#NUM!</v>
          </cell>
          <cell r="E293" t="e">
            <v>#NUM!</v>
          </cell>
          <cell r="F293" t="e">
            <v>#NUM!</v>
          </cell>
          <cell r="G293" t="e">
            <v>#NUM!</v>
          </cell>
          <cell r="H293" t="e">
            <v>#NUM!</v>
          </cell>
          <cell r="I293" t="e">
            <v>#NUM!</v>
          </cell>
          <cell r="J293" t="e">
            <v>#NUM!</v>
          </cell>
        </row>
        <row r="294">
          <cell r="A294">
            <v>266</v>
          </cell>
          <cell r="B294">
            <v>49065</v>
          </cell>
          <cell r="C294" t="e">
            <v>#NUM!</v>
          </cell>
          <cell r="D294" t="e">
            <v>#NUM!</v>
          </cell>
          <cell r="E294" t="e">
            <v>#NUM!</v>
          </cell>
          <cell r="F294" t="e">
            <v>#NUM!</v>
          </cell>
          <cell r="G294" t="e">
            <v>#NUM!</v>
          </cell>
          <cell r="H294" t="e">
            <v>#NUM!</v>
          </cell>
          <cell r="I294" t="e">
            <v>#NUM!</v>
          </cell>
          <cell r="J294" t="e">
            <v>#NUM!</v>
          </cell>
        </row>
        <row r="295">
          <cell r="A295">
            <v>267</v>
          </cell>
          <cell r="B295">
            <v>49096</v>
          </cell>
          <cell r="C295" t="e">
            <v>#NUM!</v>
          </cell>
          <cell r="D295" t="e">
            <v>#NUM!</v>
          </cell>
          <cell r="E295" t="e">
            <v>#NUM!</v>
          </cell>
          <cell r="F295" t="e">
            <v>#NUM!</v>
          </cell>
          <cell r="G295" t="e">
            <v>#NUM!</v>
          </cell>
          <cell r="H295" t="e">
            <v>#NUM!</v>
          </cell>
          <cell r="I295" t="e">
            <v>#NUM!</v>
          </cell>
          <cell r="J295" t="e">
            <v>#NUM!</v>
          </cell>
        </row>
        <row r="296">
          <cell r="A296">
            <v>268</v>
          </cell>
          <cell r="B296">
            <v>49126</v>
          </cell>
          <cell r="C296" t="e">
            <v>#NUM!</v>
          </cell>
          <cell r="D296" t="e">
            <v>#NUM!</v>
          </cell>
          <cell r="E296" t="e">
            <v>#NUM!</v>
          </cell>
          <cell r="F296" t="e">
            <v>#NUM!</v>
          </cell>
          <cell r="G296" t="e">
            <v>#NUM!</v>
          </cell>
          <cell r="H296" t="e">
            <v>#NUM!</v>
          </cell>
          <cell r="I296" t="e">
            <v>#NUM!</v>
          </cell>
          <cell r="J296" t="e">
            <v>#NUM!</v>
          </cell>
        </row>
        <row r="297">
          <cell r="A297">
            <v>269</v>
          </cell>
          <cell r="B297">
            <v>49157</v>
          </cell>
          <cell r="C297" t="e">
            <v>#NUM!</v>
          </cell>
          <cell r="D297" t="e">
            <v>#NUM!</v>
          </cell>
          <cell r="E297" t="e">
            <v>#NUM!</v>
          </cell>
          <cell r="F297" t="e">
            <v>#NUM!</v>
          </cell>
          <cell r="G297" t="e">
            <v>#NUM!</v>
          </cell>
          <cell r="H297" t="e">
            <v>#NUM!</v>
          </cell>
          <cell r="I297" t="e">
            <v>#NUM!</v>
          </cell>
          <cell r="J297" t="e">
            <v>#NUM!</v>
          </cell>
        </row>
        <row r="298">
          <cell r="A298">
            <v>270</v>
          </cell>
          <cell r="B298">
            <v>49188</v>
          </cell>
          <cell r="C298" t="e">
            <v>#NUM!</v>
          </cell>
          <cell r="D298" t="e">
            <v>#NUM!</v>
          </cell>
          <cell r="E298" t="e">
            <v>#NUM!</v>
          </cell>
          <cell r="F298" t="e">
            <v>#NUM!</v>
          </cell>
          <cell r="G298" t="e">
            <v>#NUM!</v>
          </cell>
          <cell r="H298" t="e">
            <v>#NUM!</v>
          </cell>
          <cell r="I298" t="e">
            <v>#NUM!</v>
          </cell>
          <cell r="J298" t="e">
            <v>#NUM!</v>
          </cell>
        </row>
        <row r="299">
          <cell r="A299">
            <v>271</v>
          </cell>
          <cell r="B299">
            <v>49218</v>
          </cell>
          <cell r="C299" t="e">
            <v>#NUM!</v>
          </cell>
          <cell r="D299" t="e">
            <v>#NUM!</v>
          </cell>
          <cell r="E299" t="e">
            <v>#NUM!</v>
          </cell>
          <cell r="F299" t="e">
            <v>#NUM!</v>
          </cell>
          <cell r="G299" t="e">
            <v>#NUM!</v>
          </cell>
          <cell r="H299" t="e">
            <v>#NUM!</v>
          </cell>
          <cell r="I299" t="e">
            <v>#NUM!</v>
          </cell>
          <cell r="J299" t="e">
            <v>#NUM!</v>
          </cell>
        </row>
        <row r="300">
          <cell r="A300">
            <v>272</v>
          </cell>
          <cell r="B300">
            <v>49249</v>
          </cell>
          <cell r="C300" t="e">
            <v>#NUM!</v>
          </cell>
          <cell r="D300" t="e">
            <v>#NUM!</v>
          </cell>
          <cell r="E300" t="e">
            <v>#NUM!</v>
          </cell>
          <cell r="F300" t="e">
            <v>#NUM!</v>
          </cell>
          <cell r="G300" t="e">
            <v>#NUM!</v>
          </cell>
          <cell r="H300" t="e">
            <v>#NUM!</v>
          </cell>
          <cell r="I300" t="e">
            <v>#NUM!</v>
          </cell>
          <cell r="J300" t="e">
            <v>#NUM!</v>
          </cell>
        </row>
        <row r="301">
          <cell r="A301">
            <v>273</v>
          </cell>
          <cell r="B301">
            <v>49279</v>
          </cell>
          <cell r="C301" t="e">
            <v>#NUM!</v>
          </cell>
          <cell r="D301" t="e">
            <v>#NUM!</v>
          </cell>
          <cell r="E301" t="e">
            <v>#NUM!</v>
          </cell>
          <cell r="F301" t="e">
            <v>#NUM!</v>
          </cell>
          <cell r="G301" t="e">
            <v>#NUM!</v>
          </cell>
          <cell r="H301" t="e">
            <v>#NUM!</v>
          </cell>
          <cell r="I301" t="e">
            <v>#NUM!</v>
          </cell>
          <cell r="J301" t="e">
            <v>#NUM!</v>
          </cell>
        </row>
        <row r="302">
          <cell r="A302">
            <v>274</v>
          </cell>
          <cell r="B302">
            <v>49310</v>
          </cell>
          <cell r="C302" t="e">
            <v>#NUM!</v>
          </cell>
          <cell r="D302" t="e">
            <v>#NUM!</v>
          </cell>
          <cell r="E302" t="e">
            <v>#NUM!</v>
          </cell>
          <cell r="F302" t="e">
            <v>#NUM!</v>
          </cell>
          <cell r="G302" t="e">
            <v>#NUM!</v>
          </cell>
          <cell r="H302" t="e">
            <v>#NUM!</v>
          </cell>
          <cell r="I302" t="e">
            <v>#NUM!</v>
          </cell>
          <cell r="J302" t="e">
            <v>#NUM!</v>
          </cell>
        </row>
        <row r="303">
          <cell r="A303">
            <v>275</v>
          </cell>
          <cell r="B303">
            <v>49341</v>
          </cell>
          <cell r="C303" t="e">
            <v>#NUM!</v>
          </cell>
          <cell r="D303" t="e">
            <v>#NUM!</v>
          </cell>
          <cell r="E303" t="e">
            <v>#NUM!</v>
          </cell>
          <cell r="F303" t="e">
            <v>#NUM!</v>
          </cell>
          <cell r="G303" t="e">
            <v>#NUM!</v>
          </cell>
          <cell r="H303" t="e">
            <v>#NUM!</v>
          </cell>
          <cell r="I303" t="e">
            <v>#NUM!</v>
          </cell>
          <cell r="J303" t="e">
            <v>#NUM!</v>
          </cell>
        </row>
        <row r="304">
          <cell r="A304">
            <v>276</v>
          </cell>
          <cell r="B304">
            <v>49369</v>
          </cell>
          <cell r="C304" t="e">
            <v>#NUM!</v>
          </cell>
          <cell r="D304" t="e">
            <v>#NUM!</v>
          </cell>
          <cell r="E304" t="e">
            <v>#NUM!</v>
          </cell>
          <cell r="F304" t="e">
            <v>#NUM!</v>
          </cell>
          <cell r="G304" t="e">
            <v>#NUM!</v>
          </cell>
          <cell r="H304" t="e">
            <v>#NUM!</v>
          </cell>
          <cell r="I304" t="e">
            <v>#NUM!</v>
          </cell>
          <cell r="J304" t="e">
            <v>#NUM!</v>
          </cell>
        </row>
        <row r="305">
          <cell r="A305">
            <v>277</v>
          </cell>
          <cell r="B305">
            <v>49400</v>
          </cell>
          <cell r="C305" t="e">
            <v>#NUM!</v>
          </cell>
          <cell r="D305" t="e">
            <v>#NUM!</v>
          </cell>
          <cell r="E305" t="e">
            <v>#NUM!</v>
          </cell>
          <cell r="F305" t="e">
            <v>#NUM!</v>
          </cell>
          <cell r="G305" t="e">
            <v>#NUM!</v>
          </cell>
          <cell r="H305" t="e">
            <v>#NUM!</v>
          </cell>
          <cell r="I305" t="e">
            <v>#NUM!</v>
          </cell>
          <cell r="J305" t="e">
            <v>#NUM!</v>
          </cell>
        </row>
        <row r="306">
          <cell r="A306">
            <v>278</v>
          </cell>
          <cell r="B306">
            <v>49430</v>
          </cell>
          <cell r="C306" t="e">
            <v>#NUM!</v>
          </cell>
          <cell r="D306" t="e">
            <v>#NUM!</v>
          </cell>
          <cell r="E306" t="e">
            <v>#NUM!</v>
          </cell>
          <cell r="F306" t="e">
            <v>#NUM!</v>
          </cell>
          <cell r="G306" t="e">
            <v>#NUM!</v>
          </cell>
          <cell r="H306" t="e">
            <v>#NUM!</v>
          </cell>
          <cell r="I306" t="e">
            <v>#NUM!</v>
          </cell>
          <cell r="J306" t="e">
            <v>#NUM!</v>
          </cell>
        </row>
        <row r="307">
          <cell r="A307">
            <v>279</v>
          </cell>
          <cell r="B307">
            <v>49461</v>
          </cell>
          <cell r="C307" t="e">
            <v>#NUM!</v>
          </cell>
          <cell r="D307" t="e">
            <v>#NUM!</v>
          </cell>
          <cell r="E307" t="e">
            <v>#NUM!</v>
          </cell>
          <cell r="F307" t="e">
            <v>#NUM!</v>
          </cell>
          <cell r="G307" t="e">
            <v>#NUM!</v>
          </cell>
          <cell r="H307" t="e">
            <v>#NUM!</v>
          </cell>
          <cell r="I307" t="e">
            <v>#NUM!</v>
          </cell>
          <cell r="J307" t="e">
            <v>#NUM!</v>
          </cell>
        </row>
        <row r="308">
          <cell r="A308">
            <v>280</v>
          </cell>
          <cell r="B308">
            <v>49491</v>
          </cell>
          <cell r="C308" t="e">
            <v>#NUM!</v>
          </cell>
          <cell r="D308" t="e">
            <v>#NUM!</v>
          </cell>
          <cell r="E308" t="e">
            <v>#NUM!</v>
          </cell>
          <cell r="F308" t="e">
            <v>#NUM!</v>
          </cell>
          <cell r="G308" t="e">
            <v>#NUM!</v>
          </cell>
          <cell r="H308" t="e">
            <v>#NUM!</v>
          </cell>
          <cell r="I308" t="e">
            <v>#NUM!</v>
          </cell>
          <cell r="J308" t="e">
            <v>#NUM!</v>
          </cell>
        </row>
        <row r="309">
          <cell r="A309">
            <v>281</v>
          </cell>
          <cell r="B309">
            <v>49522</v>
          </cell>
          <cell r="C309" t="e">
            <v>#NUM!</v>
          </cell>
          <cell r="D309" t="e">
            <v>#NUM!</v>
          </cell>
          <cell r="E309" t="e">
            <v>#NUM!</v>
          </cell>
          <cell r="F309" t="e">
            <v>#NUM!</v>
          </cell>
          <cell r="G309" t="e">
            <v>#NUM!</v>
          </cell>
          <cell r="H309" t="e">
            <v>#NUM!</v>
          </cell>
          <cell r="I309" t="e">
            <v>#NUM!</v>
          </cell>
          <cell r="J309" t="e">
            <v>#NUM!</v>
          </cell>
        </row>
        <row r="310">
          <cell r="A310">
            <v>282</v>
          </cell>
          <cell r="B310">
            <v>49553</v>
          </cell>
          <cell r="C310" t="e">
            <v>#NUM!</v>
          </cell>
          <cell r="D310" t="e">
            <v>#NUM!</v>
          </cell>
          <cell r="E310" t="e">
            <v>#NUM!</v>
          </cell>
          <cell r="F310" t="e">
            <v>#NUM!</v>
          </cell>
          <cell r="G310" t="e">
            <v>#NUM!</v>
          </cell>
          <cell r="H310" t="e">
            <v>#NUM!</v>
          </cell>
          <cell r="I310" t="e">
            <v>#NUM!</v>
          </cell>
          <cell r="J310" t="e">
            <v>#NUM!</v>
          </cell>
        </row>
        <row r="311">
          <cell r="A311">
            <v>283</v>
          </cell>
          <cell r="B311">
            <v>49583</v>
          </cell>
          <cell r="C311" t="e">
            <v>#NUM!</v>
          </cell>
          <cell r="D311" t="e">
            <v>#NUM!</v>
          </cell>
          <cell r="E311" t="e">
            <v>#NUM!</v>
          </cell>
          <cell r="F311" t="e">
            <v>#NUM!</v>
          </cell>
          <cell r="G311" t="e">
            <v>#NUM!</v>
          </cell>
          <cell r="H311" t="e">
            <v>#NUM!</v>
          </cell>
          <cell r="I311" t="e">
            <v>#NUM!</v>
          </cell>
          <cell r="J311" t="e">
            <v>#NUM!</v>
          </cell>
        </row>
        <row r="312">
          <cell r="A312">
            <v>284</v>
          </cell>
          <cell r="B312">
            <v>49614</v>
          </cell>
          <cell r="C312" t="e">
            <v>#NUM!</v>
          </cell>
          <cell r="D312" t="e">
            <v>#NUM!</v>
          </cell>
          <cell r="E312" t="e">
            <v>#NUM!</v>
          </cell>
          <cell r="F312" t="e">
            <v>#NUM!</v>
          </cell>
          <cell r="G312" t="e">
            <v>#NUM!</v>
          </cell>
          <cell r="H312" t="e">
            <v>#NUM!</v>
          </cell>
          <cell r="I312" t="e">
            <v>#NUM!</v>
          </cell>
          <cell r="J312" t="e">
            <v>#NUM!</v>
          </cell>
        </row>
        <row r="313">
          <cell r="A313">
            <v>285</v>
          </cell>
          <cell r="B313">
            <v>49644</v>
          </cell>
          <cell r="C313" t="e">
            <v>#NUM!</v>
          </cell>
          <cell r="D313" t="e">
            <v>#NUM!</v>
          </cell>
          <cell r="E313" t="e">
            <v>#NUM!</v>
          </cell>
          <cell r="F313" t="e">
            <v>#NUM!</v>
          </cell>
          <cell r="G313" t="e">
            <v>#NUM!</v>
          </cell>
          <cell r="H313" t="e">
            <v>#NUM!</v>
          </cell>
          <cell r="I313" t="e">
            <v>#NUM!</v>
          </cell>
          <cell r="J313" t="e">
            <v>#NUM!</v>
          </cell>
        </row>
        <row r="314">
          <cell r="A314">
            <v>286</v>
          </cell>
          <cell r="B314">
            <v>49675</v>
          </cell>
          <cell r="C314" t="e">
            <v>#NUM!</v>
          </cell>
          <cell r="D314" t="e">
            <v>#NUM!</v>
          </cell>
          <cell r="E314" t="e">
            <v>#NUM!</v>
          </cell>
          <cell r="F314" t="e">
            <v>#NUM!</v>
          </cell>
          <cell r="G314" t="e">
            <v>#NUM!</v>
          </cell>
          <cell r="H314" t="e">
            <v>#NUM!</v>
          </cell>
          <cell r="I314" t="e">
            <v>#NUM!</v>
          </cell>
          <cell r="J314" t="e">
            <v>#NUM!</v>
          </cell>
        </row>
        <row r="315">
          <cell r="A315">
            <v>287</v>
          </cell>
          <cell r="B315">
            <v>49706</v>
          </cell>
          <cell r="C315" t="e">
            <v>#NUM!</v>
          </cell>
          <cell r="D315" t="e">
            <v>#NUM!</v>
          </cell>
          <cell r="E315" t="e">
            <v>#NUM!</v>
          </cell>
          <cell r="F315" t="e">
            <v>#NUM!</v>
          </cell>
          <cell r="G315" t="e">
            <v>#NUM!</v>
          </cell>
          <cell r="H315" t="e">
            <v>#NUM!</v>
          </cell>
          <cell r="I315" t="e">
            <v>#NUM!</v>
          </cell>
          <cell r="J315" t="e">
            <v>#NUM!</v>
          </cell>
        </row>
        <row r="316">
          <cell r="A316">
            <v>288</v>
          </cell>
          <cell r="B316">
            <v>49735</v>
          </cell>
          <cell r="C316" t="e">
            <v>#NUM!</v>
          </cell>
          <cell r="D316" t="e">
            <v>#NUM!</v>
          </cell>
          <cell r="E316" t="e">
            <v>#NUM!</v>
          </cell>
          <cell r="F316" t="e">
            <v>#NUM!</v>
          </cell>
          <cell r="G316" t="e">
            <v>#NUM!</v>
          </cell>
          <cell r="H316" t="e">
            <v>#NUM!</v>
          </cell>
          <cell r="I316" t="e">
            <v>#NUM!</v>
          </cell>
          <cell r="J316" t="e">
            <v>#NUM!</v>
          </cell>
        </row>
        <row r="317">
          <cell r="A317">
            <v>289</v>
          </cell>
          <cell r="B317">
            <v>49766</v>
          </cell>
          <cell r="C317" t="e">
            <v>#NUM!</v>
          </cell>
          <cell r="D317" t="e">
            <v>#NUM!</v>
          </cell>
          <cell r="E317" t="e">
            <v>#NUM!</v>
          </cell>
          <cell r="F317" t="e">
            <v>#NUM!</v>
          </cell>
          <cell r="G317" t="e">
            <v>#NUM!</v>
          </cell>
          <cell r="H317" t="e">
            <v>#NUM!</v>
          </cell>
          <cell r="I317" t="e">
            <v>#NUM!</v>
          </cell>
          <cell r="J317" t="e">
            <v>#NUM!</v>
          </cell>
        </row>
        <row r="318">
          <cell r="A318">
            <v>290</v>
          </cell>
          <cell r="B318">
            <v>49796</v>
          </cell>
          <cell r="C318" t="e">
            <v>#NUM!</v>
          </cell>
          <cell r="D318" t="e">
            <v>#NUM!</v>
          </cell>
          <cell r="E318" t="e">
            <v>#NUM!</v>
          </cell>
          <cell r="F318" t="e">
            <v>#NUM!</v>
          </cell>
          <cell r="G318" t="e">
            <v>#NUM!</v>
          </cell>
          <cell r="H318" t="e">
            <v>#NUM!</v>
          </cell>
          <cell r="I318" t="e">
            <v>#NUM!</v>
          </cell>
          <cell r="J318" t="e">
            <v>#NUM!</v>
          </cell>
        </row>
        <row r="319">
          <cell r="A319">
            <v>291</v>
          </cell>
          <cell r="B319">
            <v>49827</v>
          </cell>
          <cell r="C319" t="e">
            <v>#NUM!</v>
          </cell>
          <cell r="D319" t="e">
            <v>#NUM!</v>
          </cell>
          <cell r="E319" t="e">
            <v>#NUM!</v>
          </cell>
          <cell r="F319" t="e">
            <v>#NUM!</v>
          </cell>
          <cell r="G319" t="e">
            <v>#NUM!</v>
          </cell>
          <cell r="H319" t="e">
            <v>#NUM!</v>
          </cell>
          <cell r="I319" t="e">
            <v>#NUM!</v>
          </cell>
          <cell r="J319" t="e">
            <v>#NUM!</v>
          </cell>
        </row>
        <row r="320">
          <cell r="A320">
            <v>292</v>
          </cell>
          <cell r="B320">
            <v>49857</v>
          </cell>
          <cell r="C320" t="e">
            <v>#NUM!</v>
          </cell>
          <cell r="D320" t="e">
            <v>#NUM!</v>
          </cell>
          <cell r="E320" t="e">
            <v>#NUM!</v>
          </cell>
          <cell r="F320" t="e">
            <v>#NUM!</v>
          </cell>
          <cell r="G320" t="e">
            <v>#NUM!</v>
          </cell>
          <cell r="H320" t="e">
            <v>#NUM!</v>
          </cell>
          <cell r="I320" t="e">
            <v>#NUM!</v>
          </cell>
          <cell r="J320" t="e">
            <v>#NUM!</v>
          </cell>
        </row>
        <row r="321">
          <cell r="A321">
            <v>293</v>
          </cell>
          <cell r="B321">
            <v>49888</v>
          </cell>
          <cell r="C321" t="e">
            <v>#NUM!</v>
          </cell>
          <cell r="D321" t="e">
            <v>#NUM!</v>
          </cell>
          <cell r="E321" t="e">
            <v>#NUM!</v>
          </cell>
          <cell r="F321" t="e">
            <v>#NUM!</v>
          </cell>
          <cell r="G321" t="e">
            <v>#NUM!</v>
          </cell>
          <cell r="H321" t="e">
            <v>#NUM!</v>
          </cell>
          <cell r="I321" t="e">
            <v>#NUM!</v>
          </cell>
          <cell r="J321" t="e">
            <v>#NUM!</v>
          </cell>
        </row>
        <row r="322">
          <cell r="A322">
            <v>294</v>
          </cell>
          <cell r="B322">
            <v>49919</v>
          </cell>
          <cell r="C322" t="e">
            <v>#NUM!</v>
          </cell>
          <cell r="D322" t="e">
            <v>#NUM!</v>
          </cell>
          <cell r="E322" t="e">
            <v>#NUM!</v>
          </cell>
          <cell r="F322" t="e">
            <v>#NUM!</v>
          </cell>
          <cell r="G322" t="e">
            <v>#NUM!</v>
          </cell>
          <cell r="H322" t="e">
            <v>#NUM!</v>
          </cell>
          <cell r="I322" t="e">
            <v>#NUM!</v>
          </cell>
          <cell r="J322" t="e">
            <v>#NUM!</v>
          </cell>
        </row>
        <row r="323">
          <cell r="A323">
            <v>295</v>
          </cell>
          <cell r="B323">
            <v>49949</v>
          </cell>
          <cell r="C323" t="e">
            <v>#NUM!</v>
          </cell>
          <cell r="D323" t="e">
            <v>#NUM!</v>
          </cell>
          <cell r="E323" t="e">
            <v>#NUM!</v>
          </cell>
          <cell r="F323" t="e">
            <v>#NUM!</v>
          </cell>
          <cell r="G323" t="e">
            <v>#NUM!</v>
          </cell>
          <cell r="H323" t="e">
            <v>#NUM!</v>
          </cell>
          <cell r="I323" t="e">
            <v>#NUM!</v>
          </cell>
          <cell r="J323" t="e">
            <v>#NUM!</v>
          </cell>
        </row>
        <row r="324">
          <cell r="A324">
            <v>296</v>
          </cell>
          <cell r="B324">
            <v>49980</v>
          </cell>
          <cell r="C324" t="e">
            <v>#NUM!</v>
          </cell>
          <cell r="D324" t="e">
            <v>#NUM!</v>
          </cell>
          <cell r="E324" t="e">
            <v>#NUM!</v>
          </cell>
          <cell r="F324" t="e">
            <v>#NUM!</v>
          </cell>
          <cell r="G324" t="e">
            <v>#NUM!</v>
          </cell>
          <cell r="H324" t="e">
            <v>#NUM!</v>
          </cell>
          <cell r="I324" t="e">
            <v>#NUM!</v>
          </cell>
          <cell r="J324" t="e">
            <v>#NUM!</v>
          </cell>
        </row>
        <row r="325">
          <cell r="A325">
            <v>297</v>
          </cell>
          <cell r="B325">
            <v>50010</v>
          </cell>
          <cell r="C325" t="e">
            <v>#NUM!</v>
          </cell>
          <cell r="D325" t="e">
            <v>#NUM!</v>
          </cell>
          <cell r="E325" t="e">
            <v>#NUM!</v>
          </cell>
          <cell r="F325" t="e">
            <v>#NUM!</v>
          </cell>
          <cell r="G325" t="e">
            <v>#NUM!</v>
          </cell>
          <cell r="H325" t="e">
            <v>#NUM!</v>
          </cell>
          <cell r="I325" t="e">
            <v>#NUM!</v>
          </cell>
          <cell r="J325" t="e">
            <v>#NUM!</v>
          </cell>
        </row>
        <row r="326">
          <cell r="A326">
            <v>298</v>
          </cell>
          <cell r="B326">
            <v>50041</v>
          </cell>
          <cell r="C326" t="e">
            <v>#NUM!</v>
          </cell>
          <cell r="D326" t="e">
            <v>#NUM!</v>
          </cell>
          <cell r="E326" t="e">
            <v>#NUM!</v>
          </cell>
          <cell r="F326" t="e">
            <v>#NUM!</v>
          </cell>
          <cell r="G326" t="e">
            <v>#NUM!</v>
          </cell>
          <cell r="H326" t="e">
            <v>#NUM!</v>
          </cell>
          <cell r="I326" t="e">
            <v>#NUM!</v>
          </cell>
          <cell r="J326" t="e">
            <v>#NUM!</v>
          </cell>
        </row>
        <row r="327">
          <cell r="A327">
            <v>299</v>
          </cell>
          <cell r="B327">
            <v>50072</v>
          </cell>
          <cell r="C327" t="e">
            <v>#NUM!</v>
          </cell>
          <cell r="D327" t="e">
            <v>#NUM!</v>
          </cell>
          <cell r="E327" t="e">
            <v>#NUM!</v>
          </cell>
          <cell r="F327" t="e">
            <v>#NUM!</v>
          </cell>
          <cell r="G327" t="e">
            <v>#NUM!</v>
          </cell>
          <cell r="H327" t="e">
            <v>#NUM!</v>
          </cell>
          <cell r="I327" t="e">
            <v>#NUM!</v>
          </cell>
          <cell r="J327" t="e">
            <v>#NUM!</v>
          </cell>
        </row>
        <row r="328">
          <cell r="A328">
            <v>300</v>
          </cell>
          <cell r="B328">
            <v>50100</v>
          </cell>
          <cell r="C328" t="e">
            <v>#NUM!</v>
          </cell>
          <cell r="D328" t="e">
            <v>#NUM!</v>
          </cell>
          <cell r="E328" t="e">
            <v>#NUM!</v>
          </cell>
          <cell r="F328" t="e">
            <v>#NUM!</v>
          </cell>
          <cell r="G328" t="e">
            <v>#NUM!</v>
          </cell>
          <cell r="H328" t="e">
            <v>#NUM!</v>
          </cell>
          <cell r="I328" t="e">
            <v>#NUM!</v>
          </cell>
          <cell r="J328" t="e">
            <v>#NUM!</v>
          </cell>
        </row>
        <row r="329">
          <cell r="A329">
            <v>301</v>
          </cell>
          <cell r="B329">
            <v>50131</v>
          </cell>
          <cell r="C329" t="e">
            <v>#NUM!</v>
          </cell>
          <cell r="D329" t="e">
            <v>#NUM!</v>
          </cell>
          <cell r="E329" t="e">
            <v>#NUM!</v>
          </cell>
          <cell r="F329" t="e">
            <v>#NUM!</v>
          </cell>
          <cell r="G329" t="e">
            <v>#NUM!</v>
          </cell>
          <cell r="H329" t="e">
            <v>#NUM!</v>
          </cell>
          <cell r="I329" t="e">
            <v>#NUM!</v>
          </cell>
          <cell r="J329" t="e">
            <v>#NUM!</v>
          </cell>
        </row>
        <row r="330">
          <cell r="A330">
            <v>302</v>
          </cell>
          <cell r="B330">
            <v>50161</v>
          </cell>
          <cell r="C330" t="e">
            <v>#NUM!</v>
          </cell>
          <cell r="D330" t="e">
            <v>#NUM!</v>
          </cell>
          <cell r="E330" t="e">
            <v>#NUM!</v>
          </cell>
          <cell r="F330" t="e">
            <v>#NUM!</v>
          </cell>
          <cell r="G330" t="e">
            <v>#NUM!</v>
          </cell>
          <cell r="H330" t="e">
            <v>#NUM!</v>
          </cell>
          <cell r="I330" t="e">
            <v>#NUM!</v>
          </cell>
          <cell r="J330" t="e">
            <v>#NUM!</v>
          </cell>
        </row>
        <row r="331">
          <cell r="A331">
            <v>303</v>
          </cell>
          <cell r="B331">
            <v>50192</v>
          </cell>
          <cell r="C331" t="e">
            <v>#NUM!</v>
          </cell>
          <cell r="D331" t="e">
            <v>#NUM!</v>
          </cell>
          <cell r="E331" t="e">
            <v>#NUM!</v>
          </cell>
          <cell r="F331" t="e">
            <v>#NUM!</v>
          </cell>
          <cell r="G331" t="e">
            <v>#NUM!</v>
          </cell>
          <cell r="H331" t="e">
            <v>#NUM!</v>
          </cell>
          <cell r="I331" t="e">
            <v>#NUM!</v>
          </cell>
          <cell r="J331" t="e">
            <v>#NUM!</v>
          </cell>
        </row>
        <row r="332">
          <cell r="A332">
            <v>304</v>
          </cell>
          <cell r="B332">
            <v>50222</v>
          </cell>
          <cell r="C332" t="e">
            <v>#NUM!</v>
          </cell>
          <cell r="D332" t="e">
            <v>#NUM!</v>
          </cell>
          <cell r="E332" t="e">
            <v>#NUM!</v>
          </cell>
          <cell r="F332" t="e">
            <v>#NUM!</v>
          </cell>
          <cell r="G332" t="e">
            <v>#NUM!</v>
          </cell>
          <cell r="H332" t="e">
            <v>#NUM!</v>
          </cell>
          <cell r="I332" t="e">
            <v>#NUM!</v>
          </cell>
          <cell r="J332" t="e">
            <v>#NUM!</v>
          </cell>
        </row>
        <row r="333">
          <cell r="A333">
            <v>305</v>
          </cell>
          <cell r="B333">
            <v>50253</v>
          </cell>
          <cell r="C333" t="e">
            <v>#NUM!</v>
          </cell>
          <cell r="D333" t="e">
            <v>#NUM!</v>
          </cell>
          <cell r="E333" t="e">
            <v>#NUM!</v>
          </cell>
          <cell r="F333" t="e">
            <v>#NUM!</v>
          </cell>
          <cell r="G333" t="e">
            <v>#NUM!</v>
          </cell>
          <cell r="H333" t="e">
            <v>#NUM!</v>
          </cell>
          <cell r="I333" t="e">
            <v>#NUM!</v>
          </cell>
          <cell r="J333" t="e">
            <v>#NUM!</v>
          </cell>
        </row>
        <row r="334">
          <cell r="A334">
            <v>306</v>
          </cell>
          <cell r="B334">
            <v>50284</v>
          </cell>
          <cell r="C334" t="e">
            <v>#NUM!</v>
          </cell>
          <cell r="D334" t="e">
            <v>#NUM!</v>
          </cell>
          <cell r="E334" t="e">
            <v>#NUM!</v>
          </cell>
          <cell r="F334" t="e">
            <v>#NUM!</v>
          </cell>
          <cell r="G334" t="e">
            <v>#NUM!</v>
          </cell>
          <cell r="H334" t="e">
            <v>#NUM!</v>
          </cell>
          <cell r="I334" t="e">
            <v>#NUM!</v>
          </cell>
          <cell r="J334" t="e">
            <v>#NUM!</v>
          </cell>
        </row>
        <row r="335">
          <cell r="A335">
            <v>307</v>
          </cell>
          <cell r="B335">
            <v>50314</v>
          </cell>
          <cell r="C335" t="e">
            <v>#NUM!</v>
          </cell>
          <cell r="D335" t="e">
            <v>#NUM!</v>
          </cell>
          <cell r="E335" t="e">
            <v>#NUM!</v>
          </cell>
          <cell r="F335" t="e">
            <v>#NUM!</v>
          </cell>
          <cell r="G335" t="e">
            <v>#NUM!</v>
          </cell>
          <cell r="H335" t="e">
            <v>#NUM!</v>
          </cell>
          <cell r="I335" t="e">
            <v>#NUM!</v>
          </cell>
          <cell r="J335" t="e">
            <v>#NUM!</v>
          </cell>
        </row>
        <row r="336">
          <cell r="A336">
            <v>308</v>
          </cell>
          <cell r="B336">
            <v>50345</v>
          </cell>
          <cell r="C336" t="e">
            <v>#NUM!</v>
          </cell>
          <cell r="D336" t="e">
            <v>#NUM!</v>
          </cell>
          <cell r="E336" t="e">
            <v>#NUM!</v>
          </cell>
          <cell r="F336" t="e">
            <v>#NUM!</v>
          </cell>
          <cell r="G336" t="e">
            <v>#NUM!</v>
          </cell>
          <cell r="H336" t="e">
            <v>#NUM!</v>
          </cell>
          <cell r="I336" t="e">
            <v>#NUM!</v>
          </cell>
          <cell r="J336" t="e">
            <v>#NUM!</v>
          </cell>
        </row>
        <row r="337">
          <cell r="A337">
            <v>309</v>
          </cell>
          <cell r="B337">
            <v>50375</v>
          </cell>
          <cell r="C337" t="e">
            <v>#NUM!</v>
          </cell>
          <cell r="D337" t="e">
            <v>#NUM!</v>
          </cell>
          <cell r="E337" t="e">
            <v>#NUM!</v>
          </cell>
          <cell r="F337" t="e">
            <v>#NUM!</v>
          </cell>
          <cell r="G337" t="e">
            <v>#NUM!</v>
          </cell>
          <cell r="H337" t="e">
            <v>#NUM!</v>
          </cell>
          <cell r="I337" t="e">
            <v>#NUM!</v>
          </cell>
          <cell r="J337" t="e">
            <v>#NUM!</v>
          </cell>
        </row>
        <row r="338">
          <cell r="A338">
            <v>310</v>
          </cell>
          <cell r="B338">
            <v>50406</v>
          </cell>
          <cell r="C338" t="e">
            <v>#NUM!</v>
          </cell>
          <cell r="D338" t="e">
            <v>#NUM!</v>
          </cell>
          <cell r="E338" t="e">
            <v>#NUM!</v>
          </cell>
          <cell r="F338" t="e">
            <v>#NUM!</v>
          </cell>
          <cell r="G338" t="e">
            <v>#NUM!</v>
          </cell>
          <cell r="H338" t="e">
            <v>#NUM!</v>
          </cell>
          <cell r="I338" t="e">
            <v>#NUM!</v>
          </cell>
          <cell r="J338" t="e">
            <v>#NUM!</v>
          </cell>
        </row>
        <row r="339">
          <cell r="A339">
            <v>311</v>
          </cell>
          <cell r="B339">
            <v>50437</v>
          </cell>
          <cell r="C339" t="e">
            <v>#NUM!</v>
          </cell>
          <cell r="D339" t="e">
            <v>#NUM!</v>
          </cell>
          <cell r="E339" t="e">
            <v>#NUM!</v>
          </cell>
          <cell r="F339" t="e">
            <v>#NUM!</v>
          </cell>
          <cell r="G339" t="e">
            <v>#NUM!</v>
          </cell>
          <cell r="H339" t="e">
            <v>#NUM!</v>
          </cell>
          <cell r="I339" t="e">
            <v>#NUM!</v>
          </cell>
          <cell r="J339" t="e">
            <v>#NUM!</v>
          </cell>
        </row>
        <row r="340">
          <cell r="A340">
            <v>312</v>
          </cell>
          <cell r="B340">
            <v>50465</v>
          </cell>
          <cell r="C340" t="e">
            <v>#NUM!</v>
          </cell>
          <cell r="D340" t="e">
            <v>#NUM!</v>
          </cell>
          <cell r="E340" t="e">
            <v>#NUM!</v>
          </cell>
          <cell r="F340" t="e">
            <v>#NUM!</v>
          </cell>
          <cell r="G340" t="e">
            <v>#NUM!</v>
          </cell>
          <cell r="H340" t="e">
            <v>#NUM!</v>
          </cell>
          <cell r="I340" t="e">
            <v>#NUM!</v>
          </cell>
          <cell r="J340" t="e">
            <v>#NUM!</v>
          </cell>
        </row>
        <row r="341">
          <cell r="A341">
            <v>313</v>
          </cell>
          <cell r="B341">
            <v>50496</v>
          </cell>
          <cell r="C341" t="e">
            <v>#NUM!</v>
          </cell>
          <cell r="D341" t="e">
            <v>#NUM!</v>
          </cell>
          <cell r="E341" t="e">
            <v>#NUM!</v>
          </cell>
          <cell r="F341" t="e">
            <v>#NUM!</v>
          </cell>
          <cell r="G341" t="e">
            <v>#NUM!</v>
          </cell>
          <cell r="H341" t="e">
            <v>#NUM!</v>
          </cell>
          <cell r="I341" t="e">
            <v>#NUM!</v>
          </cell>
          <cell r="J341" t="e">
            <v>#NUM!</v>
          </cell>
        </row>
        <row r="342">
          <cell r="A342">
            <v>314</v>
          </cell>
          <cell r="B342">
            <v>50526</v>
          </cell>
          <cell r="C342" t="e">
            <v>#NUM!</v>
          </cell>
          <cell r="D342" t="e">
            <v>#NUM!</v>
          </cell>
          <cell r="E342" t="e">
            <v>#NUM!</v>
          </cell>
          <cell r="F342" t="e">
            <v>#NUM!</v>
          </cell>
          <cell r="G342" t="e">
            <v>#NUM!</v>
          </cell>
          <cell r="H342" t="e">
            <v>#NUM!</v>
          </cell>
          <cell r="I342" t="e">
            <v>#NUM!</v>
          </cell>
          <cell r="J342" t="e">
            <v>#NUM!</v>
          </cell>
        </row>
        <row r="343">
          <cell r="A343">
            <v>315</v>
          </cell>
          <cell r="B343">
            <v>50557</v>
          </cell>
          <cell r="C343" t="e">
            <v>#NUM!</v>
          </cell>
          <cell r="D343" t="e">
            <v>#NUM!</v>
          </cell>
          <cell r="E343" t="e">
            <v>#NUM!</v>
          </cell>
          <cell r="F343" t="e">
            <v>#NUM!</v>
          </cell>
          <cell r="G343" t="e">
            <v>#NUM!</v>
          </cell>
          <cell r="H343" t="e">
            <v>#NUM!</v>
          </cell>
          <cell r="I343" t="e">
            <v>#NUM!</v>
          </cell>
          <cell r="J343" t="e">
            <v>#NUM!</v>
          </cell>
        </row>
        <row r="344">
          <cell r="A344">
            <v>316</v>
          </cell>
          <cell r="B344">
            <v>50587</v>
          </cell>
          <cell r="C344" t="e">
            <v>#NUM!</v>
          </cell>
          <cell r="D344" t="e">
            <v>#NUM!</v>
          </cell>
          <cell r="E344" t="e">
            <v>#NUM!</v>
          </cell>
          <cell r="F344" t="e">
            <v>#NUM!</v>
          </cell>
          <cell r="G344" t="e">
            <v>#NUM!</v>
          </cell>
          <cell r="H344" t="e">
            <v>#NUM!</v>
          </cell>
          <cell r="I344" t="e">
            <v>#NUM!</v>
          </cell>
          <cell r="J344" t="e">
            <v>#NUM!</v>
          </cell>
        </row>
        <row r="345">
          <cell r="A345">
            <v>317</v>
          </cell>
          <cell r="B345">
            <v>50618</v>
          </cell>
          <cell r="C345" t="e">
            <v>#NUM!</v>
          </cell>
          <cell r="D345" t="e">
            <v>#NUM!</v>
          </cell>
          <cell r="E345" t="e">
            <v>#NUM!</v>
          </cell>
          <cell r="F345" t="e">
            <v>#NUM!</v>
          </cell>
          <cell r="G345" t="e">
            <v>#NUM!</v>
          </cell>
          <cell r="H345" t="e">
            <v>#NUM!</v>
          </cell>
          <cell r="I345" t="e">
            <v>#NUM!</v>
          </cell>
          <cell r="J345" t="e">
            <v>#NUM!</v>
          </cell>
        </row>
        <row r="346">
          <cell r="A346">
            <v>318</v>
          </cell>
          <cell r="B346">
            <v>50649</v>
          </cell>
          <cell r="C346" t="e">
            <v>#NUM!</v>
          </cell>
          <cell r="D346" t="e">
            <v>#NUM!</v>
          </cell>
          <cell r="E346" t="e">
            <v>#NUM!</v>
          </cell>
          <cell r="F346" t="e">
            <v>#NUM!</v>
          </cell>
          <cell r="G346" t="e">
            <v>#NUM!</v>
          </cell>
          <cell r="H346" t="e">
            <v>#NUM!</v>
          </cell>
          <cell r="I346" t="e">
            <v>#NUM!</v>
          </cell>
          <cell r="J346" t="e">
            <v>#NUM!</v>
          </cell>
        </row>
        <row r="347">
          <cell r="A347">
            <v>319</v>
          </cell>
          <cell r="B347">
            <v>50679</v>
          </cell>
          <cell r="C347" t="e">
            <v>#NUM!</v>
          </cell>
          <cell r="D347" t="e">
            <v>#NUM!</v>
          </cell>
          <cell r="E347" t="e">
            <v>#NUM!</v>
          </cell>
          <cell r="F347" t="e">
            <v>#NUM!</v>
          </cell>
          <cell r="G347" t="e">
            <v>#NUM!</v>
          </cell>
          <cell r="H347" t="e">
            <v>#NUM!</v>
          </cell>
          <cell r="I347" t="e">
            <v>#NUM!</v>
          </cell>
          <cell r="J347" t="e">
            <v>#NUM!</v>
          </cell>
        </row>
        <row r="348">
          <cell r="A348">
            <v>320</v>
          </cell>
          <cell r="B348">
            <v>50710</v>
          </cell>
          <cell r="C348" t="e">
            <v>#NUM!</v>
          </cell>
          <cell r="D348" t="e">
            <v>#NUM!</v>
          </cell>
          <cell r="E348" t="e">
            <v>#NUM!</v>
          </cell>
          <cell r="F348" t="e">
            <v>#NUM!</v>
          </cell>
          <cell r="G348" t="e">
            <v>#NUM!</v>
          </cell>
          <cell r="H348" t="e">
            <v>#NUM!</v>
          </cell>
          <cell r="I348" t="e">
            <v>#NUM!</v>
          </cell>
          <cell r="J348" t="e">
            <v>#NUM!</v>
          </cell>
        </row>
        <row r="349">
          <cell r="A349">
            <v>321</v>
          </cell>
          <cell r="B349">
            <v>50740</v>
          </cell>
          <cell r="C349" t="e">
            <v>#NUM!</v>
          </cell>
          <cell r="D349" t="e">
            <v>#NUM!</v>
          </cell>
          <cell r="E349" t="e">
            <v>#NUM!</v>
          </cell>
          <cell r="F349" t="e">
            <v>#NUM!</v>
          </cell>
          <cell r="G349" t="e">
            <v>#NUM!</v>
          </cell>
          <cell r="H349" t="e">
            <v>#NUM!</v>
          </cell>
          <cell r="I349" t="e">
            <v>#NUM!</v>
          </cell>
          <cell r="J349" t="e">
            <v>#NUM!</v>
          </cell>
        </row>
        <row r="350">
          <cell r="A350">
            <v>322</v>
          </cell>
          <cell r="B350">
            <v>50771</v>
          </cell>
          <cell r="C350" t="e">
            <v>#NUM!</v>
          </cell>
          <cell r="D350" t="e">
            <v>#NUM!</v>
          </cell>
          <cell r="E350" t="e">
            <v>#NUM!</v>
          </cell>
          <cell r="F350" t="e">
            <v>#NUM!</v>
          </cell>
          <cell r="G350" t="e">
            <v>#NUM!</v>
          </cell>
          <cell r="H350" t="e">
            <v>#NUM!</v>
          </cell>
          <cell r="I350" t="e">
            <v>#NUM!</v>
          </cell>
          <cell r="J350" t="e">
            <v>#NUM!</v>
          </cell>
        </row>
        <row r="351">
          <cell r="A351">
            <v>323</v>
          </cell>
          <cell r="B351">
            <v>50802</v>
          </cell>
          <cell r="C351" t="e">
            <v>#NUM!</v>
          </cell>
          <cell r="D351" t="e">
            <v>#NUM!</v>
          </cell>
          <cell r="E351" t="e">
            <v>#NUM!</v>
          </cell>
          <cell r="F351" t="e">
            <v>#NUM!</v>
          </cell>
          <cell r="G351" t="e">
            <v>#NUM!</v>
          </cell>
          <cell r="H351" t="e">
            <v>#NUM!</v>
          </cell>
          <cell r="I351" t="e">
            <v>#NUM!</v>
          </cell>
          <cell r="J351" t="e">
            <v>#NUM!</v>
          </cell>
        </row>
        <row r="352">
          <cell r="A352">
            <v>324</v>
          </cell>
          <cell r="B352">
            <v>50830</v>
          </cell>
          <cell r="C352" t="e">
            <v>#NUM!</v>
          </cell>
          <cell r="D352" t="e">
            <v>#NUM!</v>
          </cell>
          <cell r="E352" t="e">
            <v>#NUM!</v>
          </cell>
          <cell r="F352" t="e">
            <v>#NUM!</v>
          </cell>
          <cell r="G352" t="e">
            <v>#NUM!</v>
          </cell>
          <cell r="H352" t="e">
            <v>#NUM!</v>
          </cell>
          <cell r="I352" t="e">
            <v>#NUM!</v>
          </cell>
          <cell r="J352" t="e">
            <v>#NUM!</v>
          </cell>
        </row>
        <row r="353">
          <cell r="A353">
            <v>325</v>
          </cell>
          <cell r="B353">
            <v>50861</v>
          </cell>
          <cell r="C353" t="e">
            <v>#NUM!</v>
          </cell>
          <cell r="D353" t="e">
            <v>#NUM!</v>
          </cell>
          <cell r="E353" t="e">
            <v>#NUM!</v>
          </cell>
          <cell r="F353" t="e">
            <v>#NUM!</v>
          </cell>
          <cell r="G353" t="e">
            <v>#NUM!</v>
          </cell>
          <cell r="H353" t="e">
            <v>#NUM!</v>
          </cell>
          <cell r="I353" t="e">
            <v>#NUM!</v>
          </cell>
          <cell r="J353" t="e">
            <v>#NUM!</v>
          </cell>
        </row>
        <row r="354">
          <cell r="A354">
            <v>326</v>
          </cell>
          <cell r="B354">
            <v>50891</v>
          </cell>
          <cell r="C354" t="e">
            <v>#NUM!</v>
          </cell>
          <cell r="D354" t="e">
            <v>#NUM!</v>
          </cell>
          <cell r="E354" t="e">
            <v>#NUM!</v>
          </cell>
          <cell r="F354" t="e">
            <v>#NUM!</v>
          </cell>
          <cell r="G354" t="e">
            <v>#NUM!</v>
          </cell>
          <cell r="H354" t="e">
            <v>#NUM!</v>
          </cell>
          <cell r="I354" t="e">
            <v>#NUM!</v>
          </cell>
          <cell r="J354" t="e">
            <v>#NUM!</v>
          </cell>
        </row>
        <row r="355">
          <cell r="A355">
            <v>327</v>
          </cell>
          <cell r="B355">
            <v>50922</v>
          </cell>
          <cell r="C355" t="e">
            <v>#NUM!</v>
          </cell>
          <cell r="D355" t="e">
            <v>#NUM!</v>
          </cell>
          <cell r="E355" t="e">
            <v>#NUM!</v>
          </cell>
          <cell r="F355" t="e">
            <v>#NUM!</v>
          </cell>
          <cell r="G355" t="e">
            <v>#NUM!</v>
          </cell>
          <cell r="H355" t="e">
            <v>#NUM!</v>
          </cell>
          <cell r="I355" t="e">
            <v>#NUM!</v>
          </cell>
          <cell r="J355" t="e">
            <v>#NUM!</v>
          </cell>
        </row>
        <row r="356">
          <cell r="A356">
            <v>328</v>
          </cell>
          <cell r="B356">
            <v>50952</v>
          </cell>
          <cell r="C356" t="e">
            <v>#NUM!</v>
          </cell>
          <cell r="D356" t="e">
            <v>#NUM!</v>
          </cell>
          <cell r="E356" t="e">
            <v>#NUM!</v>
          </cell>
          <cell r="F356" t="e">
            <v>#NUM!</v>
          </cell>
          <cell r="G356" t="e">
            <v>#NUM!</v>
          </cell>
          <cell r="H356" t="e">
            <v>#NUM!</v>
          </cell>
          <cell r="I356" t="e">
            <v>#NUM!</v>
          </cell>
          <cell r="J356" t="e">
            <v>#NUM!</v>
          </cell>
        </row>
        <row r="357">
          <cell r="A357">
            <v>329</v>
          </cell>
          <cell r="B357">
            <v>50983</v>
          </cell>
          <cell r="C357" t="e">
            <v>#NUM!</v>
          </cell>
          <cell r="D357" t="e">
            <v>#NUM!</v>
          </cell>
          <cell r="E357" t="e">
            <v>#NUM!</v>
          </cell>
          <cell r="F357" t="e">
            <v>#NUM!</v>
          </cell>
          <cell r="G357" t="e">
            <v>#NUM!</v>
          </cell>
          <cell r="H357" t="e">
            <v>#NUM!</v>
          </cell>
          <cell r="I357" t="e">
            <v>#NUM!</v>
          </cell>
          <cell r="J357" t="e">
            <v>#NUM!</v>
          </cell>
        </row>
        <row r="358">
          <cell r="A358">
            <v>330</v>
          </cell>
          <cell r="B358">
            <v>51014</v>
          </cell>
          <cell r="C358" t="e">
            <v>#NUM!</v>
          </cell>
          <cell r="D358" t="e">
            <v>#NUM!</v>
          </cell>
          <cell r="E358" t="e">
            <v>#NUM!</v>
          </cell>
          <cell r="F358" t="e">
            <v>#NUM!</v>
          </cell>
          <cell r="G358" t="e">
            <v>#NUM!</v>
          </cell>
          <cell r="H358" t="e">
            <v>#NUM!</v>
          </cell>
          <cell r="I358" t="e">
            <v>#NUM!</v>
          </cell>
          <cell r="J358" t="e">
            <v>#NUM!</v>
          </cell>
        </row>
        <row r="359">
          <cell r="A359">
            <v>331</v>
          </cell>
          <cell r="B359">
            <v>51044</v>
          </cell>
          <cell r="C359" t="e">
            <v>#NUM!</v>
          </cell>
          <cell r="D359" t="e">
            <v>#NUM!</v>
          </cell>
          <cell r="E359" t="e">
            <v>#NUM!</v>
          </cell>
          <cell r="F359" t="e">
            <v>#NUM!</v>
          </cell>
          <cell r="G359" t="e">
            <v>#NUM!</v>
          </cell>
          <cell r="H359" t="e">
            <v>#NUM!</v>
          </cell>
          <cell r="I359" t="e">
            <v>#NUM!</v>
          </cell>
          <cell r="J359" t="e">
            <v>#NUM!</v>
          </cell>
        </row>
        <row r="360">
          <cell r="A360">
            <v>332</v>
          </cell>
          <cell r="B360">
            <v>51075</v>
          </cell>
          <cell r="C360" t="e">
            <v>#NUM!</v>
          </cell>
          <cell r="D360" t="e">
            <v>#NUM!</v>
          </cell>
          <cell r="E360" t="e">
            <v>#NUM!</v>
          </cell>
          <cell r="F360" t="e">
            <v>#NUM!</v>
          </cell>
          <cell r="G360" t="e">
            <v>#NUM!</v>
          </cell>
          <cell r="H360" t="e">
            <v>#NUM!</v>
          </cell>
          <cell r="I360" t="e">
            <v>#NUM!</v>
          </cell>
          <cell r="J360" t="e">
            <v>#NUM!</v>
          </cell>
        </row>
        <row r="361">
          <cell r="A361">
            <v>333</v>
          </cell>
          <cell r="B361">
            <v>51105</v>
          </cell>
          <cell r="C361" t="e">
            <v>#NUM!</v>
          </cell>
          <cell r="D361" t="e">
            <v>#NUM!</v>
          </cell>
          <cell r="E361" t="e">
            <v>#NUM!</v>
          </cell>
          <cell r="F361" t="e">
            <v>#NUM!</v>
          </cell>
          <cell r="G361" t="e">
            <v>#NUM!</v>
          </cell>
          <cell r="H361" t="e">
            <v>#NUM!</v>
          </cell>
          <cell r="I361" t="e">
            <v>#NUM!</v>
          </cell>
          <cell r="J361" t="e">
            <v>#NUM!</v>
          </cell>
        </row>
        <row r="362">
          <cell r="A362">
            <v>334</v>
          </cell>
          <cell r="B362">
            <v>51136</v>
          </cell>
          <cell r="C362" t="e">
            <v>#NUM!</v>
          </cell>
          <cell r="D362" t="e">
            <v>#NUM!</v>
          </cell>
          <cell r="E362" t="e">
            <v>#NUM!</v>
          </cell>
          <cell r="F362" t="e">
            <v>#NUM!</v>
          </cell>
          <cell r="G362" t="e">
            <v>#NUM!</v>
          </cell>
          <cell r="H362" t="e">
            <v>#NUM!</v>
          </cell>
          <cell r="I362" t="e">
            <v>#NUM!</v>
          </cell>
          <cell r="J362" t="e">
            <v>#NUM!</v>
          </cell>
        </row>
        <row r="363">
          <cell r="A363">
            <v>335</v>
          </cell>
          <cell r="B363">
            <v>51167</v>
          </cell>
          <cell r="C363" t="e">
            <v>#NUM!</v>
          </cell>
          <cell r="D363" t="e">
            <v>#NUM!</v>
          </cell>
          <cell r="E363" t="e">
            <v>#NUM!</v>
          </cell>
          <cell r="F363" t="e">
            <v>#NUM!</v>
          </cell>
          <cell r="G363" t="e">
            <v>#NUM!</v>
          </cell>
          <cell r="H363" t="e">
            <v>#NUM!</v>
          </cell>
          <cell r="I363" t="e">
            <v>#NUM!</v>
          </cell>
          <cell r="J363" t="e">
            <v>#NUM!</v>
          </cell>
        </row>
        <row r="364">
          <cell r="A364">
            <v>336</v>
          </cell>
          <cell r="B364">
            <v>51196</v>
          </cell>
          <cell r="C364" t="e">
            <v>#NUM!</v>
          </cell>
          <cell r="D364" t="e">
            <v>#NUM!</v>
          </cell>
          <cell r="E364" t="e">
            <v>#NUM!</v>
          </cell>
          <cell r="F364" t="e">
            <v>#NUM!</v>
          </cell>
          <cell r="G364" t="e">
            <v>#NUM!</v>
          </cell>
          <cell r="H364" t="e">
            <v>#NUM!</v>
          </cell>
          <cell r="I364" t="e">
            <v>#NUM!</v>
          </cell>
          <cell r="J364" t="e">
            <v>#NUM!</v>
          </cell>
        </row>
        <row r="365">
          <cell r="A365">
            <v>337</v>
          </cell>
          <cell r="B365">
            <v>51227</v>
          </cell>
          <cell r="C365" t="e">
            <v>#NUM!</v>
          </cell>
          <cell r="D365" t="e">
            <v>#NUM!</v>
          </cell>
          <cell r="E365" t="e">
            <v>#NUM!</v>
          </cell>
          <cell r="F365" t="e">
            <v>#NUM!</v>
          </cell>
          <cell r="G365" t="e">
            <v>#NUM!</v>
          </cell>
          <cell r="H365" t="e">
            <v>#NUM!</v>
          </cell>
          <cell r="I365" t="e">
            <v>#NUM!</v>
          </cell>
          <cell r="J365" t="e">
            <v>#NUM!</v>
          </cell>
        </row>
        <row r="366">
          <cell r="A366">
            <v>338</v>
          </cell>
          <cell r="B366">
            <v>51257</v>
          </cell>
          <cell r="C366" t="e">
            <v>#NUM!</v>
          </cell>
          <cell r="D366" t="e">
            <v>#NUM!</v>
          </cell>
          <cell r="E366" t="e">
            <v>#NUM!</v>
          </cell>
          <cell r="F366" t="e">
            <v>#NUM!</v>
          </cell>
          <cell r="G366" t="e">
            <v>#NUM!</v>
          </cell>
          <cell r="H366" t="e">
            <v>#NUM!</v>
          </cell>
          <cell r="I366" t="e">
            <v>#NUM!</v>
          </cell>
          <cell r="J366" t="e">
            <v>#NUM!</v>
          </cell>
        </row>
        <row r="367">
          <cell r="A367">
            <v>339</v>
          </cell>
          <cell r="B367">
            <v>51288</v>
          </cell>
          <cell r="C367" t="e">
            <v>#NUM!</v>
          </cell>
          <cell r="D367" t="e">
            <v>#NUM!</v>
          </cell>
          <cell r="E367" t="e">
            <v>#NUM!</v>
          </cell>
          <cell r="F367" t="e">
            <v>#NUM!</v>
          </cell>
          <cell r="G367" t="e">
            <v>#NUM!</v>
          </cell>
          <cell r="H367" t="e">
            <v>#NUM!</v>
          </cell>
          <cell r="I367" t="e">
            <v>#NUM!</v>
          </cell>
          <cell r="J367" t="e">
            <v>#NUM!</v>
          </cell>
        </row>
        <row r="368">
          <cell r="A368">
            <v>340</v>
          </cell>
          <cell r="B368">
            <v>51318</v>
          </cell>
          <cell r="C368" t="e">
            <v>#NUM!</v>
          </cell>
          <cell r="D368" t="e">
            <v>#NUM!</v>
          </cell>
          <cell r="E368" t="e">
            <v>#NUM!</v>
          </cell>
          <cell r="F368" t="e">
            <v>#NUM!</v>
          </cell>
          <cell r="G368" t="e">
            <v>#NUM!</v>
          </cell>
          <cell r="H368" t="e">
            <v>#NUM!</v>
          </cell>
          <cell r="I368" t="e">
            <v>#NUM!</v>
          </cell>
          <cell r="J368" t="e">
            <v>#NUM!</v>
          </cell>
        </row>
        <row r="369">
          <cell r="A369">
            <v>341</v>
          </cell>
          <cell r="B369">
            <v>51349</v>
          </cell>
          <cell r="C369" t="e">
            <v>#NUM!</v>
          </cell>
          <cell r="D369" t="e">
            <v>#NUM!</v>
          </cell>
          <cell r="E369" t="e">
            <v>#NUM!</v>
          </cell>
          <cell r="F369" t="e">
            <v>#NUM!</v>
          </cell>
          <cell r="G369" t="e">
            <v>#NUM!</v>
          </cell>
          <cell r="H369" t="e">
            <v>#NUM!</v>
          </cell>
          <cell r="I369" t="e">
            <v>#NUM!</v>
          </cell>
          <cell r="J369" t="e">
            <v>#NUM!</v>
          </cell>
        </row>
        <row r="370">
          <cell r="A370">
            <v>342</v>
          </cell>
          <cell r="B370">
            <v>51380</v>
          </cell>
          <cell r="C370" t="e">
            <v>#NUM!</v>
          </cell>
          <cell r="D370" t="e">
            <v>#NUM!</v>
          </cell>
          <cell r="E370" t="e">
            <v>#NUM!</v>
          </cell>
          <cell r="F370" t="e">
            <v>#NUM!</v>
          </cell>
          <cell r="G370" t="e">
            <v>#NUM!</v>
          </cell>
          <cell r="H370" t="e">
            <v>#NUM!</v>
          </cell>
          <cell r="I370" t="e">
            <v>#NUM!</v>
          </cell>
          <cell r="J370" t="e">
            <v>#NUM!</v>
          </cell>
        </row>
        <row r="371">
          <cell r="A371">
            <v>343</v>
          </cell>
          <cell r="B371">
            <v>51410</v>
          </cell>
          <cell r="C371" t="e">
            <v>#NUM!</v>
          </cell>
          <cell r="D371" t="e">
            <v>#NUM!</v>
          </cell>
          <cell r="E371" t="e">
            <v>#NUM!</v>
          </cell>
          <cell r="F371" t="e">
            <v>#NUM!</v>
          </cell>
          <cell r="G371" t="e">
            <v>#NUM!</v>
          </cell>
          <cell r="H371" t="e">
            <v>#NUM!</v>
          </cell>
          <cell r="I371" t="e">
            <v>#NUM!</v>
          </cell>
          <cell r="J371" t="e">
            <v>#NUM!</v>
          </cell>
        </row>
        <row r="372">
          <cell r="A372">
            <v>344</v>
          </cell>
          <cell r="B372">
            <v>51441</v>
          </cell>
          <cell r="C372" t="e">
            <v>#NUM!</v>
          </cell>
          <cell r="D372" t="e">
            <v>#NUM!</v>
          </cell>
          <cell r="E372" t="e">
            <v>#NUM!</v>
          </cell>
          <cell r="F372" t="e">
            <v>#NUM!</v>
          </cell>
          <cell r="G372" t="e">
            <v>#NUM!</v>
          </cell>
          <cell r="H372" t="e">
            <v>#NUM!</v>
          </cell>
          <cell r="I372" t="e">
            <v>#NUM!</v>
          </cell>
          <cell r="J372" t="e">
            <v>#NUM!</v>
          </cell>
        </row>
        <row r="373">
          <cell r="A373">
            <v>345</v>
          </cell>
          <cell r="B373">
            <v>51471</v>
          </cell>
          <cell r="C373" t="e">
            <v>#NUM!</v>
          </cell>
          <cell r="D373" t="e">
            <v>#NUM!</v>
          </cell>
          <cell r="E373" t="e">
            <v>#NUM!</v>
          </cell>
          <cell r="F373" t="e">
            <v>#NUM!</v>
          </cell>
          <cell r="G373" t="e">
            <v>#NUM!</v>
          </cell>
          <cell r="H373" t="e">
            <v>#NUM!</v>
          </cell>
          <cell r="I373" t="e">
            <v>#NUM!</v>
          </cell>
          <cell r="J373" t="e">
            <v>#NUM!</v>
          </cell>
        </row>
        <row r="374">
          <cell r="A374">
            <v>346</v>
          </cell>
          <cell r="B374">
            <v>51502</v>
          </cell>
          <cell r="C374" t="e">
            <v>#NUM!</v>
          </cell>
          <cell r="D374" t="e">
            <v>#NUM!</v>
          </cell>
          <cell r="E374" t="e">
            <v>#NUM!</v>
          </cell>
          <cell r="F374" t="e">
            <v>#NUM!</v>
          </cell>
          <cell r="G374" t="e">
            <v>#NUM!</v>
          </cell>
          <cell r="H374" t="e">
            <v>#NUM!</v>
          </cell>
          <cell r="I374" t="e">
            <v>#NUM!</v>
          </cell>
          <cell r="J374" t="e">
            <v>#NUM!</v>
          </cell>
        </row>
        <row r="375">
          <cell r="A375">
            <v>347</v>
          </cell>
          <cell r="B375">
            <v>51533</v>
          </cell>
          <cell r="C375" t="e">
            <v>#NUM!</v>
          </cell>
          <cell r="D375" t="e">
            <v>#NUM!</v>
          </cell>
          <cell r="E375" t="e">
            <v>#NUM!</v>
          </cell>
          <cell r="F375" t="e">
            <v>#NUM!</v>
          </cell>
          <cell r="G375" t="e">
            <v>#NUM!</v>
          </cell>
          <cell r="H375" t="e">
            <v>#NUM!</v>
          </cell>
          <cell r="I375" t="e">
            <v>#NUM!</v>
          </cell>
          <cell r="J375" t="e">
            <v>#NUM!</v>
          </cell>
        </row>
        <row r="376">
          <cell r="A376">
            <v>348</v>
          </cell>
          <cell r="B376">
            <v>51561</v>
          </cell>
          <cell r="C376" t="e">
            <v>#NUM!</v>
          </cell>
          <cell r="D376" t="e">
            <v>#NUM!</v>
          </cell>
          <cell r="E376" t="e">
            <v>#NUM!</v>
          </cell>
          <cell r="F376" t="e">
            <v>#NUM!</v>
          </cell>
          <cell r="G376" t="e">
            <v>#NUM!</v>
          </cell>
          <cell r="H376" t="e">
            <v>#NUM!</v>
          </cell>
          <cell r="I376" t="e">
            <v>#NUM!</v>
          </cell>
          <cell r="J376" t="e">
            <v>#NUM!</v>
          </cell>
        </row>
        <row r="377">
          <cell r="A377">
            <v>349</v>
          </cell>
          <cell r="B377">
            <v>51592</v>
          </cell>
          <cell r="C377" t="e">
            <v>#NUM!</v>
          </cell>
          <cell r="D377" t="e">
            <v>#NUM!</v>
          </cell>
          <cell r="E377" t="e">
            <v>#NUM!</v>
          </cell>
          <cell r="F377" t="e">
            <v>#NUM!</v>
          </cell>
          <cell r="G377" t="e">
            <v>#NUM!</v>
          </cell>
          <cell r="H377" t="e">
            <v>#NUM!</v>
          </cell>
          <cell r="I377" t="e">
            <v>#NUM!</v>
          </cell>
          <cell r="J377" t="e">
            <v>#NUM!</v>
          </cell>
        </row>
        <row r="378">
          <cell r="A378">
            <v>350</v>
          </cell>
          <cell r="B378">
            <v>51622</v>
          </cell>
          <cell r="C378" t="e">
            <v>#NUM!</v>
          </cell>
          <cell r="D378" t="e">
            <v>#NUM!</v>
          </cell>
          <cell r="E378" t="e">
            <v>#NUM!</v>
          </cell>
          <cell r="F378" t="e">
            <v>#NUM!</v>
          </cell>
          <cell r="G378" t="e">
            <v>#NUM!</v>
          </cell>
          <cell r="H378" t="e">
            <v>#NUM!</v>
          </cell>
          <cell r="I378" t="e">
            <v>#NUM!</v>
          </cell>
          <cell r="J378" t="e">
            <v>#NUM!</v>
          </cell>
        </row>
        <row r="379">
          <cell r="A379">
            <v>351</v>
          </cell>
          <cell r="B379">
            <v>51653</v>
          </cell>
          <cell r="C379" t="e">
            <v>#NUM!</v>
          </cell>
          <cell r="D379" t="e">
            <v>#NUM!</v>
          </cell>
          <cell r="E379" t="e">
            <v>#NUM!</v>
          </cell>
          <cell r="F379" t="e">
            <v>#NUM!</v>
          </cell>
          <cell r="G379" t="e">
            <v>#NUM!</v>
          </cell>
          <cell r="H379" t="e">
            <v>#NUM!</v>
          </cell>
          <cell r="I379" t="e">
            <v>#NUM!</v>
          </cell>
          <cell r="J379" t="e">
            <v>#NUM!</v>
          </cell>
        </row>
        <row r="380">
          <cell r="A380">
            <v>352</v>
          </cell>
          <cell r="B380">
            <v>51683</v>
          </cell>
          <cell r="C380" t="e">
            <v>#NUM!</v>
          </cell>
          <cell r="D380" t="e">
            <v>#NUM!</v>
          </cell>
          <cell r="E380" t="e">
            <v>#NUM!</v>
          </cell>
          <cell r="F380" t="e">
            <v>#NUM!</v>
          </cell>
          <cell r="G380" t="e">
            <v>#NUM!</v>
          </cell>
          <cell r="H380" t="e">
            <v>#NUM!</v>
          </cell>
          <cell r="I380" t="e">
            <v>#NUM!</v>
          </cell>
          <cell r="J380" t="e">
            <v>#NUM!</v>
          </cell>
        </row>
        <row r="381">
          <cell r="A381">
            <v>353</v>
          </cell>
          <cell r="B381">
            <v>51714</v>
          </cell>
          <cell r="C381" t="e">
            <v>#NUM!</v>
          </cell>
          <cell r="D381" t="e">
            <v>#NUM!</v>
          </cell>
          <cell r="E381" t="e">
            <v>#NUM!</v>
          </cell>
          <cell r="F381" t="e">
            <v>#NUM!</v>
          </cell>
          <cell r="G381" t="e">
            <v>#NUM!</v>
          </cell>
          <cell r="H381" t="e">
            <v>#NUM!</v>
          </cell>
          <cell r="I381" t="e">
            <v>#NUM!</v>
          </cell>
          <cell r="J381" t="e">
            <v>#NUM!</v>
          </cell>
        </row>
        <row r="382">
          <cell r="A382">
            <v>354</v>
          </cell>
          <cell r="B382">
            <v>51745</v>
          </cell>
          <cell r="C382" t="e">
            <v>#NUM!</v>
          </cell>
          <cell r="D382" t="e">
            <v>#NUM!</v>
          </cell>
          <cell r="E382" t="e">
            <v>#NUM!</v>
          </cell>
          <cell r="F382" t="e">
            <v>#NUM!</v>
          </cell>
          <cell r="G382" t="e">
            <v>#NUM!</v>
          </cell>
          <cell r="H382" t="e">
            <v>#NUM!</v>
          </cell>
          <cell r="I382" t="e">
            <v>#NUM!</v>
          </cell>
          <cell r="J382" t="e">
            <v>#NUM!</v>
          </cell>
        </row>
        <row r="383">
          <cell r="A383">
            <v>355</v>
          </cell>
          <cell r="B383">
            <v>51775</v>
          </cell>
          <cell r="C383" t="e">
            <v>#NUM!</v>
          </cell>
          <cell r="D383" t="e">
            <v>#NUM!</v>
          </cell>
          <cell r="E383" t="e">
            <v>#NUM!</v>
          </cell>
          <cell r="F383" t="e">
            <v>#NUM!</v>
          </cell>
          <cell r="G383" t="e">
            <v>#NUM!</v>
          </cell>
          <cell r="H383" t="e">
            <v>#NUM!</v>
          </cell>
          <cell r="I383" t="e">
            <v>#NUM!</v>
          </cell>
          <cell r="J383" t="e">
            <v>#NUM!</v>
          </cell>
        </row>
        <row r="384">
          <cell r="A384">
            <v>356</v>
          </cell>
          <cell r="B384">
            <v>51806</v>
          </cell>
          <cell r="C384" t="e">
            <v>#NUM!</v>
          </cell>
          <cell r="D384" t="e">
            <v>#NUM!</v>
          </cell>
          <cell r="E384" t="e">
            <v>#NUM!</v>
          </cell>
          <cell r="F384" t="e">
            <v>#NUM!</v>
          </cell>
          <cell r="G384" t="e">
            <v>#NUM!</v>
          </cell>
          <cell r="H384" t="e">
            <v>#NUM!</v>
          </cell>
          <cell r="I384" t="e">
            <v>#NUM!</v>
          </cell>
          <cell r="J384" t="e">
            <v>#NUM!</v>
          </cell>
        </row>
        <row r="385">
          <cell r="A385">
            <v>357</v>
          </cell>
          <cell r="B385">
            <v>51836</v>
          </cell>
          <cell r="C385" t="e">
            <v>#NUM!</v>
          </cell>
          <cell r="D385" t="e">
            <v>#NUM!</v>
          </cell>
          <cell r="E385" t="e">
            <v>#NUM!</v>
          </cell>
          <cell r="F385" t="e">
            <v>#NUM!</v>
          </cell>
          <cell r="G385" t="e">
            <v>#NUM!</v>
          </cell>
          <cell r="H385" t="e">
            <v>#NUM!</v>
          </cell>
          <cell r="I385" t="e">
            <v>#NUM!</v>
          </cell>
          <cell r="J385" t="e">
            <v>#NUM!</v>
          </cell>
        </row>
        <row r="386">
          <cell r="A386">
            <v>358</v>
          </cell>
          <cell r="B386">
            <v>51867</v>
          </cell>
          <cell r="C386" t="e">
            <v>#NUM!</v>
          </cell>
          <cell r="D386" t="e">
            <v>#NUM!</v>
          </cell>
          <cell r="E386" t="e">
            <v>#NUM!</v>
          </cell>
          <cell r="F386" t="e">
            <v>#NUM!</v>
          </cell>
          <cell r="G386" t="e">
            <v>#NUM!</v>
          </cell>
          <cell r="H386" t="e">
            <v>#NUM!</v>
          </cell>
          <cell r="I386" t="e">
            <v>#NUM!</v>
          </cell>
          <cell r="J386" t="e">
            <v>#NUM!</v>
          </cell>
        </row>
        <row r="387">
          <cell r="A387">
            <v>359</v>
          </cell>
          <cell r="B387">
            <v>51898</v>
          </cell>
          <cell r="C387" t="e">
            <v>#NUM!</v>
          </cell>
          <cell r="D387" t="e">
            <v>#NUM!</v>
          </cell>
          <cell r="E387" t="e">
            <v>#NUM!</v>
          </cell>
          <cell r="F387" t="e">
            <v>#NUM!</v>
          </cell>
          <cell r="G387" t="e">
            <v>#NUM!</v>
          </cell>
          <cell r="H387" t="e">
            <v>#NUM!</v>
          </cell>
          <cell r="I387" t="e">
            <v>#NUM!</v>
          </cell>
          <cell r="J387" t="e">
            <v>#NUM!</v>
          </cell>
        </row>
        <row r="388">
          <cell r="A388">
            <v>360</v>
          </cell>
          <cell r="B388">
            <v>51926</v>
          </cell>
          <cell r="C388" t="e">
            <v>#NUM!</v>
          </cell>
          <cell r="D388" t="e">
            <v>#NUM!</v>
          </cell>
          <cell r="E388" t="e">
            <v>#NUM!</v>
          </cell>
          <cell r="F388" t="e">
            <v>#NUM!</v>
          </cell>
          <cell r="G388" t="e">
            <v>#NUM!</v>
          </cell>
          <cell r="H388" t="e">
            <v>#NUM!</v>
          </cell>
          <cell r="I388" t="e">
            <v>#NUM!</v>
          </cell>
          <cell r="J388" t="e">
            <v>#NUM!</v>
          </cell>
        </row>
        <row r="389">
          <cell r="A389">
            <v>361</v>
          </cell>
          <cell r="B389">
            <v>51957</v>
          </cell>
          <cell r="C389" t="e">
            <v>#NUM!</v>
          </cell>
          <cell r="D389" t="e">
            <v>#NUM!</v>
          </cell>
          <cell r="E389" t="e">
            <v>#NUM!</v>
          </cell>
          <cell r="F389" t="e">
            <v>#NUM!</v>
          </cell>
          <cell r="G389" t="e">
            <v>#NUM!</v>
          </cell>
          <cell r="H389" t="e">
            <v>#NUM!</v>
          </cell>
          <cell r="I389" t="e">
            <v>#NUM!</v>
          </cell>
          <cell r="J389" t="e">
            <v>#NUM!</v>
          </cell>
        </row>
        <row r="390">
          <cell r="A390">
            <v>362</v>
          </cell>
          <cell r="B390">
            <v>51987</v>
          </cell>
          <cell r="C390" t="e">
            <v>#NUM!</v>
          </cell>
          <cell r="D390" t="e">
            <v>#NUM!</v>
          </cell>
          <cell r="E390" t="e">
            <v>#NUM!</v>
          </cell>
          <cell r="F390" t="e">
            <v>#NUM!</v>
          </cell>
          <cell r="G390" t="e">
            <v>#NUM!</v>
          </cell>
          <cell r="H390" t="e">
            <v>#NUM!</v>
          </cell>
          <cell r="I390" t="e">
            <v>#NUM!</v>
          </cell>
          <cell r="J390" t="e">
            <v>#NUM!</v>
          </cell>
        </row>
        <row r="391">
          <cell r="A391">
            <v>363</v>
          </cell>
          <cell r="B391">
            <v>52018</v>
          </cell>
          <cell r="C391" t="e">
            <v>#NUM!</v>
          </cell>
          <cell r="D391" t="e">
            <v>#NUM!</v>
          </cell>
          <cell r="E391" t="e">
            <v>#NUM!</v>
          </cell>
          <cell r="F391" t="e">
            <v>#NUM!</v>
          </cell>
          <cell r="G391" t="e">
            <v>#NUM!</v>
          </cell>
          <cell r="H391" t="e">
            <v>#NUM!</v>
          </cell>
          <cell r="I391" t="e">
            <v>#NUM!</v>
          </cell>
          <cell r="J391" t="e">
            <v>#NUM!</v>
          </cell>
        </row>
        <row r="392">
          <cell r="A392">
            <v>364</v>
          </cell>
          <cell r="B392">
            <v>52048</v>
          </cell>
          <cell r="C392" t="e">
            <v>#NUM!</v>
          </cell>
          <cell r="D392" t="e">
            <v>#NUM!</v>
          </cell>
          <cell r="E392" t="e">
            <v>#NUM!</v>
          </cell>
          <cell r="F392" t="e">
            <v>#NUM!</v>
          </cell>
          <cell r="G392" t="e">
            <v>#NUM!</v>
          </cell>
          <cell r="H392" t="e">
            <v>#NUM!</v>
          </cell>
          <cell r="I392" t="e">
            <v>#NUM!</v>
          </cell>
          <cell r="J392" t="e">
            <v>#NUM!</v>
          </cell>
        </row>
        <row r="393">
          <cell r="A393">
            <v>365</v>
          </cell>
          <cell r="B393">
            <v>52079</v>
          </cell>
          <cell r="C393" t="e">
            <v>#NUM!</v>
          </cell>
          <cell r="D393" t="e">
            <v>#NUM!</v>
          </cell>
          <cell r="E393" t="e">
            <v>#NUM!</v>
          </cell>
          <cell r="F393" t="e">
            <v>#NUM!</v>
          </cell>
          <cell r="G393" t="e">
            <v>#NUM!</v>
          </cell>
          <cell r="H393" t="e">
            <v>#NUM!</v>
          </cell>
          <cell r="I393" t="e">
            <v>#NUM!</v>
          </cell>
          <cell r="J393" t="e">
            <v>#NUM!</v>
          </cell>
        </row>
        <row r="394">
          <cell r="A394">
            <v>366</v>
          </cell>
          <cell r="B394">
            <v>52110</v>
          </cell>
          <cell r="C394" t="e">
            <v>#NUM!</v>
          </cell>
          <cell r="D394" t="e">
            <v>#NUM!</v>
          </cell>
          <cell r="E394" t="e">
            <v>#NUM!</v>
          </cell>
          <cell r="F394" t="e">
            <v>#NUM!</v>
          </cell>
          <cell r="G394" t="e">
            <v>#NUM!</v>
          </cell>
          <cell r="H394" t="e">
            <v>#NUM!</v>
          </cell>
          <cell r="I394" t="e">
            <v>#NUM!</v>
          </cell>
          <cell r="J394" t="e">
            <v>#NUM!</v>
          </cell>
        </row>
        <row r="395">
          <cell r="A395">
            <v>367</v>
          </cell>
          <cell r="B395">
            <v>52140</v>
          </cell>
          <cell r="C395" t="e">
            <v>#NUM!</v>
          </cell>
          <cell r="D395" t="e">
            <v>#NUM!</v>
          </cell>
          <cell r="E395" t="e">
            <v>#NUM!</v>
          </cell>
          <cell r="F395" t="e">
            <v>#NUM!</v>
          </cell>
          <cell r="G395" t="e">
            <v>#NUM!</v>
          </cell>
          <cell r="H395" t="e">
            <v>#NUM!</v>
          </cell>
          <cell r="I395" t="e">
            <v>#NUM!</v>
          </cell>
          <cell r="J395" t="e">
            <v>#NUM!</v>
          </cell>
        </row>
        <row r="396">
          <cell r="A396">
            <v>368</v>
          </cell>
          <cell r="B396">
            <v>52171</v>
          </cell>
          <cell r="C396" t="e">
            <v>#NUM!</v>
          </cell>
          <cell r="D396" t="e">
            <v>#NUM!</v>
          </cell>
          <cell r="E396" t="e">
            <v>#NUM!</v>
          </cell>
          <cell r="F396" t="e">
            <v>#NUM!</v>
          </cell>
          <cell r="G396" t="e">
            <v>#NUM!</v>
          </cell>
          <cell r="H396" t="e">
            <v>#NUM!</v>
          </cell>
          <cell r="I396" t="e">
            <v>#NUM!</v>
          </cell>
          <cell r="J396" t="e">
            <v>#NUM!</v>
          </cell>
        </row>
        <row r="397">
          <cell r="A397">
            <v>369</v>
          </cell>
          <cell r="B397">
            <v>52201</v>
          </cell>
          <cell r="C397" t="e">
            <v>#NUM!</v>
          </cell>
          <cell r="D397" t="e">
            <v>#NUM!</v>
          </cell>
          <cell r="E397" t="e">
            <v>#NUM!</v>
          </cell>
          <cell r="F397" t="e">
            <v>#NUM!</v>
          </cell>
          <cell r="G397" t="e">
            <v>#NUM!</v>
          </cell>
          <cell r="H397" t="e">
            <v>#NUM!</v>
          </cell>
          <cell r="I397" t="e">
            <v>#NUM!</v>
          </cell>
          <cell r="J397" t="e">
            <v>#NUM!</v>
          </cell>
        </row>
        <row r="398">
          <cell r="A398">
            <v>370</v>
          </cell>
          <cell r="B398">
            <v>52232</v>
          </cell>
          <cell r="C398" t="e">
            <v>#NUM!</v>
          </cell>
          <cell r="D398" t="e">
            <v>#NUM!</v>
          </cell>
          <cell r="E398" t="e">
            <v>#NUM!</v>
          </cell>
          <cell r="F398" t="e">
            <v>#NUM!</v>
          </cell>
          <cell r="G398" t="e">
            <v>#NUM!</v>
          </cell>
          <cell r="H398" t="e">
            <v>#NUM!</v>
          </cell>
          <cell r="I398" t="e">
            <v>#NUM!</v>
          </cell>
          <cell r="J398" t="e">
            <v>#NUM!</v>
          </cell>
        </row>
        <row r="399">
          <cell r="A399">
            <v>371</v>
          </cell>
          <cell r="B399">
            <v>52263</v>
          </cell>
          <cell r="C399" t="e">
            <v>#NUM!</v>
          </cell>
          <cell r="D399" t="e">
            <v>#NUM!</v>
          </cell>
          <cell r="E399" t="e">
            <v>#NUM!</v>
          </cell>
          <cell r="F399" t="e">
            <v>#NUM!</v>
          </cell>
          <cell r="G399" t="e">
            <v>#NUM!</v>
          </cell>
          <cell r="H399" t="e">
            <v>#NUM!</v>
          </cell>
          <cell r="I399" t="e">
            <v>#NUM!</v>
          </cell>
          <cell r="J399" t="e">
            <v>#NUM!</v>
          </cell>
        </row>
        <row r="400">
          <cell r="A400">
            <v>372</v>
          </cell>
          <cell r="B400">
            <v>52291</v>
          </cell>
          <cell r="C400" t="e">
            <v>#NUM!</v>
          </cell>
          <cell r="D400" t="e">
            <v>#NUM!</v>
          </cell>
          <cell r="E400" t="e">
            <v>#NUM!</v>
          </cell>
          <cell r="F400" t="e">
            <v>#NUM!</v>
          </cell>
          <cell r="G400" t="e">
            <v>#NUM!</v>
          </cell>
          <cell r="H400" t="e">
            <v>#NUM!</v>
          </cell>
          <cell r="I400" t="e">
            <v>#NUM!</v>
          </cell>
          <cell r="J400" t="e">
            <v>#NUM!</v>
          </cell>
        </row>
        <row r="401">
          <cell r="A401">
            <v>373</v>
          </cell>
          <cell r="B401">
            <v>52322</v>
          </cell>
          <cell r="C401" t="e">
            <v>#NUM!</v>
          </cell>
          <cell r="D401" t="e">
            <v>#NUM!</v>
          </cell>
          <cell r="E401" t="e">
            <v>#NUM!</v>
          </cell>
          <cell r="F401" t="e">
            <v>#NUM!</v>
          </cell>
          <cell r="G401" t="e">
            <v>#NUM!</v>
          </cell>
          <cell r="H401" t="e">
            <v>#NUM!</v>
          </cell>
          <cell r="I401" t="e">
            <v>#NUM!</v>
          </cell>
          <cell r="J401" t="e">
            <v>#NUM!</v>
          </cell>
        </row>
        <row r="402">
          <cell r="A402">
            <v>374</v>
          </cell>
          <cell r="B402">
            <v>52352</v>
          </cell>
          <cell r="C402" t="e">
            <v>#NUM!</v>
          </cell>
          <cell r="D402" t="e">
            <v>#NUM!</v>
          </cell>
          <cell r="E402" t="e">
            <v>#NUM!</v>
          </cell>
          <cell r="F402" t="e">
            <v>#NUM!</v>
          </cell>
          <cell r="G402" t="e">
            <v>#NUM!</v>
          </cell>
          <cell r="H402" t="e">
            <v>#NUM!</v>
          </cell>
          <cell r="I402" t="e">
            <v>#NUM!</v>
          </cell>
          <cell r="J402" t="e">
            <v>#NUM!</v>
          </cell>
        </row>
        <row r="403">
          <cell r="A403">
            <v>375</v>
          </cell>
          <cell r="B403">
            <v>52383</v>
          </cell>
          <cell r="C403" t="e">
            <v>#NUM!</v>
          </cell>
          <cell r="D403" t="e">
            <v>#NUM!</v>
          </cell>
          <cell r="E403" t="e">
            <v>#NUM!</v>
          </cell>
          <cell r="F403" t="e">
            <v>#NUM!</v>
          </cell>
          <cell r="G403" t="e">
            <v>#NUM!</v>
          </cell>
          <cell r="H403" t="e">
            <v>#NUM!</v>
          </cell>
          <cell r="I403" t="e">
            <v>#NUM!</v>
          </cell>
          <cell r="J403" t="e">
            <v>#NUM!</v>
          </cell>
        </row>
        <row r="404">
          <cell r="A404">
            <v>376</v>
          </cell>
          <cell r="B404">
            <v>52413</v>
          </cell>
          <cell r="C404" t="e">
            <v>#NUM!</v>
          </cell>
          <cell r="D404" t="e">
            <v>#NUM!</v>
          </cell>
          <cell r="E404" t="e">
            <v>#NUM!</v>
          </cell>
          <cell r="F404" t="e">
            <v>#NUM!</v>
          </cell>
          <cell r="G404" t="e">
            <v>#NUM!</v>
          </cell>
          <cell r="H404" t="e">
            <v>#NUM!</v>
          </cell>
          <cell r="I404" t="e">
            <v>#NUM!</v>
          </cell>
          <cell r="J404" t="e">
            <v>#NUM!</v>
          </cell>
        </row>
        <row r="405">
          <cell r="A405">
            <v>377</v>
          </cell>
          <cell r="B405">
            <v>52444</v>
          </cell>
          <cell r="C405" t="e">
            <v>#NUM!</v>
          </cell>
          <cell r="D405" t="e">
            <v>#NUM!</v>
          </cell>
          <cell r="E405" t="e">
            <v>#NUM!</v>
          </cell>
          <cell r="F405" t="e">
            <v>#NUM!</v>
          </cell>
          <cell r="G405" t="e">
            <v>#NUM!</v>
          </cell>
          <cell r="H405" t="e">
            <v>#NUM!</v>
          </cell>
          <cell r="I405" t="e">
            <v>#NUM!</v>
          </cell>
          <cell r="J405" t="e">
            <v>#NUM!</v>
          </cell>
        </row>
        <row r="406">
          <cell r="A406">
            <v>378</v>
          </cell>
          <cell r="B406">
            <v>52475</v>
          </cell>
          <cell r="C406" t="e">
            <v>#NUM!</v>
          </cell>
          <cell r="D406" t="e">
            <v>#NUM!</v>
          </cell>
          <cell r="E406" t="e">
            <v>#NUM!</v>
          </cell>
          <cell r="F406" t="e">
            <v>#NUM!</v>
          </cell>
          <cell r="G406" t="e">
            <v>#NUM!</v>
          </cell>
          <cell r="H406" t="e">
            <v>#NUM!</v>
          </cell>
          <cell r="I406" t="e">
            <v>#NUM!</v>
          </cell>
          <cell r="J406" t="e">
            <v>#NUM!</v>
          </cell>
        </row>
        <row r="407">
          <cell r="A407">
            <v>379</v>
          </cell>
          <cell r="B407">
            <v>52505</v>
          </cell>
          <cell r="C407" t="e">
            <v>#NUM!</v>
          </cell>
          <cell r="D407" t="e">
            <v>#NUM!</v>
          </cell>
          <cell r="E407" t="e">
            <v>#NUM!</v>
          </cell>
          <cell r="F407" t="e">
            <v>#NUM!</v>
          </cell>
          <cell r="G407" t="e">
            <v>#NUM!</v>
          </cell>
          <cell r="H407" t="e">
            <v>#NUM!</v>
          </cell>
          <cell r="I407" t="e">
            <v>#NUM!</v>
          </cell>
          <cell r="J407" t="e">
            <v>#NUM!</v>
          </cell>
        </row>
        <row r="408">
          <cell r="A408">
            <v>380</v>
          </cell>
          <cell r="B408">
            <v>52536</v>
          </cell>
          <cell r="C408" t="e">
            <v>#NUM!</v>
          </cell>
          <cell r="D408" t="e">
            <v>#NUM!</v>
          </cell>
          <cell r="E408" t="e">
            <v>#NUM!</v>
          </cell>
          <cell r="F408" t="e">
            <v>#NUM!</v>
          </cell>
          <cell r="G408" t="e">
            <v>#NUM!</v>
          </cell>
          <cell r="H408" t="e">
            <v>#NUM!</v>
          </cell>
          <cell r="I408" t="e">
            <v>#NUM!</v>
          </cell>
          <cell r="J408" t="e">
            <v>#NUM!</v>
          </cell>
        </row>
        <row r="409">
          <cell r="A409">
            <v>381</v>
          </cell>
          <cell r="B409">
            <v>52566</v>
          </cell>
          <cell r="C409" t="e">
            <v>#NUM!</v>
          </cell>
          <cell r="D409" t="e">
            <v>#NUM!</v>
          </cell>
          <cell r="E409" t="e">
            <v>#NUM!</v>
          </cell>
          <cell r="F409" t="e">
            <v>#NUM!</v>
          </cell>
          <cell r="G409" t="e">
            <v>#NUM!</v>
          </cell>
          <cell r="H409" t="e">
            <v>#NUM!</v>
          </cell>
          <cell r="I409" t="e">
            <v>#NUM!</v>
          </cell>
          <cell r="J409" t="e">
            <v>#NUM!</v>
          </cell>
        </row>
        <row r="410">
          <cell r="A410">
            <v>382</v>
          </cell>
          <cell r="B410">
            <v>52597</v>
          </cell>
          <cell r="C410" t="e">
            <v>#NUM!</v>
          </cell>
          <cell r="D410" t="e">
            <v>#NUM!</v>
          </cell>
          <cell r="E410" t="e">
            <v>#NUM!</v>
          </cell>
          <cell r="F410" t="e">
            <v>#NUM!</v>
          </cell>
          <cell r="G410" t="e">
            <v>#NUM!</v>
          </cell>
          <cell r="H410" t="e">
            <v>#NUM!</v>
          </cell>
          <cell r="I410" t="e">
            <v>#NUM!</v>
          </cell>
          <cell r="J410" t="e">
            <v>#NUM!</v>
          </cell>
        </row>
        <row r="411">
          <cell r="A411">
            <v>383</v>
          </cell>
          <cell r="B411">
            <v>52628</v>
          </cell>
          <cell r="C411" t="e">
            <v>#NUM!</v>
          </cell>
          <cell r="D411" t="e">
            <v>#NUM!</v>
          </cell>
          <cell r="E411" t="e">
            <v>#NUM!</v>
          </cell>
          <cell r="F411" t="e">
            <v>#NUM!</v>
          </cell>
          <cell r="G411" t="e">
            <v>#NUM!</v>
          </cell>
          <cell r="H411" t="e">
            <v>#NUM!</v>
          </cell>
          <cell r="I411" t="e">
            <v>#NUM!</v>
          </cell>
          <cell r="J411" t="e">
            <v>#NUM!</v>
          </cell>
        </row>
        <row r="412">
          <cell r="A412">
            <v>384</v>
          </cell>
          <cell r="B412">
            <v>52657</v>
          </cell>
          <cell r="C412" t="e">
            <v>#NUM!</v>
          </cell>
          <cell r="D412" t="e">
            <v>#NUM!</v>
          </cell>
          <cell r="E412" t="e">
            <v>#NUM!</v>
          </cell>
          <cell r="F412" t="e">
            <v>#NUM!</v>
          </cell>
          <cell r="G412" t="e">
            <v>#NUM!</v>
          </cell>
          <cell r="H412" t="e">
            <v>#NUM!</v>
          </cell>
          <cell r="I412" t="e">
            <v>#NUM!</v>
          </cell>
          <cell r="J412" t="e">
            <v>#NUM!</v>
          </cell>
        </row>
        <row r="413">
          <cell r="A413">
            <v>385</v>
          </cell>
          <cell r="B413">
            <v>52688</v>
          </cell>
          <cell r="C413" t="e">
            <v>#NUM!</v>
          </cell>
          <cell r="D413" t="e">
            <v>#NUM!</v>
          </cell>
          <cell r="E413" t="e">
            <v>#NUM!</v>
          </cell>
          <cell r="F413" t="e">
            <v>#NUM!</v>
          </cell>
          <cell r="G413" t="e">
            <v>#NUM!</v>
          </cell>
          <cell r="H413" t="e">
            <v>#NUM!</v>
          </cell>
          <cell r="I413" t="e">
            <v>#NUM!</v>
          </cell>
          <cell r="J413" t="e">
            <v>#NUM!</v>
          </cell>
        </row>
        <row r="414">
          <cell r="A414">
            <v>386</v>
          </cell>
          <cell r="B414">
            <v>52718</v>
          </cell>
          <cell r="C414" t="e">
            <v>#NUM!</v>
          </cell>
          <cell r="D414" t="e">
            <v>#NUM!</v>
          </cell>
          <cell r="E414" t="e">
            <v>#NUM!</v>
          </cell>
          <cell r="F414" t="e">
            <v>#NUM!</v>
          </cell>
          <cell r="G414" t="e">
            <v>#NUM!</v>
          </cell>
          <cell r="H414" t="e">
            <v>#NUM!</v>
          </cell>
          <cell r="I414" t="e">
            <v>#NUM!</v>
          </cell>
          <cell r="J414" t="e">
            <v>#NUM!</v>
          </cell>
        </row>
        <row r="415">
          <cell r="A415">
            <v>387</v>
          </cell>
          <cell r="B415">
            <v>52749</v>
          </cell>
          <cell r="C415" t="e">
            <v>#NUM!</v>
          </cell>
          <cell r="D415" t="e">
            <v>#NUM!</v>
          </cell>
          <cell r="E415" t="e">
            <v>#NUM!</v>
          </cell>
          <cell r="F415" t="e">
            <v>#NUM!</v>
          </cell>
          <cell r="G415" t="e">
            <v>#NUM!</v>
          </cell>
          <cell r="H415" t="e">
            <v>#NUM!</v>
          </cell>
          <cell r="I415" t="e">
            <v>#NUM!</v>
          </cell>
          <cell r="J415" t="e">
            <v>#NUM!</v>
          </cell>
        </row>
        <row r="416">
          <cell r="A416">
            <v>388</v>
          </cell>
          <cell r="B416">
            <v>52779</v>
          </cell>
          <cell r="C416" t="e">
            <v>#NUM!</v>
          </cell>
          <cell r="D416" t="e">
            <v>#NUM!</v>
          </cell>
          <cell r="E416" t="e">
            <v>#NUM!</v>
          </cell>
          <cell r="F416" t="e">
            <v>#NUM!</v>
          </cell>
          <cell r="G416" t="e">
            <v>#NUM!</v>
          </cell>
          <cell r="H416" t="e">
            <v>#NUM!</v>
          </cell>
          <cell r="I416" t="e">
            <v>#NUM!</v>
          </cell>
          <cell r="J416" t="e">
            <v>#NUM!</v>
          </cell>
        </row>
        <row r="417">
          <cell r="A417">
            <v>389</v>
          </cell>
          <cell r="B417">
            <v>52810</v>
          </cell>
          <cell r="C417" t="e">
            <v>#NUM!</v>
          </cell>
          <cell r="D417" t="e">
            <v>#NUM!</v>
          </cell>
          <cell r="E417" t="e">
            <v>#NUM!</v>
          </cell>
          <cell r="F417" t="e">
            <v>#NUM!</v>
          </cell>
          <cell r="G417" t="e">
            <v>#NUM!</v>
          </cell>
          <cell r="H417" t="e">
            <v>#NUM!</v>
          </cell>
          <cell r="I417" t="e">
            <v>#NUM!</v>
          </cell>
          <cell r="J417" t="e">
            <v>#NUM!</v>
          </cell>
        </row>
        <row r="418">
          <cell r="A418">
            <v>390</v>
          </cell>
          <cell r="B418">
            <v>52841</v>
          </cell>
          <cell r="C418" t="e">
            <v>#NUM!</v>
          </cell>
          <cell r="D418" t="e">
            <v>#NUM!</v>
          </cell>
          <cell r="E418" t="e">
            <v>#NUM!</v>
          </cell>
          <cell r="F418" t="e">
            <v>#NUM!</v>
          </cell>
          <cell r="G418" t="e">
            <v>#NUM!</v>
          </cell>
          <cell r="H418" t="e">
            <v>#NUM!</v>
          </cell>
          <cell r="I418" t="e">
            <v>#NUM!</v>
          </cell>
          <cell r="J418" t="e">
            <v>#NUM!</v>
          </cell>
        </row>
        <row r="419">
          <cell r="A419">
            <v>391</v>
          </cell>
          <cell r="B419">
            <v>52871</v>
          </cell>
          <cell r="C419" t="e">
            <v>#NUM!</v>
          </cell>
          <cell r="D419" t="e">
            <v>#NUM!</v>
          </cell>
          <cell r="E419" t="e">
            <v>#NUM!</v>
          </cell>
          <cell r="F419" t="e">
            <v>#NUM!</v>
          </cell>
          <cell r="G419" t="e">
            <v>#NUM!</v>
          </cell>
          <cell r="H419" t="e">
            <v>#NUM!</v>
          </cell>
          <cell r="I419" t="e">
            <v>#NUM!</v>
          </cell>
          <cell r="J419" t="e">
            <v>#NUM!</v>
          </cell>
        </row>
        <row r="420">
          <cell r="A420">
            <v>392</v>
          </cell>
          <cell r="B420">
            <v>52902</v>
          </cell>
          <cell r="C420" t="e">
            <v>#NUM!</v>
          </cell>
          <cell r="D420" t="e">
            <v>#NUM!</v>
          </cell>
          <cell r="E420" t="e">
            <v>#NUM!</v>
          </cell>
          <cell r="F420" t="e">
            <v>#NUM!</v>
          </cell>
          <cell r="G420" t="e">
            <v>#NUM!</v>
          </cell>
          <cell r="H420" t="e">
            <v>#NUM!</v>
          </cell>
          <cell r="I420" t="e">
            <v>#NUM!</v>
          </cell>
          <cell r="J420" t="e">
            <v>#NUM!</v>
          </cell>
        </row>
        <row r="421">
          <cell r="A421">
            <v>393</v>
          </cell>
          <cell r="B421">
            <v>52932</v>
          </cell>
          <cell r="C421" t="e">
            <v>#NUM!</v>
          </cell>
          <cell r="D421" t="e">
            <v>#NUM!</v>
          </cell>
          <cell r="E421" t="e">
            <v>#NUM!</v>
          </cell>
          <cell r="F421" t="e">
            <v>#NUM!</v>
          </cell>
          <cell r="G421" t="e">
            <v>#NUM!</v>
          </cell>
          <cell r="H421" t="e">
            <v>#NUM!</v>
          </cell>
          <cell r="I421" t="e">
            <v>#NUM!</v>
          </cell>
          <cell r="J421" t="e">
            <v>#NUM!</v>
          </cell>
        </row>
        <row r="422">
          <cell r="A422">
            <v>394</v>
          </cell>
          <cell r="B422">
            <v>52963</v>
          </cell>
          <cell r="C422" t="e">
            <v>#NUM!</v>
          </cell>
          <cell r="D422" t="e">
            <v>#NUM!</v>
          </cell>
          <cell r="E422" t="e">
            <v>#NUM!</v>
          </cell>
          <cell r="F422" t="e">
            <v>#NUM!</v>
          </cell>
          <cell r="G422" t="e">
            <v>#NUM!</v>
          </cell>
          <cell r="H422" t="e">
            <v>#NUM!</v>
          </cell>
          <cell r="I422" t="e">
            <v>#NUM!</v>
          </cell>
          <cell r="J422" t="e">
            <v>#NUM!</v>
          </cell>
        </row>
        <row r="423">
          <cell r="A423">
            <v>395</v>
          </cell>
          <cell r="B423">
            <v>52994</v>
          </cell>
          <cell r="C423" t="e">
            <v>#NUM!</v>
          </cell>
          <cell r="D423" t="e">
            <v>#NUM!</v>
          </cell>
          <cell r="E423" t="e">
            <v>#NUM!</v>
          </cell>
          <cell r="F423" t="e">
            <v>#NUM!</v>
          </cell>
          <cell r="G423" t="e">
            <v>#NUM!</v>
          </cell>
          <cell r="H423" t="e">
            <v>#NUM!</v>
          </cell>
          <cell r="I423" t="e">
            <v>#NUM!</v>
          </cell>
          <cell r="J423" t="e">
            <v>#NUM!</v>
          </cell>
        </row>
        <row r="424">
          <cell r="A424">
            <v>396</v>
          </cell>
          <cell r="B424">
            <v>53022</v>
          </cell>
          <cell r="C424" t="e">
            <v>#NUM!</v>
          </cell>
          <cell r="D424" t="e">
            <v>#NUM!</v>
          </cell>
          <cell r="E424" t="e">
            <v>#NUM!</v>
          </cell>
          <cell r="F424" t="e">
            <v>#NUM!</v>
          </cell>
          <cell r="G424" t="e">
            <v>#NUM!</v>
          </cell>
          <cell r="H424" t="e">
            <v>#NUM!</v>
          </cell>
          <cell r="I424" t="e">
            <v>#NUM!</v>
          </cell>
          <cell r="J424" t="e">
            <v>#NUM!</v>
          </cell>
        </row>
        <row r="425">
          <cell r="A425">
            <v>397</v>
          </cell>
          <cell r="B425">
            <v>53053</v>
          </cell>
          <cell r="C425" t="e">
            <v>#NUM!</v>
          </cell>
          <cell r="D425" t="e">
            <v>#NUM!</v>
          </cell>
          <cell r="E425" t="e">
            <v>#NUM!</v>
          </cell>
          <cell r="F425" t="e">
            <v>#NUM!</v>
          </cell>
          <cell r="G425" t="e">
            <v>#NUM!</v>
          </cell>
          <cell r="H425" t="e">
            <v>#NUM!</v>
          </cell>
          <cell r="I425" t="e">
            <v>#NUM!</v>
          </cell>
          <cell r="J425" t="e">
            <v>#NUM!</v>
          </cell>
        </row>
        <row r="426">
          <cell r="A426">
            <v>398</v>
          </cell>
          <cell r="B426">
            <v>53083</v>
          </cell>
          <cell r="C426" t="e">
            <v>#NUM!</v>
          </cell>
          <cell r="D426" t="e">
            <v>#NUM!</v>
          </cell>
          <cell r="E426" t="e">
            <v>#NUM!</v>
          </cell>
          <cell r="F426" t="e">
            <v>#NUM!</v>
          </cell>
          <cell r="G426" t="e">
            <v>#NUM!</v>
          </cell>
          <cell r="H426" t="e">
            <v>#NUM!</v>
          </cell>
          <cell r="I426" t="e">
            <v>#NUM!</v>
          </cell>
          <cell r="J426" t="e">
            <v>#NUM!</v>
          </cell>
        </row>
        <row r="427">
          <cell r="A427">
            <v>399</v>
          </cell>
          <cell r="B427">
            <v>53114</v>
          </cell>
          <cell r="C427" t="e">
            <v>#NUM!</v>
          </cell>
          <cell r="D427" t="e">
            <v>#NUM!</v>
          </cell>
          <cell r="E427" t="e">
            <v>#NUM!</v>
          </cell>
          <cell r="F427" t="e">
            <v>#NUM!</v>
          </cell>
          <cell r="G427" t="e">
            <v>#NUM!</v>
          </cell>
          <cell r="H427" t="e">
            <v>#NUM!</v>
          </cell>
          <cell r="I427" t="e">
            <v>#NUM!</v>
          </cell>
          <cell r="J427" t="e">
            <v>#NUM!</v>
          </cell>
        </row>
        <row r="428">
          <cell r="A428">
            <v>400</v>
          </cell>
          <cell r="B428">
            <v>53144</v>
          </cell>
          <cell r="C428" t="e">
            <v>#NUM!</v>
          </cell>
          <cell r="D428" t="e">
            <v>#NUM!</v>
          </cell>
          <cell r="E428" t="e">
            <v>#NUM!</v>
          </cell>
          <cell r="F428" t="e">
            <v>#NUM!</v>
          </cell>
          <cell r="G428" t="e">
            <v>#NUM!</v>
          </cell>
          <cell r="H428" t="e">
            <v>#NUM!</v>
          </cell>
          <cell r="I428" t="e">
            <v>#NUM!</v>
          </cell>
          <cell r="J428" t="e">
            <v>#NUM!</v>
          </cell>
        </row>
        <row r="429">
          <cell r="A429">
            <v>401</v>
          </cell>
          <cell r="B429">
            <v>53175</v>
          </cell>
          <cell r="C429" t="e">
            <v>#NUM!</v>
          </cell>
          <cell r="D429" t="e">
            <v>#NUM!</v>
          </cell>
          <cell r="E429" t="e">
            <v>#NUM!</v>
          </cell>
          <cell r="F429" t="e">
            <v>#NUM!</v>
          </cell>
          <cell r="G429" t="e">
            <v>#NUM!</v>
          </cell>
          <cell r="H429" t="e">
            <v>#NUM!</v>
          </cell>
          <cell r="I429" t="e">
            <v>#NUM!</v>
          </cell>
          <cell r="J429" t="e">
            <v>#NUM!</v>
          </cell>
        </row>
        <row r="430">
          <cell r="A430">
            <v>402</v>
          </cell>
          <cell r="B430">
            <v>53206</v>
          </cell>
          <cell r="C430" t="e">
            <v>#NUM!</v>
          </cell>
          <cell r="D430" t="e">
            <v>#NUM!</v>
          </cell>
          <cell r="E430" t="e">
            <v>#NUM!</v>
          </cell>
          <cell r="F430" t="e">
            <v>#NUM!</v>
          </cell>
          <cell r="G430" t="e">
            <v>#NUM!</v>
          </cell>
          <cell r="H430" t="e">
            <v>#NUM!</v>
          </cell>
          <cell r="I430" t="e">
            <v>#NUM!</v>
          </cell>
          <cell r="J430" t="e">
            <v>#NUM!</v>
          </cell>
        </row>
        <row r="431">
          <cell r="A431">
            <v>403</v>
          </cell>
          <cell r="B431">
            <v>53236</v>
          </cell>
          <cell r="C431" t="e">
            <v>#NUM!</v>
          </cell>
          <cell r="D431" t="e">
            <v>#NUM!</v>
          </cell>
          <cell r="E431" t="e">
            <v>#NUM!</v>
          </cell>
          <cell r="F431" t="e">
            <v>#NUM!</v>
          </cell>
          <cell r="G431" t="e">
            <v>#NUM!</v>
          </cell>
          <cell r="H431" t="e">
            <v>#NUM!</v>
          </cell>
          <cell r="I431" t="e">
            <v>#NUM!</v>
          </cell>
          <cell r="J431" t="e">
            <v>#NUM!</v>
          </cell>
        </row>
        <row r="432">
          <cell r="A432">
            <v>404</v>
          </cell>
          <cell r="B432">
            <v>53267</v>
          </cell>
          <cell r="C432" t="e">
            <v>#NUM!</v>
          </cell>
          <cell r="D432" t="e">
            <v>#NUM!</v>
          </cell>
          <cell r="E432" t="e">
            <v>#NUM!</v>
          </cell>
          <cell r="F432" t="e">
            <v>#NUM!</v>
          </cell>
          <cell r="G432" t="e">
            <v>#NUM!</v>
          </cell>
          <cell r="H432" t="e">
            <v>#NUM!</v>
          </cell>
          <cell r="I432" t="e">
            <v>#NUM!</v>
          </cell>
          <cell r="J432" t="e">
            <v>#NUM!</v>
          </cell>
        </row>
        <row r="433">
          <cell r="A433">
            <v>405</v>
          </cell>
          <cell r="B433">
            <v>53297</v>
          </cell>
          <cell r="C433" t="e">
            <v>#NUM!</v>
          </cell>
          <cell r="D433" t="e">
            <v>#NUM!</v>
          </cell>
          <cell r="E433" t="e">
            <v>#NUM!</v>
          </cell>
          <cell r="F433" t="e">
            <v>#NUM!</v>
          </cell>
          <cell r="G433" t="e">
            <v>#NUM!</v>
          </cell>
          <cell r="H433" t="e">
            <v>#NUM!</v>
          </cell>
          <cell r="I433" t="e">
            <v>#NUM!</v>
          </cell>
          <cell r="J433" t="e">
            <v>#NUM!</v>
          </cell>
        </row>
        <row r="434">
          <cell r="A434">
            <v>406</v>
          </cell>
          <cell r="B434">
            <v>53328</v>
          </cell>
          <cell r="C434" t="e">
            <v>#NUM!</v>
          </cell>
          <cell r="D434" t="e">
            <v>#NUM!</v>
          </cell>
          <cell r="E434" t="e">
            <v>#NUM!</v>
          </cell>
          <cell r="F434" t="e">
            <v>#NUM!</v>
          </cell>
          <cell r="G434" t="e">
            <v>#NUM!</v>
          </cell>
          <cell r="H434" t="e">
            <v>#NUM!</v>
          </cell>
          <cell r="I434" t="e">
            <v>#NUM!</v>
          </cell>
          <cell r="J434" t="e">
            <v>#NUM!</v>
          </cell>
        </row>
        <row r="435">
          <cell r="A435">
            <v>407</v>
          </cell>
          <cell r="B435">
            <v>53359</v>
          </cell>
          <cell r="C435" t="e">
            <v>#NUM!</v>
          </cell>
          <cell r="D435" t="e">
            <v>#NUM!</v>
          </cell>
          <cell r="E435" t="e">
            <v>#NUM!</v>
          </cell>
          <cell r="F435" t="e">
            <v>#NUM!</v>
          </cell>
          <cell r="G435" t="e">
            <v>#NUM!</v>
          </cell>
          <cell r="H435" t="e">
            <v>#NUM!</v>
          </cell>
          <cell r="I435" t="e">
            <v>#NUM!</v>
          </cell>
          <cell r="J435" t="e">
            <v>#NUM!</v>
          </cell>
        </row>
        <row r="436">
          <cell r="A436">
            <v>408</v>
          </cell>
          <cell r="B436">
            <v>53387</v>
          </cell>
          <cell r="C436" t="e">
            <v>#NUM!</v>
          </cell>
          <cell r="D436" t="e">
            <v>#NUM!</v>
          </cell>
          <cell r="E436" t="e">
            <v>#NUM!</v>
          </cell>
          <cell r="F436" t="e">
            <v>#NUM!</v>
          </cell>
          <cell r="G436" t="e">
            <v>#NUM!</v>
          </cell>
          <cell r="H436" t="e">
            <v>#NUM!</v>
          </cell>
          <cell r="I436" t="e">
            <v>#NUM!</v>
          </cell>
          <cell r="J436" t="e">
            <v>#NUM!</v>
          </cell>
        </row>
        <row r="437">
          <cell r="A437">
            <v>409</v>
          </cell>
          <cell r="B437">
            <v>53418</v>
          </cell>
          <cell r="C437" t="e">
            <v>#NUM!</v>
          </cell>
          <cell r="D437" t="e">
            <v>#NUM!</v>
          </cell>
          <cell r="E437" t="e">
            <v>#NUM!</v>
          </cell>
          <cell r="F437" t="e">
            <v>#NUM!</v>
          </cell>
          <cell r="G437" t="e">
            <v>#NUM!</v>
          </cell>
          <cell r="H437" t="e">
            <v>#NUM!</v>
          </cell>
          <cell r="I437" t="e">
            <v>#NUM!</v>
          </cell>
          <cell r="J437" t="e">
            <v>#NUM!</v>
          </cell>
        </row>
        <row r="438">
          <cell r="A438">
            <v>410</v>
          </cell>
          <cell r="B438">
            <v>53448</v>
          </cell>
          <cell r="C438" t="e">
            <v>#NUM!</v>
          </cell>
          <cell r="D438" t="e">
            <v>#NUM!</v>
          </cell>
          <cell r="E438" t="e">
            <v>#NUM!</v>
          </cell>
          <cell r="F438" t="e">
            <v>#NUM!</v>
          </cell>
          <cell r="G438" t="e">
            <v>#NUM!</v>
          </cell>
          <cell r="H438" t="e">
            <v>#NUM!</v>
          </cell>
          <cell r="I438" t="e">
            <v>#NUM!</v>
          </cell>
          <cell r="J438" t="e">
            <v>#NUM!</v>
          </cell>
        </row>
        <row r="439">
          <cell r="A439">
            <v>411</v>
          </cell>
          <cell r="B439">
            <v>53479</v>
          </cell>
          <cell r="C439" t="e">
            <v>#NUM!</v>
          </cell>
          <cell r="D439" t="e">
            <v>#NUM!</v>
          </cell>
          <cell r="E439" t="e">
            <v>#NUM!</v>
          </cell>
          <cell r="F439" t="e">
            <v>#NUM!</v>
          </cell>
          <cell r="G439" t="e">
            <v>#NUM!</v>
          </cell>
          <cell r="H439" t="e">
            <v>#NUM!</v>
          </cell>
          <cell r="I439" t="e">
            <v>#NUM!</v>
          </cell>
          <cell r="J439" t="e">
            <v>#NUM!</v>
          </cell>
        </row>
        <row r="440">
          <cell r="A440">
            <v>412</v>
          </cell>
          <cell r="B440">
            <v>53509</v>
          </cell>
          <cell r="C440" t="e">
            <v>#NUM!</v>
          </cell>
          <cell r="D440" t="e">
            <v>#NUM!</v>
          </cell>
          <cell r="E440" t="e">
            <v>#NUM!</v>
          </cell>
          <cell r="F440" t="e">
            <v>#NUM!</v>
          </cell>
          <cell r="G440" t="e">
            <v>#NUM!</v>
          </cell>
          <cell r="H440" t="e">
            <v>#NUM!</v>
          </cell>
          <cell r="I440" t="e">
            <v>#NUM!</v>
          </cell>
          <cell r="J440" t="e">
            <v>#NUM!</v>
          </cell>
        </row>
        <row r="441">
          <cell r="A441">
            <v>413</v>
          </cell>
          <cell r="B441">
            <v>53540</v>
          </cell>
          <cell r="C441" t="e">
            <v>#NUM!</v>
          </cell>
          <cell r="D441" t="e">
            <v>#NUM!</v>
          </cell>
          <cell r="E441" t="e">
            <v>#NUM!</v>
          </cell>
          <cell r="F441" t="e">
            <v>#NUM!</v>
          </cell>
          <cell r="G441" t="e">
            <v>#NUM!</v>
          </cell>
          <cell r="H441" t="e">
            <v>#NUM!</v>
          </cell>
          <cell r="I441" t="e">
            <v>#NUM!</v>
          </cell>
          <cell r="J441" t="e">
            <v>#NUM!</v>
          </cell>
        </row>
        <row r="442">
          <cell r="A442">
            <v>414</v>
          </cell>
          <cell r="B442">
            <v>53571</v>
          </cell>
          <cell r="C442" t="e">
            <v>#NUM!</v>
          </cell>
          <cell r="D442" t="e">
            <v>#NUM!</v>
          </cell>
          <cell r="E442" t="e">
            <v>#NUM!</v>
          </cell>
          <cell r="F442" t="e">
            <v>#NUM!</v>
          </cell>
          <cell r="G442" t="e">
            <v>#NUM!</v>
          </cell>
          <cell r="H442" t="e">
            <v>#NUM!</v>
          </cell>
          <cell r="I442" t="e">
            <v>#NUM!</v>
          </cell>
          <cell r="J442" t="e">
            <v>#NUM!</v>
          </cell>
        </row>
        <row r="443">
          <cell r="A443">
            <v>415</v>
          </cell>
          <cell r="B443">
            <v>53601</v>
          </cell>
          <cell r="C443" t="e">
            <v>#NUM!</v>
          </cell>
          <cell r="D443" t="e">
            <v>#NUM!</v>
          </cell>
          <cell r="E443" t="e">
            <v>#NUM!</v>
          </cell>
          <cell r="F443" t="e">
            <v>#NUM!</v>
          </cell>
          <cell r="G443" t="e">
            <v>#NUM!</v>
          </cell>
          <cell r="H443" t="e">
            <v>#NUM!</v>
          </cell>
          <cell r="I443" t="e">
            <v>#NUM!</v>
          </cell>
          <cell r="J443" t="e">
            <v>#NUM!</v>
          </cell>
        </row>
        <row r="444">
          <cell r="A444">
            <v>416</v>
          </cell>
          <cell r="B444">
            <v>53632</v>
          </cell>
          <cell r="C444" t="e">
            <v>#NUM!</v>
          </cell>
          <cell r="D444" t="e">
            <v>#NUM!</v>
          </cell>
          <cell r="E444" t="e">
            <v>#NUM!</v>
          </cell>
          <cell r="F444" t="e">
            <v>#NUM!</v>
          </cell>
          <cell r="G444" t="e">
            <v>#NUM!</v>
          </cell>
          <cell r="H444" t="e">
            <v>#NUM!</v>
          </cell>
          <cell r="I444" t="e">
            <v>#NUM!</v>
          </cell>
          <cell r="J444" t="e">
            <v>#NUM!</v>
          </cell>
        </row>
        <row r="445">
          <cell r="A445">
            <v>417</v>
          </cell>
          <cell r="B445">
            <v>53662</v>
          </cell>
          <cell r="C445" t="e">
            <v>#NUM!</v>
          </cell>
          <cell r="D445" t="e">
            <v>#NUM!</v>
          </cell>
          <cell r="E445" t="e">
            <v>#NUM!</v>
          </cell>
          <cell r="F445" t="e">
            <v>#NUM!</v>
          </cell>
          <cell r="G445" t="e">
            <v>#NUM!</v>
          </cell>
          <cell r="H445" t="e">
            <v>#NUM!</v>
          </cell>
          <cell r="I445" t="e">
            <v>#NUM!</v>
          </cell>
          <cell r="J445" t="e">
            <v>#NUM!</v>
          </cell>
        </row>
        <row r="446">
          <cell r="A446">
            <v>418</v>
          </cell>
          <cell r="B446">
            <v>53693</v>
          </cell>
          <cell r="C446" t="e">
            <v>#NUM!</v>
          </cell>
          <cell r="D446" t="e">
            <v>#NUM!</v>
          </cell>
          <cell r="E446" t="e">
            <v>#NUM!</v>
          </cell>
          <cell r="F446" t="e">
            <v>#NUM!</v>
          </cell>
          <cell r="G446" t="e">
            <v>#NUM!</v>
          </cell>
          <cell r="H446" t="e">
            <v>#NUM!</v>
          </cell>
          <cell r="I446" t="e">
            <v>#NUM!</v>
          </cell>
          <cell r="J446" t="e">
            <v>#NUM!</v>
          </cell>
        </row>
        <row r="447">
          <cell r="A447">
            <v>419</v>
          </cell>
          <cell r="B447">
            <v>53724</v>
          </cell>
          <cell r="C447" t="e">
            <v>#NUM!</v>
          </cell>
          <cell r="D447" t="e">
            <v>#NUM!</v>
          </cell>
          <cell r="E447" t="e">
            <v>#NUM!</v>
          </cell>
          <cell r="F447" t="e">
            <v>#NUM!</v>
          </cell>
          <cell r="G447" t="e">
            <v>#NUM!</v>
          </cell>
          <cell r="H447" t="e">
            <v>#NUM!</v>
          </cell>
          <cell r="I447" t="e">
            <v>#NUM!</v>
          </cell>
          <cell r="J447" t="e">
            <v>#NUM!</v>
          </cell>
        </row>
        <row r="448">
          <cell r="A448">
            <v>420</v>
          </cell>
          <cell r="B448">
            <v>53752</v>
          </cell>
          <cell r="C448" t="e">
            <v>#NUM!</v>
          </cell>
          <cell r="D448" t="e">
            <v>#NUM!</v>
          </cell>
          <cell r="E448" t="e">
            <v>#NUM!</v>
          </cell>
          <cell r="F448" t="e">
            <v>#NUM!</v>
          </cell>
          <cell r="G448" t="e">
            <v>#NUM!</v>
          </cell>
          <cell r="H448" t="e">
            <v>#NUM!</v>
          </cell>
          <cell r="I448" t="e">
            <v>#NUM!</v>
          </cell>
          <cell r="J448" t="e">
            <v>#NUM!</v>
          </cell>
        </row>
        <row r="449">
          <cell r="A449">
            <v>421</v>
          </cell>
          <cell r="B449">
            <v>53783</v>
          </cell>
          <cell r="C449" t="e">
            <v>#NUM!</v>
          </cell>
          <cell r="D449" t="e">
            <v>#NUM!</v>
          </cell>
          <cell r="E449" t="e">
            <v>#NUM!</v>
          </cell>
          <cell r="F449" t="e">
            <v>#NUM!</v>
          </cell>
          <cell r="G449" t="e">
            <v>#NUM!</v>
          </cell>
          <cell r="H449" t="e">
            <v>#NUM!</v>
          </cell>
          <cell r="I449" t="e">
            <v>#NUM!</v>
          </cell>
          <cell r="J449" t="e">
            <v>#NUM!</v>
          </cell>
        </row>
        <row r="450">
          <cell r="A450">
            <v>422</v>
          </cell>
          <cell r="B450">
            <v>53813</v>
          </cell>
          <cell r="C450" t="e">
            <v>#NUM!</v>
          </cell>
          <cell r="D450" t="e">
            <v>#NUM!</v>
          </cell>
          <cell r="E450" t="e">
            <v>#NUM!</v>
          </cell>
          <cell r="F450" t="e">
            <v>#NUM!</v>
          </cell>
          <cell r="G450" t="e">
            <v>#NUM!</v>
          </cell>
          <cell r="H450" t="e">
            <v>#NUM!</v>
          </cell>
          <cell r="I450" t="e">
            <v>#NUM!</v>
          </cell>
          <cell r="J450" t="e">
            <v>#NUM!</v>
          </cell>
        </row>
        <row r="451">
          <cell r="A451">
            <v>423</v>
          </cell>
          <cell r="B451">
            <v>53844</v>
          </cell>
          <cell r="C451" t="e">
            <v>#NUM!</v>
          </cell>
          <cell r="D451" t="e">
            <v>#NUM!</v>
          </cell>
          <cell r="E451" t="e">
            <v>#NUM!</v>
          </cell>
          <cell r="F451" t="e">
            <v>#NUM!</v>
          </cell>
          <cell r="G451" t="e">
            <v>#NUM!</v>
          </cell>
          <cell r="H451" t="e">
            <v>#NUM!</v>
          </cell>
          <cell r="I451" t="e">
            <v>#NUM!</v>
          </cell>
          <cell r="J451" t="e">
            <v>#NUM!</v>
          </cell>
        </row>
        <row r="452">
          <cell r="A452">
            <v>424</v>
          </cell>
          <cell r="B452">
            <v>53874</v>
          </cell>
          <cell r="C452" t="e">
            <v>#NUM!</v>
          </cell>
          <cell r="D452" t="e">
            <v>#NUM!</v>
          </cell>
          <cell r="E452" t="e">
            <v>#NUM!</v>
          </cell>
          <cell r="F452" t="e">
            <v>#NUM!</v>
          </cell>
          <cell r="G452" t="e">
            <v>#NUM!</v>
          </cell>
          <cell r="H452" t="e">
            <v>#NUM!</v>
          </cell>
          <cell r="I452" t="e">
            <v>#NUM!</v>
          </cell>
          <cell r="J452" t="e">
            <v>#NUM!</v>
          </cell>
        </row>
        <row r="453">
          <cell r="A453">
            <v>425</v>
          </cell>
          <cell r="B453">
            <v>53905</v>
          </cell>
          <cell r="C453" t="e">
            <v>#NUM!</v>
          </cell>
          <cell r="D453" t="e">
            <v>#NUM!</v>
          </cell>
          <cell r="E453" t="e">
            <v>#NUM!</v>
          </cell>
          <cell r="F453" t="e">
            <v>#NUM!</v>
          </cell>
          <cell r="G453" t="e">
            <v>#NUM!</v>
          </cell>
          <cell r="H453" t="e">
            <v>#NUM!</v>
          </cell>
          <cell r="I453" t="e">
            <v>#NUM!</v>
          </cell>
          <cell r="J453" t="e">
            <v>#NUM!</v>
          </cell>
        </row>
        <row r="454">
          <cell r="A454">
            <v>426</v>
          </cell>
          <cell r="B454">
            <v>53936</v>
          </cell>
          <cell r="C454" t="e">
            <v>#NUM!</v>
          </cell>
          <cell r="D454" t="e">
            <v>#NUM!</v>
          </cell>
          <cell r="E454" t="e">
            <v>#NUM!</v>
          </cell>
          <cell r="F454" t="e">
            <v>#NUM!</v>
          </cell>
          <cell r="G454" t="e">
            <v>#NUM!</v>
          </cell>
          <cell r="H454" t="e">
            <v>#NUM!</v>
          </cell>
          <cell r="I454" t="e">
            <v>#NUM!</v>
          </cell>
          <cell r="J454" t="e">
            <v>#NUM!</v>
          </cell>
        </row>
        <row r="455">
          <cell r="A455">
            <v>427</v>
          </cell>
          <cell r="B455">
            <v>53966</v>
          </cell>
          <cell r="C455" t="e">
            <v>#NUM!</v>
          </cell>
          <cell r="D455" t="e">
            <v>#NUM!</v>
          </cell>
          <cell r="E455" t="e">
            <v>#NUM!</v>
          </cell>
          <cell r="F455" t="e">
            <v>#NUM!</v>
          </cell>
          <cell r="G455" t="e">
            <v>#NUM!</v>
          </cell>
          <cell r="H455" t="e">
            <v>#NUM!</v>
          </cell>
          <cell r="I455" t="e">
            <v>#NUM!</v>
          </cell>
          <cell r="J455" t="e">
            <v>#NUM!</v>
          </cell>
        </row>
        <row r="456">
          <cell r="A456">
            <v>428</v>
          </cell>
          <cell r="B456">
            <v>53997</v>
          </cell>
          <cell r="C456" t="e">
            <v>#NUM!</v>
          </cell>
          <cell r="D456" t="e">
            <v>#NUM!</v>
          </cell>
          <cell r="E456" t="e">
            <v>#NUM!</v>
          </cell>
          <cell r="F456" t="e">
            <v>#NUM!</v>
          </cell>
          <cell r="G456" t="e">
            <v>#NUM!</v>
          </cell>
          <cell r="H456" t="e">
            <v>#NUM!</v>
          </cell>
          <cell r="I456" t="e">
            <v>#NUM!</v>
          </cell>
          <cell r="J456" t="e">
            <v>#NUM!</v>
          </cell>
        </row>
        <row r="457">
          <cell r="A457">
            <v>429</v>
          </cell>
          <cell r="B457">
            <v>54027</v>
          </cell>
          <cell r="C457" t="e">
            <v>#NUM!</v>
          </cell>
          <cell r="D457" t="e">
            <v>#NUM!</v>
          </cell>
          <cell r="E457" t="e">
            <v>#NUM!</v>
          </cell>
          <cell r="F457" t="e">
            <v>#NUM!</v>
          </cell>
          <cell r="G457" t="e">
            <v>#NUM!</v>
          </cell>
          <cell r="H457" t="e">
            <v>#NUM!</v>
          </cell>
          <cell r="I457" t="e">
            <v>#NUM!</v>
          </cell>
          <cell r="J457" t="e">
            <v>#NUM!</v>
          </cell>
        </row>
        <row r="458">
          <cell r="A458">
            <v>430</v>
          </cell>
          <cell r="B458">
            <v>54058</v>
          </cell>
          <cell r="C458" t="e">
            <v>#NUM!</v>
          </cell>
          <cell r="D458" t="e">
            <v>#NUM!</v>
          </cell>
          <cell r="E458" t="e">
            <v>#NUM!</v>
          </cell>
          <cell r="F458" t="e">
            <v>#NUM!</v>
          </cell>
          <cell r="G458" t="e">
            <v>#NUM!</v>
          </cell>
          <cell r="H458" t="e">
            <v>#NUM!</v>
          </cell>
          <cell r="I458" t="e">
            <v>#NUM!</v>
          </cell>
          <cell r="J458" t="e">
            <v>#NUM!</v>
          </cell>
        </row>
        <row r="459">
          <cell r="A459">
            <v>431</v>
          </cell>
          <cell r="B459">
            <v>54089</v>
          </cell>
          <cell r="C459" t="e">
            <v>#NUM!</v>
          </cell>
          <cell r="D459" t="e">
            <v>#NUM!</v>
          </cell>
          <cell r="E459" t="e">
            <v>#NUM!</v>
          </cell>
          <cell r="F459" t="e">
            <v>#NUM!</v>
          </cell>
          <cell r="G459" t="e">
            <v>#NUM!</v>
          </cell>
          <cell r="H459" t="e">
            <v>#NUM!</v>
          </cell>
          <cell r="I459" t="e">
            <v>#NUM!</v>
          </cell>
          <cell r="J459" t="e">
            <v>#NUM!</v>
          </cell>
        </row>
        <row r="460">
          <cell r="A460">
            <v>432</v>
          </cell>
          <cell r="B460">
            <v>54118</v>
          </cell>
          <cell r="C460" t="e">
            <v>#NUM!</v>
          </cell>
          <cell r="D460" t="e">
            <v>#NUM!</v>
          </cell>
          <cell r="E460" t="e">
            <v>#NUM!</v>
          </cell>
          <cell r="F460" t="e">
            <v>#NUM!</v>
          </cell>
          <cell r="G460" t="e">
            <v>#NUM!</v>
          </cell>
          <cell r="H460" t="e">
            <v>#NUM!</v>
          </cell>
          <cell r="I460" t="e">
            <v>#NUM!</v>
          </cell>
          <cell r="J460" t="e">
            <v>#NUM!</v>
          </cell>
        </row>
        <row r="461">
          <cell r="A461">
            <v>433</v>
          </cell>
          <cell r="B461">
            <v>54149</v>
          </cell>
          <cell r="C461" t="e">
            <v>#NUM!</v>
          </cell>
          <cell r="D461" t="e">
            <v>#NUM!</v>
          </cell>
          <cell r="E461" t="e">
            <v>#NUM!</v>
          </cell>
          <cell r="F461" t="e">
            <v>#NUM!</v>
          </cell>
          <cell r="G461" t="e">
            <v>#NUM!</v>
          </cell>
          <cell r="H461" t="e">
            <v>#NUM!</v>
          </cell>
          <cell r="I461" t="e">
            <v>#NUM!</v>
          </cell>
          <cell r="J461" t="e">
            <v>#NUM!</v>
          </cell>
        </row>
        <row r="462">
          <cell r="A462">
            <v>434</v>
          </cell>
          <cell r="B462">
            <v>54179</v>
          </cell>
          <cell r="C462" t="e">
            <v>#NUM!</v>
          </cell>
          <cell r="D462" t="e">
            <v>#NUM!</v>
          </cell>
          <cell r="E462" t="e">
            <v>#NUM!</v>
          </cell>
          <cell r="F462" t="e">
            <v>#NUM!</v>
          </cell>
          <cell r="G462" t="e">
            <v>#NUM!</v>
          </cell>
          <cell r="H462" t="e">
            <v>#NUM!</v>
          </cell>
          <cell r="I462" t="e">
            <v>#NUM!</v>
          </cell>
          <cell r="J462" t="e">
            <v>#NUM!</v>
          </cell>
        </row>
        <row r="463">
          <cell r="A463">
            <v>435</v>
          </cell>
          <cell r="B463">
            <v>54210</v>
          </cell>
          <cell r="C463" t="e">
            <v>#NUM!</v>
          </cell>
          <cell r="D463" t="e">
            <v>#NUM!</v>
          </cell>
          <cell r="E463" t="e">
            <v>#NUM!</v>
          </cell>
          <cell r="F463" t="e">
            <v>#NUM!</v>
          </cell>
          <cell r="G463" t="e">
            <v>#NUM!</v>
          </cell>
          <cell r="H463" t="e">
            <v>#NUM!</v>
          </cell>
          <cell r="I463" t="e">
            <v>#NUM!</v>
          </cell>
          <cell r="J463" t="e">
            <v>#NUM!</v>
          </cell>
        </row>
        <row r="464">
          <cell r="A464">
            <v>436</v>
          </cell>
          <cell r="B464">
            <v>54240</v>
          </cell>
          <cell r="C464" t="e">
            <v>#NUM!</v>
          </cell>
          <cell r="D464" t="e">
            <v>#NUM!</v>
          </cell>
          <cell r="E464" t="e">
            <v>#NUM!</v>
          </cell>
          <cell r="F464" t="e">
            <v>#NUM!</v>
          </cell>
          <cell r="G464" t="e">
            <v>#NUM!</v>
          </cell>
          <cell r="H464" t="e">
            <v>#NUM!</v>
          </cell>
          <cell r="I464" t="e">
            <v>#NUM!</v>
          </cell>
          <cell r="J464" t="e">
            <v>#NUM!</v>
          </cell>
        </row>
        <row r="465">
          <cell r="A465">
            <v>437</v>
          </cell>
          <cell r="B465">
            <v>54271</v>
          </cell>
          <cell r="C465" t="e">
            <v>#NUM!</v>
          </cell>
          <cell r="D465" t="e">
            <v>#NUM!</v>
          </cell>
          <cell r="E465" t="e">
            <v>#NUM!</v>
          </cell>
          <cell r="F465" t="e">
            <v>#NUM!</v>
          </cell>
          <cell r="G465" t="e">
            <v>#NUM!</v>
          </cell>
          <cell r="H465" t="e">
            <v>#NUM!</v>
          </cell>
          <cell r="I465" t="e">
            <v>#NUM!</v>
          </cell>
          <cell r="J465" t="e">
            <v>#NUM!</v>
          </cell>
        </row>
        <row r="466">
          <cell r="A466">
            <v>438</v>
          </cell>
          <cell r="B466">
            <v>54302</v>
          </cell>
          <cell r="C466" t="e">
            <v>#NUM!</v>
          </cell>
          <cell r="D466" t="e">
            <v>#NUM!</v>
          </cell>
          <cell r="E466" t="e">
            <v>#NUM!</v>
          </cell>
          <cell r="F466" t="e">
            <v>#NUM!</v>
          </cell>
          <cell r="G466" t="e">
            <v>#NUM!</v>
          </cell>
          <cell r="H466" t="e">
            <v>#NUM!</v>
          </cell>
          <cell r="I466" t="e">
            <v>#NUM!</v>
          </cell>
          <cell r="J466" t="e">
            <v>#NUM!</v>
          </cell>
        </row>
        <row r="467">
          <cell r="A467">
            <v>439</v>
          </cell>
          <cell r="B467">
            <v>54332</v>
          </cell>
          <cell r="C467" t="e">
            <v>#NUM!</v>
          </cell>
          <cell r="D467" t="e">
            <v>#NUM!</v>
          </cell>
          <cell r="E467" t="e">
            <v>#NUM!</v>
          </cell>
          <cell r="F467" t="e">
            <v>#NUM!</v>
          </cell>
          <cell r="G467" t="e">
            <v>#NUM!</v>
          </cell>
          <cell r="H467" t="e">
            <v>#NUM!</v>
          </cell>
          <cell r="I467" t="e">
            <v>#NUM!</v>
          </cell>
          <cell r="J467" t="e">
            <v>#NUM!</v>
          </cell>
        </row>
        <row r="468">
          <cell r="A468">
            <v>440</v>
          </cell>
          <cell r="B468">
            <v>54363</v>
          </cell>
          <cell r="C468" t="e">
            <v>#NUM!</v>
          </cell>
          <cell r="D468" t="e">
            <v>#NUM!</v>
          </cell>
          <cell r="E468" t="e">
            <v>#NUM!</v>
          </cell>
          <cell r="F468" t="e">
            <v>#NUM!</v>
          </cell>
          <cell r="G468" t="e">
            <v>#NUM!</v>
          </cell>
          <cell r="H468" t="e">
            <v>#NUM!</v>
          </cell>
          <cell r="I468" t="e">
            <v>#NUM!</v>
          </cell>
          <cell r="J468" t="e">
            <v>#NUM!</v>
          </cell>
        </row>
        <row r="469">
          <cell r="A469">
            <v>441</v>
          </cell>
          <cell r="B469">
            <v>54393</v>
          </cell>
          <cell r="C469" t="e">
            <v>#NUM!</v>
          </cell>
          <cell r="D469" t="e">
            <v>#NUM!</v>
          </cell>
          <cell r="E469" t="e">
            <v>#NUM!</v>
          </cell>
          <cell r="F469" t="e">
            <v>#NUM!</v>
          </cell>
          <cell r="G469" t="e">
            <v>#NUM!</v>
          </cell>
          <cell r="H469" t="e">
            <v>#NUM!</v>
          </cell>
          <cell r="I469" t="e">
            <v>#NUM!</v>
          </cell>
          <cell r="J469" t="e">
            <v>#NUM!</v>
          </cell>
        </row>
        <row r="470">
          <cell r="A470">
            <v>442</v>
          </cell>
          <cell r="B470">
            <v>54424</v>
          </cell>
          <cell r="C470" t="e">
            <v>#NUM!</v>
          </cell>
          <cell r="D470" t="e">
            <v>#NUM!</v>
          </cell>
          <cell r="E470" t="e">
            <v>#NUM!</v>
          </cell>
          <cell r="F470" t="e">
            <v>#NUM!</v>
          </cell>
          <cell r="G470" t="e">
            <v>#NUM!</v>
          </cell>
          <cell r="H470" t="e">
            <v>#NUM!</v>
          </cell>
          <cell r="I470" t="e">
            <v>#NUM!</v>
          </cell>
          <cell r="J470" t="e">
            <v>#NUM!</v>
          </cell>
        </row>
        <row r="471">
          <cell r="A471">
            <v>443</v>
          </cell>
          <cell r="B471">
            <v>54455</v>
          </cell>
          <cell r="C471" t="e">
            <v>#NUM!</v>
          </cell>
          <cell r="D471" t="e">
            <v>#NUM!</v>
          </cell>
          <cell r="E471" t="e">
            <v>#NUM!</v>
          </cell>
          <cell r="F471" t="e">
            <v>#NUM!</v>
          </cell>
          <cell r="G471" t="e">
            <v>#NUM!</v>
          </cell>
          <cell r="H471" t="e">
            <v>#NUM!</v>
          </cell>
          <cell r="I471" t="e">
            <v>#NUM!</v>
          </cell>
          <cell r="J471" t="e">
            <v>#NUM!</v>
          </cell>
        </row>
        <row r="472">
          <cell r="A472">
            <v>444</v>
          </cell>
          <cell r="B472">
            <v>54483</v>
          </cell>
          <cell r="C472" t="e">
            <v>#NUM!</v>
          </cell>
          <cell r="D472" t="e">
            <v>#NUM!</v>
          </cell>
          <cell r="E472" t="e">
            <v>#NUM!</v>
          </cell>
          <cell r="F472" t="e">
            <v>#NUM!</v>
          </cell>
          <cell r="G472" t="e">
            <v>#NUM!</v>
          </cell>
          <cell r="H472" t="e">
            <v>#NUM!</v>
          </cell>
          <cell r="I472" t="e">
            <v>#NUM!</v>
          </cell>
          <cell r="J472" t="e">
            <v>#NUM!</v>
          </cell>
        </row>
        <row r="473">
          <cell r="A473">
            <v>445</v>
          </cell>
          <cell r="B473">
            <v>54514</v>
          </cell>
          <cell r="C473" t="e">
            <v>#NUM!</v>
          </cell>
          <cell r="D473" t="e">
            <v>#NUM!</v>
          </cell>
          <cell r="E473" t="e">
            <v>#NUM!</v>
          </cell>
          <cell r="F473" t="e">
            <v>#NUM!</v>
          </cell>
          <cell r="G473" t="e">
            <v>#NUM!</v>
          </cell>
          <cell r="H473" t="e">
            <v>#NUM!</v>
          </cell>
          <cell r="I473" t="e">
            <v>#NUM!</v>
          </cell>
          <cell r="J473" t="e">
            <v>#NUM!</v>
          </cell>
        </row>
        <row r="474">
          <cell r="A474">
            <v>446</v>
          </cell>
          <cell r="B474">
            <v>54544</v>
          </cell>
          <cell r="C474" t="e">
            <v>#NUM!</v>
          </cell>
          <cell r="D474" t="e">
            <v>#NUM!</v>
          </cell>
          <cell r="E474" t="e">
            <v>#NUM!</v>
          </cell>
          <cell r="F474" t="e">
            <v>#NUM!</v>
          </cell>
          <cell r="G474" t="e">
            <v>#NUM!</v>
          </cell>
          <cell r="H474" t="e">
            <v>#NUM!</v>
          </cell>
          <cell r="I474" t="e">
            <v>#NUM!</v>
          </cell>
          <cell r="J474" t="e">
            <v>#NUM!</v>
          </cell>
        </row>
        <row r="475">
          <cell r="A475">
            <v>447</v>
          </cell>
          <cell r="B475">
            <v>54575</v>
          </cell>
          <cell r="C475" t="e">
            <v>#NUM!</v>
          </cell>
          <cell r="D475" t="e">
            <v>#NUM!</v>
          </cell>
          <cell r="E475" t="e">
            <v>#NUM!</v>
          </cell>
          <cell r="F475" t="e">
            <v>#NUM!</v>
          </cell>
          <cell r="G475" t="e">
            <v>#NUM!</v>
          </cell>
          <cell r="H475" t="e">
            <v>#NUM!</v>
          </cell>
          <cell r="I475" t="e">
            <v>#NUM!</v>
          </cell>
          <cell r="J475" t="e">
            <v>#NUM!</v>
          </cell>
        </row>
        <row r="476">
          <cell r="A476">
            <v>448</v>
          </cell>
          <cell r="B476">
            <v>54605</v>
          </cell>
          <cell r="C476" t="e">
            <v>#NUM!</v>
          </cell>
          <cell r="D476" t="e">
            <v>#NUM!</v>
          </cell>
          <cell r="E476" t="e">
            <v>#NUM!</v>
          </cell>
          <cell r="F476" t="e">
            <v>#NUM!</v>
          </cell>
          <cell r="G476" t="e">
            <v>#NUM!</v>
          </cell>
          <cell r="H476" t="e">
            <v>#NUM!</v>
          </cell>
          <cell r="I476" t="e">
            <v>#NUM!</v>
          </cell>
          <cell r="J476" t="e">
            <v>#NUM!</v>
          </cell>
        </row>
        <row r="477">
          <cell r="A477">
            <v>449</v>
          </cell>
          <cell r="B477">
            <v>54636</v>
          </cell>
          <cell r="C477" t="e">
            <v>#NUM!</v>
          </cell>
          <cell r="D477" t="e">
            <v>#NUM!</v>
          </cell>
          <cell r="E477" t="e">
            <v>#NUM!</v>
          </cell>
          <cell r="F477" t="e">
            <v>#NUM!</v>
          </cell>
          <cell r="G477" t="e">
            <v>#NUM!</v>
          </cell>
          <cell r="H477" t="e">
            <v>#NUM!</v>
          </cell>
          <cell r="I477" t="e">
            <v>#NUM!</v>
          </cell>
          <cell r="J477" t="e">
            <v>#NUM!</v>
          </cell>
        </row>
        <row r="478">
          <cell r="A478">
            <v>450</v>
          </cell>
          <cell r="B478">
            <v>54667</v>
          </cell>
          <cell r="C478" t="e">
            <v>#NUM!</v>
          </cell>
          <cell r="D478" t="e">
            <v>#NUM!</v>
          </cell>
          <cell r="E478" t="e">
            <v>#NUM!</v>
          </cell>
          <cell r="F478" t="e">
            <v>#NUM!</v>
          </cell>
          <cell r="G478" t="e">
            <v>#NUM!</v>
          </cell>
          <cell r="H478" t="e">
            <v>#NUM!</v>
          </cell>
          <cell r="I478" t="e">
            <v>#NUM!</v>
          </cell>
          <cell r="J478" t="e">
            <v>#NUM!</v>
          </cell>
        </row>
        <row r="479">
          <cell r="A479">
            <v>451</v>
          </cell>
          <cell r="B479">
            <v>54697</v>
          </cell>
          <cell r="C479" t="e">
            <v>#NUM!</v>
          </cell>
          <cell r="D479" t="e">
            <v>#NUM!</v>
          </cell>
          <cell r="E479" t="e">
            <v>#NUM!</v>
          </cell>
          <cell r="F479" t="e">
            <v>#NUM!</v>
          </cell>
          <cell r="G479" t="e">
            <v>#NUM!</v>
          </cell>
          <cell r="H479" t="e">
            <v>#NUM!</v>
          </cell>
          <cell r="I479" t="e">
            <v>#NUM!</v>
          </cell>
          <cell r="J479" t="e">
            <v>#NUM!</v>
          </cell>
        </row>
        <row r="480">
          <cell r="A480">
            <v>452</v>
          </cell>
          <cell r="B480">
            <v>54728</v>
          </cell>
          <cell r="C480" t="e">
            <v>#NUM!</v>
          </cell>
          <cell r="D480" t="e">
            <v>#NUM!</v>
          </cell>
          <cell r="E480" t="e">
            <v>#NUM!</v>
          </cell>
          <cell r="F480" t="e">
            <v>#NUM!</v>
          </cell>
          <cell r="G480" t="e">
            <v>#NUM!</v>
          </cell>
          <cell r="H480" t="e">
            <v>#NUM!</v>
          </cell>
          <cell r="I480" t="e">
            <v>#NUM!</v>
          </cell>
          <cell r="J480" t="e">
            <v>#NUM!</v>
          </cell>
        </row>
        <row r="481">
          <cell r="A481">
            <v>453</v>
          </cell>
          <cell r="B481">
            <v>54758</v>
          </cell>
          <cell r="C481" t="e">
            <v>#NUM!</v>
          </cell>
          <cell r="D481" t="e">
            <v>#NUM!</v>
          </cell>
          <cell r="E481" t="e">
            <v>#NUM!</v>
          </cell>
          <cell r="F481" t="e">
            <v>#NUM!</v>
          </cell>
          <cell r="G481" t="e">
            <v>#NUM!</v>
          </cell>
          <cell r="H481" t="e">
            <v>#NUM!</v>
          </cell>
          <cell r="I481" t="e">
            <v>#NUM!</v>
          </cell>
          <cell r="J481" t="e">
            <v>#NUM!</v>
          </cell>
        </row>
        <row r="482">
          <cell r="A482">
            <v>454</v>
          </cell>
          <cell r="B482">
            <v>54789</v>
          </cell>
          <cell r="C482" t="e">
            <v>#NUM!</v>
          </cell>
          <cell r="D482" t="e">
            <v>#NUM!</v>
          </cell>
          <cell r="E482" t="e">
            <v>#NUM!</v>
          </cell>
          <cell r="F482" t="e">
            <v>#NUM!</v>
          </cell>
          <cell r="G482" t="e">
            <v>#NUM!</v>
          </cell>
          <cell r="H482" t="e">
            <v>#NUM!</v>
          </cell>
          <cell r="I482" t="e">
            <v>#NUM!</v>
          </cell>
          <cell r="J482" t="e">
            <v>#NUM!</v>
          </cell>
        </row>
        <row r="483">
          <cell r="A483">
            <v>455</v>
          </cell>
          <cell r="B483">
            <v>54820</v>
          </cell>
          <cell r="C483" t="e">
            <v>#NUM!</v>
          </cell>
          <cell r="D483" t="e">
            <v>#NUM!</v>
          </cell>
          <cell r="E483" t="e">
            <v>#NUM!</v>
          </cell>
          <cell r="F483" t="e">
            <v>#NUM!</v>
          </cell>
          <cell r="G483" t="e">
            <v>#NUM!</v>
          </cell>
          <cell r="H483" t="e">
            <v>#NUM!</v>
          </cell>
          <cell r="I483" t="e">
            <v>#NUM!</v>
          </cell>
          <cell r="J483" t="e">
            <v>#NUM!</v>
          </cell>
        </row>
        <row r="484">
          <cell r="A484">
            <v>456</v>
          </cell>
          <cell r="B484">
            <v>54848</v>
          </cell>
          <cell r="C484" t="e">
            <v>#NUM!</v>
          </cell>
          <cell r="D484" t="e">
            <v>#NUM!</v>
          </cell>
          <cell r="E484" t="e">
            <v>#NUM!</v>
          </cell>
          <cell r="F484" t="e">
            <v>#NUM!</v>
          </cell>
          <cell r="G484" t="e">
            <v>#NUM!</v>
          </cell>
          <cell r="H484" t="e">
            <v>#NUM!</v>
          </cell>
          <cell r="I484" t="e">
            <v>#NUM!</v>
          </cell>
          <cell r="J484" t="e">
            <v>#NUM!</v>
          </cell>
        </row>
        <row r="485">
          <cell r="A485">
            <v>457</v>
          </cell>
          <cell r="B485">
            <v>54879</v>
          </cell>
          <cell r="C485" t="e">
            <v>#NUM!</v>
          </cell>
          <cell r="D485" t="e">
            <v>#NUM!</v>
          </cell>
          <cell r="E485" t="e">
            <v>#NUM!</v>
          </cell>
          <cell r="F485" t="e">
            <v>#NUM!</v>
          </cell>
          <cell r="G485" t="e">
            <v>#NUM!</v>
          </cell>
          <cell r="H485" t="e">
            <v>#NUM!</v>
          </cell>
          <cell r="I485" t="e">
            <v>#NUM!</v>
          </cell>
          <cell r="J485" t="e">
            <v>#NUM!</v>
          </cell>
        </row>
        <row r="486">
          <cell r="A486">
            <v>458</v>
          </cell>
          <cell r="B486">
            <v>54909</v>
          </cell>
          <cell r="C486" t="e">
            <v>#NUM!</v>
          </cell>
          <cell r="D486" t="e">
            <v>#NUM!</v>
          </cell>
          <cell r="E486" t="e">
            <v>#NUM!</v>
          </cell>
          <cell r="F486" t="e">
            <v>#NUM!</v>
          </cell>
          <cell r="G486" t="e">
            <v>#NUM!</v>
          </cell>
          <cell r="H486" t="e">
            <v>#NUM!</v>
          </cell>
          <cell r="I486" t="e">
            <v>#NUM!</v>
          </cell>
          <cell r="J486" t="e">
            <v>#NUM!</v>
          </cell>
        </row>
        <row r="487">
          <cell r="A487">
            <v>459</v>
          </cell>
          <cell r="B487">
            <v>54940</v>
          </cell>
          <cell r="C487" t="e">
            <v>#NUM!</v>
          </cell>
          <cell r="D487" t="e">
            <v>#NUM!</v>
          </cell>
          <cell r="E487" t="e">
            <v>#NUM!</v>
          </cell>
          <cell r="F487" t="e">
            <v>#NUM!</v>
          </cell>
          <cell r="G487" t="e">
            <v>#NUM!</v>
          </cell>
          <cell r="H487" t="e">
            <v>#NUM!</v>
          </cell>
          <cell r="I487" t="e">
            <v>#NUM!</v>
          </cell>
          <cell r="J487" t="e">
            <v>#NUM!</v>
          </cell>
        </row>
        <row r="488">
          <cell r="A488">
            <v>460</v>
          </cell>
          <cell r="B488">
            <v>54970</v>
          </cell>
          <cell r="C488" t="e">
            <v>#NUM!</v>
          </cell>
          <cell r="D488" t="e">
            <v>#NUM!</v>
          </cell>
          <cell r="E488" t="e">
            <v>#NUM!</v>
          </cell>
          <cell r="F488" t="e">
            <v>#NUM!</v>
          </cell>
          <cell r="G488" t="e">
            <v>#NUM!</v>
          </cell>
          <cell r="H488" t="e">
            <v>#NUM!</v>
          </cell>
          <cell r="I488" t="e">
            <v>#NUM!</v>
          </cell>
          <cell r="J488" t="e">
            <v>#NUM!</v>
          </cell>
        </row>
        <row r="489">
          <cell r="A489">
            <v>461</v>
          </cell>
          <cell r="B489">
            <v>55001</v>
          </cell>
          <cell r="C489" t="e">
            <v>#NUM!</v>
          </cell>
          <cell r="D489" t="e">
            <v>#NUM!</v>
          </cell>
          <cell r="E489" t="e">
            <v>#NUM!</v>
          </cell>
          <cell r="F489" t="e">
            <v>#NUM!</v>
          </cell>
          <cell r="G489" t="e">
            <v>#NUM!</v>
          </cell>
          <cell r="H489" t="e">
            <v>#NUM!</v>
          </cell>
          <cell r="I489" t="e">
            <v>#NUM!</v>
          </cell>
          <cell r="J489" t="e">
            <v>#NUM!</v>
          </cell>
        </row>
        <row r="490">
          <cell r="A490">
            <v>462</v>
          </cell>
          <cell r="B490">
            <v>55032</v>
          </cell>
          <cell r="C490" t="e">
            <v>#NUM!</v>
          </cell>
          <cell r="D490" t="e">
            <v>#NUM!</v>
          </cell>
          <cell r="E490" t="e">
            <v>#NUM!</v>
          </cell>
          <cell r="F490" t="e">
            <v>#NUM!</v>
          </cell>
          <cell r="G490" t="e">
            <v>#NUM!</v>
          </cell>
          <cell r="H490" t="e">
            <v>#NUM!</v>
          </cell>
          <cell r="I490" t="e">
            <v>#NUM!</v>
          </cell>
          <cell r="J490" t="e">
            <v>#NUM!</v>
          </cell>
        </row>
        <row r="491">
          <cell r="A491">
            <v>463</v>
          </cell>
          <cell r="B491">
            <v>55062</v>
          </cell>
          <cell r="C491" t="e">
            <v>#NUM!</v>
          </cell>
          <cell r="D491" t="e">
            <v>#NUM!</v>
          </cell>
          <cell r="E491" t="e">
            <v>#NUM!</v>
          </cell>
          <cell r="F491" t="e">
            <v>#NUM!</v>
          </cell>
          <cell r="G491" t="e">
            <v>#NUM!</v>
          </cell>
          <cell r="H491" t="e">
            <v>#NUM!</v>
          </cell>
          <cell r="I491" t="e">
            <v>#NUM!</v>
          </cell>
          <cell r="J491" t="e">
            <v>#NUM!</v>
          </cell>
        </row>
        <row r="492">
          <cell r="A492">
            <v>464</v>
          </cell>
          <cell r="B492">
            <v>55093</v>
          </cell>
          <cell r="C492" t="e">
            <v>#NUM!</v>
          </cell>
          <cell r="D492" t="e">
            <v>#NUM!</v>
          </cell>
          <cell r="E492" t="e">
            <v>#NUM!</v>
          </cell>
          <cell r="F492" t="e">
            <v>#NUM!</v>
          </cell>
          <cell r="G492" t="e">
            <v>#NUM!</v>
          </cell>
          <cell r="H492" t="e">
            <v>#NUM!</v>
          </cell>
          <cell r="I492" t="e">
            <v>#NUM!</v>
          </cell>
          <cell r="J492" t="e">
            <v>#NUM!</v>
          </cell>
        </row>
        <row r="493">
          <cell r="A493">
            <v>465</v>
          </cell>
          <cell r="B493">
            <v>55123</v>
          </cell>
          <cell r="C493" t="e">
            <v>#NUM!</v>
          </cell>
          <cell r="D493" t="e">
            <v>#NUM!</v>
          </cell>
          <cell r="E493" t="e">
            <v>#NUM!</v>
          </cell>
          <cell r="F493" t="e">
            <v>#NUM!</v>
          </cell>
          <cell r="G493" t="e">
            <v>#NUM!</v>
          </cell>
          <cell r="H493" t="e">
            <v>#NUM!</v>
          </cell>
          <cell r="I493" t="e">
            <v>#NUM!</v>
          </cell>
          <cell r="J493" t="e">
            <v>#NUM!</v>
          </cell>
        </row>
        <row r="494">
          <cell r="A494">
            <v>466</v>
          </cell>
          <cell r="B494">
            <v>55154</v>
          </cell>
          <cell r="C494" t="e">
            <v>#NUM!</v>
          </cell>
          <cell r="D494" t="e">
            <v>#NUM!</v>
          </cell>
          <cell r="E494" t="e">
            <v>#NUM!</v>
          </cell>
          <cell r="F494" t="e">
            <v>#NUM!</v>
          </cell>
          <cell r="G494" t="e">
            <v>#NUM!</v>
          </cell>
          <cell r="H494" t="e">
            <v>#NUM!</v>
          </cell>
          <cell r="I494" t="e">
            <v>#NUM!</v>
          </cell>
          <cell r="J494" t="e">
            <v>#NUM!</v>
          </cell>
        </row>
        <row r="495">
          <cell r="A495">
            <v>467</v>
          </cell>
          <cell r="B495">
            <v>55185</v>
          </cell>
          <cell r="C495" t="e">
            <v>#NUM!</v>
          </cell>
          <cell r="D495" t="e">
            <v>#NUM!</v>
          </cell>
          <cell r="E495" t="e">
            <v>#NUM!</v>
          </cell>
          <cell r="F495" t="e">
            <v>#NUM!</v>
          </cell>
          <cell r="G495" t="e">
            <v>#NUM!</v>
          </cell>
          <cell r="H495" t="e">
            <v>#NUM!</v>
          </cell>
          <cell r="I495" t="e">
            <v>#NUM!</v>
          </cell>
          <cell r="J495" t="e">
            <v>#NUM!</v>
          </cell>
        </row>
        <row r="496">
          <cell r="A496">
            <v>468</v>
          </cell>
          <cell r="B496">
            <v>55213</v>
          </cell>
          <cell r="C496" t="e">
            <v>#NUM!</v>
          </cell>
          <cell r="D496" t="e">
            <v>#NUM!</v>
          </cell>
          <cell r="E496" t="e">
            <v>#NUM!</v>
          </cell>
          <cell r="F496" t="e">
            <v>#NUM!</v>
          </cell>
          <cell r="G496" t="e">
            <v>#NUM!</v>
          </cell>
          <cell r="H496" t="e">
            <v>#NUM!</v>
          </cell>
          <cell r="I496" t="e">
            <v>#NUM!</v>
          </cell>
          <cell r="J496" t="e">
            <v>#NUM!</v>
          </cell>
        </row>
        <row r="497">
          <cell r="A497">
            <v>469</v>
          </cell>
          <cell r="B497">
            <v>55244</v>
          </cell>
          <cell r="C497" t="e">
            <v>#NUM!</v>
          </cell>
          <cell r="D497" t="e">
            <v>#NUM!</v>
          </cell>
          <cell r="E497" t="e">
            <v>#NUM!</v>
          </cell>
          <cell r="F497" t="e">
            <v>#NUM!</v>
          </cell>
          <cell r="G497" t="e">
            <v>#NUM!</v>
          </cell>
          <cell r="H497" t="e">
            <v>#NUM!</v>
          </cell>
          <cell r="I497" t="e">
            <v>#NUM!</v>
          </cell>
          <cell r="J497" t="e">
            <v>#NUM!</v>
          </cell>
        </row>
        <row r="498">
          <cell r="A498">
            <v>470</v>
          </cell>
          <cell r="B498">
            <v>55274</v>
          </cell>
          <cell r="C498" t="e">
            <v>#NUM!</v>
          </cell>
          <cell r="D498" t="e">
            <v>#NUM!</v>
          </cell>
          <cell r="E498" t="e">
            <v>#NUM!</v>
          </cell>
          <cell r="F498" t="e">
            <v>#NUM!</v>
          </cell>
          <cell r="G498" t="e">
            <v>#NUM!</v>
          </cell>
          <cell r="H498" t="e">
            <v>#NUM!</v>
          </cell>
          <cell r="I498" t="e">
            <v>#NUM!</v>
          </cell>
          <cell r="J498" t="e">
            <v>#NUM!</v>
          </cell>
        </row>
        <row r="499">
          <cell r="A499">
            <v>471</v>
          </cell>
          <cell r="B499">
            <v>55305</v>
          </cell>
          <cell r="C499" t="e">
            <v>#NUM!</v>
          </cell>
          <cell r="D499" t="e">
            <v>#NUM!</v>
          </cell>
          <cell r="E499" t="e">
            <v>#NUM!</v>
          </cell>
          <cell r="F499" t="e">
            <v>#NUM!</v>
          </cell>
          <cell r="G499" t="e">
            <v>#NUM!</v>
          </cell>
          <cell r="H499" t="e">
            <v>#NUM!</v>
          </cell>
          <cell r="I499" t="e">
            <v>#NUM!</v>
          </cell>
          <cell r="J499" t="e">
            <v>#NUM!</v>
          </cell>
        </row>
        <row r="500">
          <cell r="A500">
            <v>472</v>
          </cell>
          <cell r="B500">
            <v>55335</v>
          </cell>
          <cell r="C500" t="e">
            <v>#NUM!</v>
          </cell>
          <cell r="D500" t="e">
            <v>#NUM!</v>
          </cell>
          <cell r="E500" t="e">
            <v>#NUM!</v>
          </cell>
          <cell r="F500" t="e">
            <v>#NUM!</v>
          </cell>
          <cell r="G500" t="e">
            <v>#NUM!</v>
          </cell>
          <cell r="H500" t="e">
            <v>#NUM!</v>
          </cell>
          <cell r="I500" t="e">
            <v>#NUM!</v>
          </cell>
          <cell r="J500" t="e">
            <v>#NUM!</v>
          </cell>
        </row>
        <row r="501">
          <cell r="A501">
            <v>473</v>
          </cell>
          <cell r="B501">
            <v>55366</v>
          </cell>
          <cell r="C501" t="e">
            <v>#NUM!</v>
          </cell>
          <cell r="D501" t="e">
            <v>#NUM!</v>
          </cell>
          <cell r="E501" t="e">
            <v>#NUM!</v>
          </cell>
          <cell r="F501" t="e">
            <v>#NUM!</v>
          </cell>
          <cell r="G501" t="e">
            <v>#NUM!</v>
          </cell>
          <cell r="H501" t="e">
            <v>#NUM!</v>
          </cell>
          <cell r="I501" t="e">
            <v>#NUM!</v>
          </cell>
          <cell r="J501" t="e">
            <v>#NUM!</v>
          </cell>
        </row>
        <row r="502">
          <cell r="A502">
            <v>474</v>
          </cell>
          <cell r="B502">
            <v>55397</v>
          </cell>
          <cell r="C502" t="e">
            <v>#NUM!</v>
          </cell>
          <cell r="D502" t="e">
            <v>#NUM!</v>
          </cell>
          <cell r="E502" t="e">
            <v>#NUM!</v>
          </cell>
          <cell r="F502" t="e">
            <v>#NUM!</v>
          </cell>
          <cell r="G502" t="e">
            <v>#NUM!</v>
          </cell>
          <cell r="H502" t="e">
            <v>#NUM!</v>
          </cell>
          <cell r="I502" t="e">
            <v>#NUM!</v>
          </cell>
          <cell r="J502" t="e">
            <v>#NUM!</v>
          </cell>
        </row>
        <row r="503">
          <cell r="A503">
            <v>475</v>
          </cell>
          <cell r="B503">
            <v>55427</v>
          </cell>
          <cell r="C503" t="e">
            <v>#NUM!</v>
          </cell>
          <cell r="D503" t="e">
            <v>#NUM!</v>
          </cell>
          <cell r="E503" t="e">
            <v>#NUM!</v>
          </cell>
          <cell r="F503" t="e">
            <v>#NUM!</v>
          </cell>
          <cell r="G503" t="e">
            <v>#NUM!</v>
          </cell>
          <cell r="H503" t="e">
            <v>#NUM!</v>
          </cell>
          <cell r="I503" t="e">
            <v>#NUM!</v>
          </cell>
          <cell r="J503" t="e">
            <v>#NUM!</v>
          </cell>
        </row>
        <row r="504">
          <cell r="A504">
            <v>476</v>
          </cell>
          <cell r="B504">
            <v>55458</v>
          </cell>
          <cell r="C504" t="e">
            <v>#NUM!</v>
          </cell>
          <cell r="D504" t="e">
            <v>#NUM!</v>
          </cell>
          <cell r="E504" t="e">
            <v>#NUM!</v>
          </cell>
          <cell r="F504" t="e">
            <v>#NUM!</v>
          </cell>
          <cell r="G504" t="e">
            <v>#NUM!</v>
          </cell>
          <cell r="H504" t="e">
            <v>#NUM!</v>
          </cell>
          <cell r="I504" t="e">
            <v>#NUM!</v>
          </cell>
          <cell r="J504" t="e">
            <v>#NUM!</v>
          </cell>
        </row>
        <row r="505">
          <cell r="A505">
            <v>477</v>
          </cell>
          <cell r="B505">
            <v>55488</v>
          </cell>
          <cell r="C505" t="e">
            <v>#NUM!</v>
          </cell>
          <cell r="D505" t="e">
            <v>#NUM!</v>
          </cell>
          <cell r="E505" t="e">
            <v>#NUM!</v>
          </cell>
          <cell r="F505" t="e">
            <v>#NUM!</v>
          </cell>
          <cell r="G505" t="e">
            <v>#NUM!</v>
          </cell>
          <cell r="H505" t="e">
            <v>#NUM!</v>
          </cell>
          <cell r="I505" t="e">
            <v>#NUM!</v>
          </cell>
          <cell r="J505" t="e">
            <v>#NUM!</v>
          </cell>
        </row>
        <row r="506">
          <cell r="A506">
            <v>478</v>
          </cell>
          <cell r="B506">
            <v>55519</v>
          </cell>
          <cell r="C506" t="e">
            <v>#NUM!</v>
          </cell>
          <cell r="D506" t="e">
            <v>#NUM!</v>
          </cell>
          <cell r="E506" t="e">
            <v>#NUM!</v>
          </cell>
          <cell r="F506" t="e">
            <v>#NUM!</v>
          </cell>
          <cell r="G506" t="e">
            <v>#NUM!</v>
          </cell>
          <cell r="H506" t="e">
            <v>#NUM!</v>
          </cell>
          <cell r="I506" t="e">
            <v>#NUM!</v>
          </cell>
          <cell r="J506" t="e">
            <v>#NUM!</v>
          </cell>
        </row>
        <row r="507">
          <cell r="A507">
            <v>479</v>
          </cell>
          <cell r="B507">
            <v>55550</v>
          </cell>
          <cell r="C507" t="e">
            <v>#NUM!</v>
          </cell>
          <cell r="D507" t="e">
            <v>#NUM!</v>
          </cell>
          <cell r="E507" t="e">
            <v>#NUM!</v>
          </cell>
          <cell r="F507" t="e">
            <v>#NUM!</v>
          </cell>
          <cell r="G507" t="e">
            <v>#NUM!</v>
          </cell>
          <cell r="H507" t="e">
            <v>#NUM!</v>
          </cell>
          <cell r="I507" t="e">
            <v>#NUM!</v>
          </cell>
          <cell r="J507" t="e">
            <v>#NUM!</v>
          </cell>
        </row>
        <row r="508">
          <cell r="A508">
            <v>480</v>
          </cell>
          <cell r="B508">
            <v>55579</v>
          </cell>
          <cell r="C508" t="e">
            <v>#NUM!</v>
          </cell>
          <cell r="D508" t="e">
            <v>#NUM!</v>
          </cell>
          <cell r="E508" t="e">
            <v>#NUM!</v>
          </cell>
          <cell r="F508" t="e">
            <v>#NUM!</v>
          </cell>
          <cell r="G508" t="e">
            <v>#NUM!</v>
          </cell>
          <cell r="H508" t="e">
            <v>#NUM!</v>
          </cell>
          <cell r="I508" t="e">
            <v>#NUM!</v>
          </cell>
          <cell r="J508" t="e">
            <v>#NUM!</v>
          </cell>
        </row>
      </sheetData>
      <sheetData sheetId="5" refreshError="1"/>
      <sheetData sheetId="6" refreshError="1"/>
      <sheetData sheetId="7"/>
      <sheetData sheetId="8" refreshError="1"/>
      <sheetData sheetId="9" refreshError="1"/>
      <sheetData sheetId="1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C (2)"/>
      <sheetName val="Working Capital"/>
      <sheetName val="P&amp;L (2)"/>
      <sheetName val="Loan Amortization Schedule"/>
      <sheetName val="Installment"/>
      <sheetName val="DSC"/>
      <sheetName val="P&amp;L"/>
      <sheetName val="Other Loan"/>
      <sheetName val="Land Value"/>
      <sheetName val="Sheet1"/>
      <sheetName val="Sensiti"/>
    </sheetNames>
    <sheetDataSet>
      <sheetData sheetId="0" refreshError="1"/>
      <sheetData sheetId="1" refreshError="1"/>
      <sheetData sheetId="2" refreshError="1"/>
      <sheetData sheetId="3">
        <row r="29">
          <cell r="G29">
            <v>29603.638553717021</v>
          </cell>
        </row>
        <row r="30">
          <cell r="G30">
            <v>29800.996144075132</v>
          </cell>
        </row>
        <row r="31">
          <cell r="G31">
            <v>29999.669451702302</v>
          </cell>
        </row>
        <row r="32">
          <cell r="G32">
            <v>30199.667248046982</v>
          </cell>
        </row>
        <row r="33">
          <cell r="G33">
            <v>30400.998363033963</v>
          </cell>
        </row>
        <row r="34">
          <cell r="G34">
            <v>30603.671685454188</v>
          </cell>
        </row>
        <row r="35">
          <cell r="G35">
            <v>30807.696163357217</v>
          </cell>
        </row>
        <row r="36">
          <cell r="G36">
            <v>31013.080804446265</v>
          </cell>
        </row>
        <row r="37">
          <cell r="G37">
            <v>31219.834676475908</v>
          </cell>
        </row>
        <row r="38">
          <cell r="G38">
            <v>31427.966907652415</v>
          </cell>
        </row>
        <row r="39">
          <cell r="G39">
            <v>31637.486687036762</v>
          </cell>
        </row>
        <row r="40">
          <cell r="G40">
            <v>31848.403264950342</v>
          </cell>
        </row>
        <row r="41">
          <cell r="G41">
            <v>32060.725953383338</v>
          </cell>
        </row>
        <row r="42">
          <cell r="G42">
            <v>32274.464126405892</v>
          </cell>
        </row>
        <row r="43">
          <cell r="G43">
            <v>32489.627220581933</v>
          </cell>
        </row>
        <row r="44">
          <cell r="G44">
            <v>32706.224735385811</v>
          </cell>
        </row>
        <row r="45">
          <cell r="G45">
            <v>32924.266233621718</v>
          </cell>
        </row>
        <row r="46">
          <cell r="G46">
            <v>33143.761341845864</v>
          </cell>
        </row>
        <row r="47">
          <cell r="G47">
            <v>33364.719750791504</v>
          </cell>
        </row>
        <row r="48">
          <cell r="G48">
            <v>33587.151215796781</v>
          </cell>
        </row>
        <row r="49">
          <cell r="G49">
            <v>33811.065557235423</v>
          </cell>
        </row>
        <row r="50">
          <cell r="G50">
            <v>34036.472660950327</v>
          </cell>
        </row>
        <row r="51">
          <cell r="G51">
            <v>34263.382478689993</v>
          </cell>
        </row>
        <row r="52">
          <cell r="G52">
            <v>34491.805028547926</v>
          </cell>
        </row>
        <row r="53">
          <cell r="G53">
            <v>34721.750395404917</v>
          </cell>
        </row>
        <row r="54">
          <cell r="G54">
            <v>34953.228731374285</v>
          </cell>
        </row>
        <row r="55">
          <cell r="G55">
            <v>35186.25025625011</v>
          </cell>
        </row>
        <row r="56">
          <cell r="G56">
            <v>35420.825257958444</v>
          </cell>
        </row>
        <row r="57">
          <cell r="G57">
            <v>35656.964093011498</v>
          </cell>
        </row>
        <row r="58">
          <cell r="G58">
            <v>35894.677186964909</v>
          </cell>
        </row>
        <row r="59">
          <cell r="G59">
            <v>36133.975034878007</v>
          </cell>
        </row>
        <row r="60">
          <cell r="G60">
            <v>36374.868201777193</v>
          </cell>
        </row>
        <row r="61">
          <cell r="G61">
            <v>36617.36732312238</v>
          </cell>
        </row>
        <row r="62">
          <cell r="G62">
            <v>36861.483105276529</v>
          </cell>
        </row>
        <row r="63">
          <cell r="G63">
            <v>37107.226325978372</v>
          </cell>
        </row>
        <row r="64">
          <cell r="G64">
            <v>37354.607834817994</v>
          </cell>
        </row>
        <row r="65">
          <cell r="G65" t="e">
            <v>#NUM!</v>
          </cell>
        </row>
        <row r="66">
          <cell r="G66" t="e">
            <v>#NUM!</v>
          </cell>
        </row>
        <row r="67">
          <cell r="G67" t="e">
            <v>#NUM!</v>
          </cell>
        </row>
        <row r="68">
          <cell r="G68" t="e">
            <v>#NUM!</v>
          </cell>
        </row>
        <row r="69">
          <cell r="G69" t="e">
            <v>#NUM!</v>
          </cell>
        </row>
        <row r="70">
          <cell r="G70" t="e">
            <v>#NUM!</v>
          </cell>
        </row>
        <row r="71">
          <cell r="G71" t="e">
            <v>#NUM!</v>
          </cell>
        </row>
        <row r="72">
          <cell r="G72" t="e">
            <v>#NUM!</v>
          </cell>
        </row>
        <row r="73">
          <cell r="G73" t="e">
            <v>#NUM!</v>
          </cell>
        </row>
        <row r="74">
          <cell r="G74" t="e">
            <v>#NUM!</v>
          </cell>
        </row>
        <row r="75">
          <cell r="G75" t="e">
            <v>#NUM!</v>
          </cell>
        </row>
        <row r="76">
          <cell r="G76" t="e">
            <v>#NUM!</v>
          </cell>
        </row>
        <row r="77">
          <cell r="G77" t="e">
            <v>#NUM!</v>
          </cell>
        </row>
        <row r="78">
          <cell r="G78" t="e">
            <v>#NUM!</v>
          </cell>
        </row>
        <row r="79">
          <cell r="G79" t="e">
            <v>#NUM!</v>
          </cell>
        </row>
        <row r="80">
          <cell r="G80" t="e">
            <v>#NUM!</v>
          </cell>
        </row>
        <row r="81">
          <cell r="G81" t="e">
            <v>#NUM!</v>
          </cell>
        </row>
        <row r="82">
          <cell r="G82" t="e">
            <v>#NUM!</v>
          </cell>
        </row>
        <row r="83">
          <cell r="G83" t="e">
            <v>#NUM!</v>
          </cell>
        </row>
        <row r="84">
          <cell r="G84" t="e">
            <v>#NUM!</v>
          </cell>
        </row>
        <row r="85">
          <cell r="G85" t="e">
            <v>#NUM!</v>
          </cell>
        </row>
        <row r="86">
          <cell r="G86" t="e">
            <v>#NUM!</v>
          </cell>
        </row>
        <row r="87">
          <cell r="G87" t="e">
            <v>#NUM!</v>
          </cell>
        </row>
        <row r="88">
          <cell r="G88" t="e">
            <v>#NUM!</v>
          </cell>
        </row>
        <row r="89">
          <cell r="G89" t="e">
            <v>#NUM!</v>
          </cell>
        </row>
        <row r="90">
          <cell r="G90" t="e">
            <v>#NUM!</v>
          </cell>
        </row>
        <row r="91">
          <cell r="G91" t="e">
            <v>#NUM!</v>
          </cell>
        </row>
        <row r="92">
          <cell r="G92" t="e">
            <v>#NUM!</v>
          </cell>
        </row>
        <row r="93">
          <cell r="G93" t="e">
            <v>#NUM!</v>
          </cell>
        </row>
        <row r="94">
          <cell r="G94" t="e">
            <v>#NUM!</v>
          </cell>
        </row>
        <row r="95">
          <cell r="G95" t="e">
            <v>#NUM!</v>
          </cell>
        </row>
        <row r="96">
          <cell r="G96" t="e">
            <v>#NUM!</v>
          </cell>
        </row>
        <row r="97">
          <cell r="G97" t="e">
            <v>#NUM!</v>
          </cell>
        </row>
        <row r="98">
          <cell r="G98" t="e">
            <v>#NUM!</v>
          </cell>
        </row>
        <row r="99">
          <cell r="G99" t="e">
            <v>#NUM!</v>
          </cell>
        </row>
        <row r="100">
          <cell r="G100" t="e">
            <v>#NUM!</v>
          </cell>
        </row>
        <row r="101">
          <cell r="G101" t="e">
            <v>#NUM!</v>
          </cell>
        </row>
        <row r="102">
          <cell r="G102" t="e">
            <v>#NUM!</v>
          </cell>
        </row>
        <row r="103">
          <cell r="G103" t="e">
            <v>#NUM!</v>
          </cell>
        </row>
        <row r="104">
          <cell r="G104" t="e">
            <v>#NUM!</v>
          </cell>
        </row>
        <row r="105">
          <cell r="G105" t="e">
            <v>#NUM!</v>
          </cell>
        </row>
        <row r="106">
          <cell r="G106" t="e">
            <v>#NUM!</v>
          </cell>
        </row>
        <row r="107">
          <cell r="G107" t="e">
            <v>#NUM!</v>
          </cell>
        </row>
        <row r="108">
          <cell r="G108" t="e">
            <v>#NUM!</v>
          </cell>
        </row>
        <row r="109">
          <cell r="G109" t="e">
            <v>#NUM!</v>
          </cell>
        </row>
        <row r="110">
          <cell r="G110" t="e">
            <v>#NUM!</v>
          </cell>
        </row>
        <row r="111">
          <cell r="G111" t="e">
            <v>#NUM!</v>
          </cell>
        </row>
        <row r="112">
          <cell r="G112" t="e">
            <v>#NUM!</v>
          </cell>
        </row>
        <row r="113">
          <cell r="G113" t="e">
            <v>#NUM!</v>
          </cell>
        </row>
        <row r="114">
          <cell r="G114" t="e">
            <v>#NUM!</v>
          </cell>
        </row>
        <row r="115">
          <cell r="G115" t="e">
            <v>#NUM!</v>
          </cell>
        </row>
        <row r="116">
          <cell r="G116" t="e">
            <v>#NUM!</v>
          </cell>
        </row>
        <row r="117">
          <cell r="G117" t="e">
            <v>#NUM!</v>
          </cell>
        </row>
        <row r="118">
          <cell r="G118" t="e">
            <v>#NUM!</v>
          </cell>
        </row>
        <row r="119">
          <cell r="G119" t="e">
            <v>#NUM!</v>
          </cell>
        </row>
        <row r="120">
          <cell r="G120" t="e">
            <v>#NUM!</v>
          </cell>
        </row>
        <row r="121">
          <cell r="G121" t="e">
            <v>#NUM!</v>
          </cell>
        </row>
        <row r="122">
          <cell r="G122" t="e">
            <v>#NUM!</v>
          </cell>
        </row>
        <row r="123">
          <cell r="G123" t="e">
            <v>#NUM!</v>
          </cell>
        </row>
        <row r="124">
          <cell r="G124" t="e">
            <v>#NUM!</v>
          </cell>
        </row>
        <row r="125">
          <cell r="G125" t="e">
            <v>#NUM!</v>
          </cell>
        </row>
        <row r="126">
          <cell r="G126" t="e">
            <v>#NUM!</v>
          </cell>
        </row>
        <row r="127">
          <cell r="G127" t="e">
            <v>#NUM!</v>
          </cell>
        </row>
        <row r="128">
          <cell r="G128" t="e">
            <v>#NUM!</v>
          </cell>
        </row>
        <row r="129">
          <cell r="G129" t="e">
            <v>#NUM!</v>
          </cell>
        </row>
        <row r="130">
          <cell r="G130" t="e">
            <v>#NUM!</v>
          </cell>
        </row>
        <row r="131">
          <cell r="G131" t="e">
            <v>#NUM!</v>
          </cell>
        </row>
        <row r="132">
          <cell r="G132" t="e">
            <v>#NUM!</v>
          </cell>
        </row>
        <row r="133">
          <cell r="G133" t="e">
            <v>#NUM!</v>
          </cell>
        </row>
        <row r="134">
          <cell r="G134" t="e">
            <v>#NUM!</v>
          </cell>
        </row>
        <row r="135">
          <cell r="G135" t="e">
            <v>#NUM!</v>
          </cell>
        </row>
        <row r="136">
          <cell r="G136" t="e">
            <v>#NUM!</v>
          </cell>
        </row>
        <row r="137">
          <cell r="G137" t="e">
            <v>#NUM!</v>
          </cell>
        </row>
        <row r="138">
          <cell r="G138" t="e">
            <v>#NUM!</v>
          </cell>
        </row>
        <row r="139">
          <cell r="G139" t="e">
            <v>#NUM!</v>
          </cell>
        </row>
        <row r="140">
          <cell r="G140" t="e">
            <v>#NUM!</v>
          </cell>
        </row>
        <row r="141">
          <cell r="G141" t="e">
            <v>#NUM!</v>
          </cell>
        </row>
        <row r="142">
          <cell r="G142" t="e">
            <v>#NUM!</v>
          </cell>
        </row>
        <row r="143">
          <cell r="G143" t="e">
            <v>#NUM!</v>
          </cell>
        </row>
        <row r="144">
          <cell r="G144" t="e">
            <v>#NUM!</v>
          </cell>
        </row>
        <row r="145">
          <cell r="G145" t="e">
            <v>#NUM!</v>
          </cell>
        </row>
        <row r="146">
          <cell r="G146" t="e">
            <v>#NUM!</v>
          </cell>
        </row>
        <row r="147">
          <cell r="G147" t="e">
            <v>#NUM!</v>
          </cell>
        </row>
        <row r="148">
          <cell r="G148" t="e">
            <v>#NUM!</v>
          </cell>
        </row>
        <row r="149">
          <cell r="G149" t="e">
            <v>#NUM!</v>
          </cell>
        </row>
        <row r="150">
          <cell r="G150" t="e">
            <v>#NUM!</v>
          </cell>
        </row>
        <row r="151">
          <cell r="G151" t="e">
            <v>#NUM!</v>
          </cell>
        </row>
        <row r="152">
          <cell r="G152" t="e">
            <v>#NUM!</v>
          </cell>
        </row>
        <row r="153">
          <cell r="G153" t="e">
            <v>#NUM!</v>
          </cell>
        </row>
        <row r="154">
          <cell r="G154" t="e">
            <v>#NUM!</v>
          </cell>
        </row>
        <row r="155">
          <cell r="G155" t="e">
            <v>#NUM!</v>
          </cell>
        </row>
        <row r="156">
          <cell r="G156" t="e">
            <v>#NUM!</v>
          </cell>
        </row>
        <row r="157">
          <cell r="G157" t="e">
            <v>#NUM!</v>
          </cell>
        </row>
        <row r="158">
          <cell r="G158" t="e">
            <v>#NUM!</v>
          </cell>
        </row>
        <row r="159">
          <cell r="G159" t="e">
            <v>#NUM!</v>
          </cell>
        </row>
        <row r="160">
          <cell r="G160" t="e">
            <v>#NUM!</v>
          </cell>
        </row>
        <row r="161">
          <cell r="G161" t="e">
            <v>#NUM!</v>
          </cell>
        </row>
        <row r="162">
          <cell r="G162" t="e">
            <v>#NUM!</v>
          </cell>
        </row>
        <row r="163">
          <cell r="G163" t="e">
            <v>#NUM!</v>
          </cell>
        </row>
        <row r="164">
          <cell r="G164" t="e">
            <v>#NUM!</v>
          </cell>
        </row>
        <row r="165">
          <cell r="G165" t="e">
            <v>#NUM!</v>
          </cell>
        </row>
        <row r="166">
          <cell r="G166" t="e">
            <v>#NUM!</v>
          </cell>
        </row>
        <row r="167">
          <cell r="G167" t="e">
            <v>#NUM!</v>
          </cell>
        </row>
        <row r="168">
          <cell r="G168" t="e">
            <v>#NUM!</v>
          </cell>
        </row>
        <row r="169">
          <cell r="G169" t="e">
            <v>#NUM!</v>
          </cell>
        </row>
        <row r="170">
          <cell r="G170" t="e">
            <v>#NUM!</v>
          </cell>
        </row>
        <row r="171">
          <cell r="G171" t="e">
            <v>#NUM!</v>
          </cell>
        </row>
        <row r="172">
          <cell r="G172" t="e">
            <v>#NUM!</v>
          </cell>
        </row>
        <row r="173">
          <cell r="G173" t="e">
            <v>#NUM!</v>
          </cell>
        </row>
        <row r="174">
          <cell r="G174" t="e">
            <v>#NUM!</v>
          </cell>
        </row>
        <row r="175">
          <cell r="G175" t="e">
            <v>#NUM!</v>
          </cell>
        </row>
        <row r="176">
          <cell r="G176" t="e">
            <v>#NUM!</v>
          </cell>
        </row>
        <row r="177">
          <cell r="G177" t="e">
            <v>#NUM!</v>
          </cell>
        </row>
        <row r="178">
          <cell r="G178" t="e">
            <v>#NUM!</v>
          </cell>
        </row>
        <row r="179">
          <cell r="G179" t="e">
            <v>#NUM!</v>
          </cell>
        </row>
        <row r="180">
          <cell r="G180" t="e">
            <v>#NUM!</v>
          </cell>
        </row>
        <row r="181">
          <cell r="G181" t="e">
            <v>#NUM!</v>
          </cell>
        </row>
        <row r="182">
          <cell r="G182" t="e">
            <v>#NUM!</v>
          </cell>
        </row>
        <row r="183">
          <cell r="G183" t="e">
            <v>#NUM!</v>
          </cell>
        </row>
        <row r="184">
          <cell r="G184" t="e">
            <v>#NUM!</v>
          </cell>
        </row>
        <row r="185">
          <cell r="G185" t="e">
            <v>#NUM!</v>
          </cell>
        </row>
        <row r="186">
          <cell r="G186" t="e">
            <v>#NUM!</v>
          </cell>
        </row>
        <row r="187">
          <cell r="G187" t="e">
            <v>#NUM!</v>
          </cell>
        </row>
        <row r="188">
          <cell r="G188" t="e">
            <v>#NUM!</v>
          </cell>
        </row>
        <row r="189">
          <cell r="G189" t="e">
            <v>#NUM!</v>
          </cell>
        </row>
        <row r="190">
          <cell r="G190" t="e">
            <v>#NUM!</v>
          </cell>
        </row>
        <row r="191">
          <cell r="G191" t="e">
            <v>#NUM!</v>
          </cell>
        </row>
        <row r="192">
          <cell r="G192" t="e">
            <v>#NUM!</v>
          </cell>
        </row>
        <row r="193">
          <cell r="G193" t="e">
            <v>#NUM!</v>
          </cell>
        </row>
        <row r="194">
          <cell r="G194" t="e">
            <v>#NUM!</v>
          </cell>
        </row>
        <row r="195">
          <cell r="G195" t="e">
            <v>#NUM!</v>
          </cell>
        </row>
        <row r="196">
          <cell r="G196" t="e">
            <v>#NUM!</v>
          </cell>
        </row>
        <row r="197">
          <cell r="G197" t="e">
            <v>#NUM!</v>
          </cell>
        </row>
        <row r="198">
          <cell r="G198" t="e">
            <v>#NUM!</v>
          </cell>
        </row>
        <row r="199">
          <cell r="G199" t="e">
            <v>#NUM!</v>
          </cell>
        </row>
        <row r="200">
          <cell r="G200" t="e">
            <v>#NUM!</v>
          </cell>
        </row>
        <row r="201">
          <cell r="G201" t="e">
            <v>#NUM!</v>
          </cell>
        </row>
        <row r="202">
          <cell r="G202" t="e">
            <v>#NUM!</v>
          </cell>
        </row>
        <row r="203">
          <cell r="G203" t="e">
            <v>#NUM!</v>
          </cell>
        </row>
        <row r="204">
          <cell r="G204" t="e">
            <v>#NUM!</v>
          </cell>
        </row>
        <row r="205">
          <cell r="G205" t="e">
            <v>#NUM!</v>
          </cell>
        </row>
        <row r="206">
          <cell r="G206" t="e">
            <v>#NUM!</v>
          </cell>
        </row>
        <row r="207">
          <cell r="G207" t="e">
            <v>#NUM!</v>
          </cell>
        </row>
        <row r="208">
          <cell r="G208" t="e">
            <v>#NUM!</v>
          </cell>
        </row>
        <row r="209">
          <cell r="G209" t="e">
            <v>#NUM!</v>
          </cell>
        </row>
        <row r="210">
          <cell r="G210" t="e">
            <v>#NUM!</v>
          </cell>
        </row>
        <row r="211">
          <cell r="G211" t="e">
            <v>#NUM!</v>
          </cell>
        </row>
        <row r="212">
          <cell r="G212" t="e">
            <v>#NUM!</v>
          </cell>
        </row>
        <row r="213">
          <cell r="G213" t="e">
            <v>#NUM!</v>
          </cell>
        </row>
        <row r="214">
          <cell r="G214" t="e">
            <v>#NUM!</v>
          </cell>
        </row>
        <row r="215">
          <cell r="G215" t="e">
            <v>#NUM!</v>
          </cell>
        </row>
        <row r="216">
          <cell r="G216" t="e">
            <v>#NUM!</v>
          </cell>
        </row>
        <row r="217">
          <cell r="G217" t="e">
            <v>#NUM!</v>
          </cell>
        </row>
        <row r="218">
          <cell r="G218" t="e">
            <v>#NUM!</v>
          </cell>
        </row>
        <row r="219">
          <cell r="G219" t="e">
            <v>#NUM!</v>
          </cell>
        </row>
        <row r="220">
          <cell r="G220" t="e">
            <v>#NUM!</v>
          </cell>
        </row>
        <row r="221">
          <cell r="G221" t="e">
            <v>#NUM!</v>
          </cell>
        </row>
        <row r="222">
          <cell r="G222" t="e">
            <v>#NUM!</v>
          </cell>
        </row>
        <row r="223">
          <cell r="G223" t="e">
            <v>#NUM!</v>
          </cell>
        </row>
        <row r="224">
          <cell r="G224" t="e">
            <v>#NUM!</v>
          </cell>
        </row>
        <row r="225">
          <cell r="G225" t="e">
            <v>#NUM!</v>
          </cell>
        </row>
        <row r="226">
          <cell r="G226" t="e">
            <v>#NUM!</v>
          </cell>
        </row>
        <row r="227">
          <cell r="G227" t="e">
            <v>#NUM!</v>
          </cell>
        </row>
        <row r="228">
          <cell r="G228" t="e">
            <v>#NUM!</v>
          </cell>
        </row>
        <row r="229">
          <cell r="G229" t="e">
            <v>#NUM!</v>
          </cell>
        </row>
        <row r="230">
          <cell r="G230" t="e">
            <v>#NUM!</v>
          </cell>
        </row>
        <row r="231">
          <cell r="G231" t="e">
            <v>#NUM!</v>
          </cell>
        </row>
        <row r="232">
          <cell r="G232" t="e">
            <v>#NUM!</v>
          </cell>
        </row>
        <row r="233">
          <cell r="G233" t="e">
            <v>#NUM!</v>
          </cell>
        </row>
        <row r="234">
          <cell r="G234" t="e">
            <v>#NUM!</v>
          </cell>
        </row>
        <row r="235">
          <cell r="G235" t="e">
            <v>#NUM!</v>
          </cell>
        </row>
        <row r="236">
          <cell r="G236" t="e">
            <v>#NUM!</v>
          </cell>
        </row>
        <row r="237">
          <cell r="G237" t="e">
            <v>#NUM!</v>
          </cell>
        </row>
        <row r="238">
          <cell r="G238" t="e">
            <v>#NUM!</v>
          </cell>
        </row>
        <row r="239">
          <cell r="G239" t="e">
            <v>#NUM!</v>
          </cell>
        </row>
        <row r="240">
          <cell r="G240" t="e">
            <v>#NUM!</v>
          </cell>
        </row>
        <row r="241">
          <cell r="G241" t="e">
            <v>#NUM!</v>
          </cell>
        </row>
        <row r="242">
          <cell r="G242" t="e">
            <v>#NUM!</v>
          </cell>
        </row>
        <row r="243">
          <cell r="G243" t="e">
            <v>#NUM!</v>
          </cell>
        </row>
        <row r="244">
          <cell r="G244" t="e">
            <v>#NUM!</v>
          </cell>
        </row>
        <row r="245">
          <cell r="G245" t="e">
            <v>#NUM!</v>
          </cell>
        </row>
        <row r="246">
          <cell r="G246" t="e">
            <v>#NUM!</v>
          </cell>
        </row>
        <row r="247">
          <cell r="G247" t="e">
            <v>#NUM!</v>
          </cell>
        </row>
        <row r="248">
          <cell r="G248" t="e">
            <v>#NUM!</v>
          </cell>
        </row>
        <row r="249">
          <cell r="G249" t="e">
            <v>#NUM!</v>
          </cell>
        </row>
        <row r="250">
          <cell r="G250" t="e">
            <v>#NUM!</v>
          </cell>
        </row>
        <row r="251">
          <cell r="G251" t="e">
            <v>#NUM!</v>
          </cell>
        </row>
        <row r="252">
          <cell r="G252" t="e">
            <v>#NUM!</v>
          </cell>
        </row>
        <row r="253">
          <cell r="G253" t="e">
            <v>#NUM!</v>
          </cell>
        </row>
        <row r="254">
          <cell r="G254" t="e">
            <v>#NUM!</v>
          </cell>
        </row>
        <row r="255">
          <cell r="G255" t="e">
            <v>#NUM!</v>
          </cell>
        </row>
        <row r="256">
          <cell r="G256" t="e">
            <v>#NUM!</v>
          </cell>
        </row>
        <row r="257">
          <cell r="G257" t="e">
            <v>#NUM!</v>
          </cell>
        </row>
        <row r="258">
          <cell r="G258" t="e">
            <v>#NUM!</v>
          </cell>
        </row>
        <row r="259">
          <cell r="G259" t="e">
            <v>#NUM!</v>
          </cell>
        </row>
        <row r="260">
          <cell r="G260" t="e">
            <v>#NUM!</v>
          </cell>
        </row>
        <row r="261">
          <cell r="G261" t="e">
            <v>#NUM!</v>
          </cell>
        </row>
        <row r="262">
          <cell r="G262" t="e">
            <v>#NUM!</v>
          </cell>
        </row>
        <row r="263">
          <cell r="G263" t="e">
            <v>#NUM!</v>
          </cell>
        </row>
        <row r="264">
          <cell r="G264" t="e">
            <v>#NUM!</v>
          </cell>
        </row>
        <row r="265">
          <cell r="G265" t="e">
            <v>#NUM!</v>
          </cell>
        </row>
        <row r="266">
          <cell r="G266" t="e">
            <v>#NUM!</v>
          </cell>
        </row>
        <row r="267">
          <cell r="G267" t="e">
            <v>#NUM!</v>
          </cell>
        </row>
        <row r="268">
          <cell r="G268" t="e">
            <v>#NUM!</v>
          </cell>
        </row>
        <row r="269">
          <cell r="G269" t="e">
            <v>#NUM!</v>
          </cell>
        </row>
        <row r="270">
          <cell r="G270" t="e">
            <v>#NUM!</v>
          </cell>
        </row>
        <row r="271">
          <cell r="G271" t="e">
            <v>#NUM!</v>
          </cell>
        </row>
        <row r="272">
          <cell r="G272" t="e">
            <v>#NUM!</v>
          </cell>
        </row>
        <row r="273">
          <cell r="G273" t="e">
            <v>#NUM!</v>
          </cell>
        </row>
        <row r="274">
          <cell r="G274" t="e">
            <v>#NUM!</v>
          </cell>
        </row>
        <row r="275">
          <cell r="G275" t="e">
            <v>#NUM!</v>
          </cell>
        </row>
        <row r="276">
          <cell r="G276" t="e">
            <v>#NUM!</v>
          </cell>
        </row>
        <row r="277">
          <cell r="G277" t="e">
            <v>#NUM!</v>
          </cell>
        </row>
        <row r="278">
          <cell r="G278" t="e">
            <v>#NUM!</v>
          </cell>
        </row>
        <row r="279">
          <cell r="G279" t="e">
            <v>#NUM!</v>
          </cell>
        </row>
        <row r="280">
          <cell r="G280" t="e">
            <v>#NUM!</v>
          </cell>
        </row>
        <row r="281">
          <cell r="G281" t="e">
            <v>#NUM!</v>
          </cell>
        </row>
        <row r="282">
          <cell r="G282" t="e">
            <v>#NUM!</v>
          </cell>
        </row>
        <row r="283">
          <cell r="G283" t="e">
            <v>#NUM!</v>
          </cell>
        </row>
        <row r="284">
          <cell r="G284" t="e">
            <v>#NUM!</v>
          </cell>
        </row>
        <row r="285">
          <cell r="G285" t="e">
            <v>#NUM!</v>
          </cell>
        </row>
        <row r="286">
          <cell r="G286" t="e">
            <v>#NUM!</v>
          </cell>
        </row>
        <row r="287">
          <cell r="G287" t="e">
            <v>#NUM!</v>
          </cell>
        </row>
        <row r="288">
          <cell r="G288" t="e">
            <v>#NUM!</v>
          </cell>
        </row>
        <row r="289">
          <cell r="G289" t="e">
            <v>#NUM!</v>
          </cell>
        </row>
        <row r="290">
          <cell r="G290" t="e">
            <v>#NUM!</v>
          </cell>
        </row>
        <row r="291">
          <cell r="G291" t="e">
            <v>#NUM!</v>
          </cell>
        </row>
        <row r="292">
          <cell r="G292" t="e">
            <v>#NUM!</v>
          </cell>
        </row>
        <row r="293">
          <cell r="G293" t="e">
            <v>#NUM!</v>
          </cell>
        </row>
        <row r="294">
          <cell r="G294" t="e">
            <v>#NUM!</v>
          </cell>
        </row>
        <row r="295">
          <cell r="G295" t="e">
            <v>#NUM!</v>
          </cell>
        </row>
        <row r="296">
          <cell r="G296" t="e">
            <v>#NUM!</v>
          </cell>
        </row>
        <row r="297">
          <cell r="G297" t="e">
            <v>#NUM!</v>
          </cell>
        </row>
        <row r="298">
          <cell r="G298" t="e">
            <v>#NUM!</v>
          </cell>
        </row>
        <row r="299">
          <cell r="G299" t="e">
            <v>#NUM!</v>
          </cell>
        </row>
        <row r="300">
          <cell r="G300" t="e">
            <v>#NUM!</v>
          </cell>
        </row>
        <row r="301">
          <cell r="G301" t="e">
            <v>#NUM!</v>
          </cell>
        </row>
        <row r="302">
          <cell r="G302" t="e">
            <v>#NUM!</v>
          </cell>
        </row>
        <row r="303">
          <cell r="G303" t="e">
            <v>#NUM!</v>
          </cell>
        </row>
        <row r="304">
          <cell r="G304" t="e">
            <v>#NUM!</v>
          </cell>
        </row>
        <row r="305">
          <cell r="G305" t="e">
            <v>#NUM!</v>
          </cell>
        </row>
        <row r="306">
          <cell r="G306" t="e">
            <v>#NUM!</v>
          </cell>
        </row>
        <row r="307">
          <cell r="G307" t="e">
            <v>#NUM!</v>
          </cell>
        </row>
        <row r="308">
          <cell r="G308" t="e">
            <v>#NUM!</v>
          </cell>
        </row>
        <row r="309">
          <cell r="G309" t="e">
            <v>#NUM!</v>
          </cell>
        </row>
        <row r="310">
          <cell r="G310" t="e">
            <v>#NUM!</v>
          </cell>
        </row>
        <row r="311">
          <cell r="G311" t="e">
            <v>#NUM!</v>
          </cell>
        </row>
        <row r="312">
          <cell r="G312" t="e">
            <v>#NUM!</v>
          </cell>
        </row>
        <row r="313">
          <cell r="G313" t="e">
            <v>#NUM!</v>
          </cell>
        </row>
        <row r="314">
          <cell r="G314" t="e">
            <v>#NUM!</v>
          </cell>
        </row>
        <row r="315">
          <cell r="G315" t="e">
            <v>#NUM!</v>
          </cell>
        </row>
        <row r="316">
          <cell r="G316" t="e">
            <v>#NUM!</v>
          </cell>
        </row>
        <row r="317">
          <cell r="G317" t="e">
            <v>#NUM!</v>
          </cell>
        </row>
        <row r="318">
          <cell r="G318" t="e">
            <v>#NUM!</v>
          </cell>
        </row>
        <row r="319">
          <cell r="G319" t="e">
            <v>#NUM!</v>
          </cell>
        </row>
        <row r="320">
          <cell r="G320" t="e">
            <v>#NUM!</v>
          </cell>
        </row>
        <row r="321">
          <cell r="G321" t="e">
            <v>#NUM!</v>
          </cell>
        </row>
        <row r="322">
          <cell r="G322" t="e">
            <v>#NUM!</v>
          </cell>
        </row>
        <row r="323">
          <cell r="G323" t="e">
            <v>#NUM!</v>
          </cell>
        </row>
        <row r="324">
          <cell r="G324" t="e">
            <v>#NUM!</v>
          </cell>
        </row>
        <row r="325">
          <cell r="G325" t="e">
            <v>#NUM!</v>
          </cell>
        </row>
        <row r="326">
          <cell r="G326" t="e">
            <v>#NUM!</v>
          </cell>
        </row>
        <row r="327">
          <cell r="G327" t="e">
            <v>#NUM!</v>
          </cell>
        </row>
        <row r="328">
          <cell r="G328" t="e">
            <v>#NUM!</v>
          </cell>
        </row>
        <row r="329">
          <cell r="G329" t="e">
            <v>#NUM!</v>
          </cell>
        </row>
        <row r="330">
          <cell r="G330" t="e">
            <v>#NUM!</v>
          </cell>
        </row>
        <row r="331">
          <cell r="G331" t="e">
            <v>#NUM!</v>
          </cell>
        </row>
        <row r="332">
          <cell r="G332" t="e">
            <v>#NUM!</v>
          </cell>
        </row>
        <row r="333">
          <cell r="G333" t="e">
            <v>#NUM!</v>
          </cell>
        </row>
        <row r="334">
          <cell r="G334" t="e">
            <v>#NUM!</v>
          </cell>
        </row>
        <row r="335">
          <cell r="G335" t="e">
            <v>#NUM!</v>
          </cell>
        </row>
        <row r="336">
          <cell r="G336" t="e">
            <v>#NUM!</v>
          </cell>
        </row>
        <row r="337">
          <cell r="G337" t="e">
            <v>#NUM!</v>
          </cell>
        </row>
        <row r="338">
          <cell r="G338" t="e">
            <v>#NUM!</v>
          </cell>
        </row>
        <row r="339">
          <cell r="G339" t="e">
            <v>#NUM!</v>
          </cell>
        </row>
        <row r="340">
          <cell r="G340" t="e">
            <v>#NUM!</v>
          </cell>
        </row>
        <row r="341">
          <cell r="G341" t="e">
            <v>#NUM!</v>
          </cell>
        </row>
        <row r="342">
          <cell r="G342" t="e">
            <v>#NUM!</v>
          </cell>
        </row>
        <row r="343">
          <cell r="G343" t="e">
            <v>#NUM!</v>
          </cell>
        </row>
        <row r="344">
          <cell r="G344" t="e">
            <v>#NUM!</v>
          </cell>
        </row>
        <row r="345">
          <cell r="G345" t="e">
            <v>#NUM!</v>
          </cell>
        </row>
        <row r="346">
          <cell r="G346" t="e">
            <v>#NUM!</v>
          </cell>
        </row>
        <row r="347">
          <cell r="G347" t="e">
            <v>#NUM!</v>
          </cell>
        </row>
        <row r="348">
          <cell r="G348" t="e">
            <v>#NUM!</v>
          </cell>
        </row>
        <row r="349">
          <cell r="G349" t="e">
            <v>#NUM!</v>
          </cell>
        </row>
        <row r="350">
          <cell r="G350" t="e">
            <v>#NUM!</v>
          </cell>
        </row>
        <row r="351">
          <cell r="G351" t="e">
            <v>#NUM!</v>
          </cell>
        </row>
        <row r="352">
          <cell r="G352" t="e">
            <v>#NUM!</v>
          </cell>
        </row>
        <row r="353">
          <cell r="G353" t="e">
            <v>#NUM!</v>
          </cell>
        </row>
        <row r="354">
          <cell r="G354" t="e">
            <v>#NUM!</v>
          </cell>
        </row>
        <row r="355">
          <cell r="G355" t="e">
            <v>#NUM!</v>
          </cell>
        </row>
        <row r="356">
          <cell r="G356" t="e">
            <v>#NUM!</v>
          </cell>
        </row>
        <row r="357">
          <cell r="G357" t="e">
            <v>#NUM!</v>
          </cell>
        </row>
        <row r="358">
          <cell r="G358" t="e">
            <v>#NUM!</v>
          </cell>
        </row>
        <row r="359">
          <cell r="G359" t="e">
            <v>#NUM!</v>
          </cell>
        </row>
        <row r="360">
          <cell r="G360" t="e">
            <v>#NUM!</v>
          </cell>
        </row>
        <row r="361">
          <cell r="G361" t="e">
            <v>#NUM!</v>
          </cell>
        </row>
        <row r="362">
          <cell r="G362" t="e">
            <v>#NUM!</v>
          </cell>
        </row>
        <row r="363">
          <cell r="G363" t="e">
            <v>#NUM!</v>
          </cell>
        </row>
        <row r="364">
          <cell r="G364" t="e">
            <v>#NUM!</v>
          </cell>
        </row>
        <row r="365">
          <cell r="G365" t="e">
            <v>#NUM!</v>
          </cell>
        </row>
        <row r="366">
          <cell r="G366" t="e">
            <v>#NUM!</v>
          </cell>
        </row>
        <row r="367">
          <cell r="G367" t="e">
            <v>#NUM!</v>
          </cell>
        </row>
        <row r="368">
          <cell r="G368" t="e">
            <v>#NUM!</v>
          </cell>
        </row>
        <row r="369">
          <cell r="G369" t="e">
            <v>#NUM!</v>
          </cell>
        </row>
        <row r="370">
          <cell r="G370" t="e">
            <v>#NUM!</v>
          </cell>
        </row>
        <row r="371">
          <cell r="G371" t="e">
            <v>#NUM!</v>
          </cell>
        </row>
        <row r="372">
          <cell r="G372" t="e">
            <v>#NUM!</v>
          </cell>
        </row>
        <row r="373">
          <cell r="G373" t="e">
            <v>#NUM!</v>
          </cell>
        </row>
        <row r="374">
          <cell r="G374" t="e">
            <v>#NUM!</v>
          </cell>
        </row>
        <row r="375">
          <cell r="G375" t="e">
            <v>#NUM!</v>
          </cell>
        </row>
        <row r="376">
          <cell r="G376" t="e">
            <v>#NUM!</v>
          </cell>
        </row>
        <row r="377">
          <cell r="G377" t="e">
            <v>#NUM!</v>
          </cell>
        </row>
        <row r="378">
          <cell r="G378" t="e">
            <v>#NUM!</v>
          </cell>
        </row>
        <row r="379">
          <cell r="G379" t="e">
            <v>#NUM!</v>
          </cell>
        </row>
        <row r="380">
          <cell r="G380" t="e">
            <v>#NUM!</v>
          </cell>
        </row>
        <row r="381">
          <cell r="G381" t="e">
            <v>#NUM!</v>
          </cell>
        </row>
        <row r="382">
          <cell r="G382" t="e">
            <v>#NUM!</v>
          </cell>
        </row>
        <row r="383">
          <cell r="G383" t="e">
            <v>#NUM!</v>
          </cell>
        </row>
        <row r="384">
          <cell r="G384" t="e">
            <v>#NUM!</v>
          </cell>
        </row>
        <row r="385">
          <cell r="G385" t="e">
            <v>#NUM!</v>
          </cell>
        </row>
        <row r="386">
          <cell r="G386" t="e">
            <v>#NUM!</v>
          </cell>
        </row>
        <row r="387">
          <cell r="G387" t="e">
            <v>#NUM!</v>
          </cell>
        </row>
        <row r="388">
          <cell r="G388" t="e">
            <v>#NUM!</v>
          </cell>
        </row>
        <row r="389">
          <cell r="G389" t="e">
            <v>#NUM!</v>
          </cell>
        </row>
        <row r="390">
          <cell r="G390" t="e">
            <v>#NUM!</v>
          </cell>
        </row>
        <row r="391">
          <cell r="G391" t="e">
            <v>#NUM!</v>
          </cell>
        </row>
        <row r="392">
          <cell r="G392" t="e">
            <v>#NUM!</v>
          </cell>
        </row>
        <row r="393">
          <cell r="G393" t="e">
            <v>#NUM!</v>
          </cell>
        </row>
        <row r="394">
          <cell r="G394" t="e">
            <v>#NUM!</v>
          </cell>
        </row>
        <row r="395">
          <cell r="G395" t="e">
            <v>#NUM!</v>
          </cell>
        </row>
        <row r="396">
          <cell r="G396" t="e">
            <v>#NUM!</v>
          </cell>
        </row>
        <row r="397">
          <cell r="G397" t="e">
            <v>#NUM!</v>
          </cell>
        </row>
        <row r="398">
          <cell r="G398" t="e">
            <v>#NUM!</v>
          </cell>
        </row>
        <row r="399">
          <cell r="G399" t="e">
            <v>#NUM!</v>
          </cell>
        </row>
        <row r="400">
          <cell r="G400" t="e">
            <v>#NUM!</v>
          </cell>
        </row>
        <row r="401">
          <cell r="G401" t="e">
            <v>#NUM!</v>
          </cell>
        </row>
        <row r="402">
          <cell r="G402" t="e">
            <v>#NUM!</v>
          </cell>
        </row>
        <row r="403">
          <cell r="G403" t="e">
            <v>#NUM!</v>
          </cell>
        </row>
        <row r="404">
          <cell r="G404" t="e">
            <v>#NUM!</v>
          </cell>
        </row>
        <row r="405">
          <cell r="G405" t="e">
            <v>#NUM!</v>
          </cell>
        </row>
        <row r="406">
          <cell r="G406" t="e">
            <v>#NUM!</v>
          </cell>
        </row>
        <row r="407">
          <cell r="G407" t="e">
            <v>#NUM!</v>
          </cell>
        </row>
        <row r="408">
          <cell r="G408" t="e">
            <v>#NUM!</v>
          </cell>
        </row>
        <row r="409">
          <cell r="G409" t="e">
            <v>#NUM!</v>
          </cell>
        </row>
        <row r="410">
          <cell r="G410" t="e">
            <v>#NUM!</v>
          </cell>
        </row>
        <row r="411">
          <cell r="G411" t="e">
            <v>#NUM!</v>
          </cell>
        </row>
        <row r="412">
          <cell r="G412" t="e">
            <v>#NUM!</v>
          </cell>
        </row>
        <row r="413">
          <cell r="G413" t="e">
            <v>#NUM!</v>
          </cell>
        </row>
        <row r="414">
          <cell r="G414" t="e">
            <v>#NUM!</v>
          </cell>
        </row>
        <row r="415">
          <cell r="G415" t="e">
            <v>#NUM!</v>
          </cell>
        </row>
        <row r="416">
          <cell r="G416" t="e">
            <v>#NUM!</v>
          </cell>
        </row>
        <row r="417">
          <cell r="G417" t="e">
            <v>#NUM!</v>
          </cell>
        </row>
        <row r="418">
          <cell r="G418" t="e">
            <v>#NUM!</v>
          </cell>
        </row>
        <row r="419">
          <cell r="G419" t="e">
            <v>#NUM!</v>
          </cell>
        </row>
        <row r="420">
          <cell r="G420" t="e">
            <v>#NUM!</v>
          </cell>
        </row>
        <row r="421">
          <cell r="G421" t="e">
            <v>#NUM!</v>
          </cell>
        </row>
        <row r="422">
          <cell r="G422" t="e">
            <v>#NUM!</v>
          </cell>
        </row>
        <row r="423">
          <cell r="G423" t="e">
            <v>#NUM!</v>
          </cell>
        </row>
        <row r="424">
          <cell r="G424" t="e">
            <v>#NUM!</v>
          </cell>
        </row>
        <row r="425">
          <cell r="G425" t="e">
            <v>#NUM!</v>
          </cell>
        </row>
        <row r="426">
          <cell r="G426" t="e">
            <v>#NUM!</v>
          </cell>
        </row>
        <row r="427">
          <cell r="G427" t="e">
            <v>#NUM!</v>
          </cell>
        </row>
        <row r="428">
          <cell r="G428" t="e">
            <v>#NUM!</v>
          </cell>
        </row>
        <row r="429">
          <cell r="G429" t="e">
            <v>#NUM!</v>
          </cell>
        </row>
        <row r="430">
          <cell r="G430" t="e">
            <v>#NUM!</v>
          </cell>
        </row>
        <row r="431">
          <cell r="G431" t="e">
            <v>#NUM!</v>
          </cell>
        </row>
        <row r="432">
          <cell r="G432" t="e">
            <v>#NUM!</v>
          </cell>
        </row>
        <row r="433">
          <cell r="G433" t="e">
            <v>#NUM!</v>
          </cell>
        </row>
        <row r="434">
          <cell r="G434" t="e">
            <v>#NUM!</v>
          </cell>
        </row>
        <row r="435">
          <cell r="G435" t="e">
            <v>#NUM!</v>
          </cell>
        </row>
        <row r="436">
          <cell r="G436" t="e">
            <v>#NUM!</v>
          </cell>
        </row>
        <row r="437">
          <cell r="G437" t="e">
            <v>#NUM!</v>
          </cell>
        </row>
        <row r="438">
          <cell r="G438" t="e">
            <v>#NUM!</v>
          </cell>
        </row>
        <row r="439">
          <cell r="G439" t="e">
            <v>#NUM!</v>
          </cell>
        </row>
        <row r="440">
          <cell r="G440" t="e">
            <v>#NUM!</v>
          </cell>
        </row>
        <row r="441">
          <cell r="G441" t="e">
            <v>#NUM!</v>
          </cell>
        </row>
        <row r="442">
          <cell r="G442" t="e">
            <v>#NUM!</v>
          </cell>
        </row>
        <row r="443">
          <cell r="G443" t="e">
            <v>#NUM!</v>
          </cell>
        </row>
        <row r="444">
          <cell r="G444" t="e">
            <v>#NUM!</v>
          </cell>
        </row>
        <row r="445">
          <cell r="G445" t="e">
            <v>#NUM!</v>
          </cell>
        </row>
        <row r="446">
          <cell r="G446" t="e">
            <v>#NUM!</v>
          </cell>
        </row>
        <row r="447">
          <cell r="G447" t="e">
            <v>#NUM!</v>
          </cell>
        </row>
        <row r="448">
          <cell r="G448" t="e">
            <v>#NUM!</v>
          </cell>
        </row>
        <row r="449">
          <cell r="G449" t="e">
            <v>#NUM!</v>
          </cell>
        </row>
        <row r="450">
          <cell r="G450" t="e">
            <v>#NUM!</v>
          </cell>
        </row>
        <row r="451">
          <cell r="G451" t="e">
            <v>#NUM!</v>
          </cell>
        </row>
        <row r="452">
          <cell r="G452" t="e">
            <v>#NUM!</v>
          </cell>
        </row>
        <row r="453">
          <cell r="G453" t="e">
            <v>#NUM!</v>
          </cell>
        </row>
        <row r="454">
          <cell r="G454" t="e">
            <v>#NUM!</v>
          </cell>
        </row>
        <row r="455">
          <cell r="G455" t="e">
            <v>#NUM!</v>
          </cell>
        </row>
        <row r="456">
          <cell r="G456" t="e">
            <v>#NUM!</v>
          </cell>
        </row>
        <row r="457">
          <cell r="G457" t="e">
            <v>#NUM!</v>
          </cell>
        </row>
        <row r="458">
          <cell r="G458" t="e">
            <v>#NUM!</v>
          </cell>
        </row>
        <row r="459">
          <cell r="G459" t="e">
            <v>#NUM!</v>
          </cell>
        </row>
        <row r="460">
          <cell r="G460" t="e">
            <v>#NUM!</v>
          </cell>
        </row>
        <row r="461">
          <cell r="G461" t="e">
            <v>#NUM!</v>
          </cell>
        </row>
        <row r="462">
          <cell r="G462" t="e">
            <v>#NUM!</v>
          </cell>
        </row>
        <row r="463">
          <cell r="G463" t="e">
            <v>#NUM!</v>
          </cell>
        </row>
        <row r="464">
          <cell r="G464" t="e">
            <v>#NUM!</v>
          </cell>
        </row>
        <row r="465">
          <cell r="G465" t="e">
            <v>#NUM!</v>
          </cell>
        </row>
        <row r="466">
          <cell r="G466" t="e">
            <v>#NUM!</v>
          </cell>
        </row>
        <row r="467">
          <cell r="G467" t="e">
            <v>#NUM!</v>
          </cell>
        </row>
        <row r="468">
          <cell r="G468" t="e">
            <v>#NUM!</v>
          </cell>
        </row>
        <row r="469">
          <cell r="G469" t="e">
            <v>#NUM!</v>
          </cell>
        </row>
        <row r="470">
          <cell r="G470" t="e">
            <v>#NUM!</v>
          </cell>
        </row>
        <row r="471">
          <cell r="G471" t="e">
            <v>#NUM!</v>
          </cell>
        </row>
        <row r="472">
          <cell r="G472" t="e">
            <v>#NUM!</v>
          </cell>
        </row>
        <row r="473">
          <cell r="G473" t="e">
            <v>#NUM!</v>
          </cell>
        </row>
        <row r="474">
          <cell r="G474" t="e">
            <v>#NUM!</v>
          </cell>
        </row>
        <row r="475">
          <cell r="G475" t="e">
            <v>#NUM!</v>
          </cell>
        </row>
        <row r="476">
          <cell r="G476" t="e">
            <v>#NUM!</v>
          </cell>
        </row>
        <row r="477">
          <cell r="G477" t="e">
            <v>#NUM!</v>
          </cell>
        </row>
        <row r="478">
          <cell r="G478" t="e">
            <v>#NUM!</v>
          </cell>
        </row>
        <row r="479">
          <cell r="G479" t="e">
            <v>#NUM!</v>
          </cell>
        </row>
        <row r="480">
          <cell r="G480" t="e">
            <v>#NUM!</v>
          </cell>
        </row>
        <row r="481">
          <cell r="G481" t="e">
            <v>#NUM!</v>
          </cell>
        </row>
        <row r="482">
          <cell r="G482" t="e">
            <v>#NUM!</v>
          </cell>
        </row>
        <row r="483">
          <cell r="G483" t="e">
            <v>#NUM!</v>
          </cell>
        </row>
        <row r="484">
          <cell r="G484" t="e">
            <v>#NUM!</v>
          </cell>
        </row>
        <row r="485">
          <cell r="G485" t="e">
            <v>#NUM!</v>
          </cell>
        </row>
        <row r="486">
          <cell r="G486" t="e">
            <v>#NUM!</v>
          </cell>
        </row>
        <row r="487">
          <cell r="G487" t="e">
            <v>#NUM!</v>
          </cell>
        </row>
        <row r="488">
          <cell r="G488" t="e">
            <v>#NUM!</v>
          </cell>
        </row>
        <row r="489">
          <cell r="G489" t="e">
            <v>#NUM!</v>
          </cell>
        </row>
        <row r="490">
          <cell r="G490" t="e">
            <v>#NUM!</v>
          </cell>
        </row>
        <row r="491">
          <cell r="G491" t="e">
            <v>#NUM!</v>
          </cell>
        </row>
        <row r="492">
          <cell r="G492" t="e">
            <v>#NUM!</v>
          </cell>
        </row>
        <row r="493">
          <cell r="G493" t="e">
            <v>#NUM!</v>
          </cell>
        </row>
        <row r="494">
          <cell r="G494" t="e">
            <v>#NUM!</v>
          </cell>
        </row>
        <row r="495">
          <cell r="G495" t="e">
            <v>#NUM!</v>
          </cell>
        </row>
        <row r="496">
          <cell r="G496" t="e">
            <v>#NUM!</v>
          </cell>
        </row>
        <row r="497">
          <cell r="G497" t="e">
            <v>#NUM!</v>
          </cell>
        </row>
        <row r="498">
          <cell r="G498" t="e">
            <v>#NUM!</v>
          </cell>
        </row>
        <row r="499">
          <cell r="G499" t="e">
            <v>#NUM!</v>
          </cell>
        </row>
        <row r="500">
          <cell r="G500" t="e">
            <v>#NUM!</v>
          </cell>
        </row>
        <row r="501">
          <cell r="G501" t="e">
            <v>#NUM!</v>
          </cell>
        </row>
        <row r="502">
          <cell r="G502" t="e">
            <v>#NUM!</v>
          </cell>
        </row>
        <row r="503">
          <cell r="G503" t="e">
            <v>#NUM!</v>
          </cell>
        </row>
        <row r="504">
          <cell r="G504" t="e">
            <v>#NUM!</v>
          </cell>
        </row>
        <row r="505">
          <cell r="G505" t="e">
            <v>#NUM!</v>
          </cell>
        </row>
        <row r="506">
          <cell r="G506" t="e">
            <v>#NUM!</v>
          </cell>
        </row>
        <row r="507">
          <cell r="G507" t="e">
            <v>#NUM!</v>
          </cell>
        </row>
        <row r="508">
          <cell r="G508" t="e">
            <v>#NUM!</v>
          </cell>
        </row>
      </sheetData>
      <sheetData sheetId="4" refreshError="1"/>
      <sheetData sheetId="5" refreshError="1"/>
      <sheetData sheetId="6"/>
      <sheetData sheetId="7" refreshError="1"/>
      <sheetData sheetId="8" refreshError="1"/>
      <sheetData sheetId="9" refreshError="1"/>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nsiti"/>
      <sheetName val="DSC (2)"/>
      <sheetName val="Working Capital"/>
      <sheetName val="P&amp;L (2)"/>
      <sheetName val="Loan Amortization Schedule"/>
      <sheetName val="Installment"/>
      <sheetName val="DSC"/>
      <sheetName val="P&amp;L"/>
      <sheetName val="Other Loan"/>
      <sheetName val="Land Value"/>
      <sheetName val="Sheet1"/>
    </sheetNames>
    <sheetDataSet>
      <sheetData sheetId="0" refreshError="1"/>
      <sheetData sheetId="1" refreshError="1"/>
      <sheetData sheetId="2" refreshError="1"/>
      <sheetData sheetId="3" refreshError="1"/>
      <sheetData sheetId="4">
        <row r="1">
          <cell r="A1" t="str">
            <v>Loan Amortization Schedule</v>
          </cell>
        </row>
        <row r="4">
          <cell r="B4" t="str">
            <v>Enter values</v>
          </cell>
          <cell r="G4" t="str">
            <v>Loan summary</v>
          </cell>
        </row>
        <row r="5">
          <cell r="C5" t="str">
            <v>Loan amount</v>
          </cell>
          <cell r="D5">
            <v>1200000</v>
          </cell>
          <cell r="H5" t="str">
            <v xml:space="preserve">Actual payment (after roundup) </v>
          </cell>
          <cell r="I5">
            <v>37604</v>
          </cell>
        </row>
        <row r="6">
          <cell r="C6" t="str">
            <v>Year 1 interest rate</v>
          </cell>
          <cell r="D6">
            <v>0.08</v>
          </cell>
          <cell r="H6" t="str">
            <v>Scheduled payment year 1</v>
          </cell>
          <cell r="I6">
            <v>37603.638553717021</v>
          </cell>
        </row>
        <row r="7">
          <cell r="C7" t="str">
            <v>Year 2 &amp; 3 interest rate</v>
          </cell>
          <cell r="D7">
            <v>0.08</v>
          </cell>
          <cell r="H7" t="str">
            <v>Scheduled payment year 2 &amp; 3</v>
          </cell>
          <cell r="I7">
            <v>37603.638553717014</v>
          </cell>
        </row>
        <row r="8">
          <cell r="C8" t="str">
            <v>Year 4 onwards interest rate</v>
          </cell>
          <cell r="D8">
            <v>0.08</v>
          </cell>
          <cell r="H8" t="str">
            <v>Scheduled payment year 4 onwards</v>
          </cell>
          <cell r="I8" t="e">
            <v>#NUM!</v>
          </cell>
        </row>
        <row r="9">
          <cell r="C9" t="str">
            <v>Loan period in years</v>
          </cell>
          <cell r="D9">
            <v>3</v>
          </cell>
          <cell r="H9" t="str">
            <v>Scheduled number of payments</v>
          </cell>
          <cell r="I9">
            <v>36</v>
          </cell>
        </row>
        <row r="10">
          <cell r="C10" t="str">
            <v>Number of payments per year</v>
          </cell>
          <cell r="D10">
            <v>12</v>
          </cell>
          <cell r="H10" t="str">
            <v>Actual number of payments</v>
          </cell>
          <cell r="I10">
            <v>36</v>
          </cell>
        </row>
        <row r="11">
          <cell r="C11" t="str">
            <v>Start date of loan</v>
          </cell>
          <cell r="D11">
            <v>40969</v>
          </cell>
          <cell r="H11" t="str">
            <v>Total early payments</v>
          </cell>
          <cell r="I11">
            <v>0</v>
          </cell>
        </row>
        <row r="12">
          <cell r="C12" t="str">
            <v>Optional extra payments</v>
          </cell>
          <cell r="H12" t="str">
            <v>Total interest</v>
          </cell>
          <cell r="I12">
            <v>153730.98793381269</v>
          </cell>
        </row>
        <row r="14">
          <cell r="A14" t="str">
            <v>Lender name :</v>
          </cell>
          <cell r="C14" t="str">
            <v>Mr. A &amp; Mdm. B</v>
          </cell>
        </row>
        <row r="15">
          <cell r="A15" t="str">
            <v>Remarks:</v>
          </cell>
        </row>
        <row r="16">
          <cell r="A16" t="str">
            <v xml:space="preserve">1) Each installment shall be due and payable on the 1st of each calendar month. </v>
          </cell>
        </row>
        <row r="17">
          <cell r="A17" t="str">
            <v xml:space="preserve">    ▪ Should the drawdown occur on the first day of a calendar month, then the repayment shall commence on the first day of the following month.</v>
          </cell>
        </row>
        <row r="18">
          <cell r="A18" t="str">
            <v xml:space="preserve">    ▪ Should the drawdown occur after 1st day of each calendar month, then the repayment shall commence on the 1st day of the subsequent month of the following month from the date of drawdown.
      Meanwhile, only interest shall be paid during the period</v>
          </cell>
        </row>
        <row r="20">
          <cell r="A20" t="str">
            <v>Pmt. No.</v>
          </cell>
          <cell r="B20" t="str">
            <v>Payment Date</v>
          </cell>
          <cell r="C20" t="str">
            <v>Beginning Balance</v>
          </cell>
          <cell r="D20" t="str">
            <v>Scheduled Payment</v>
          </cell>
          <cell r="E20" t="str">
            <v>Extra Payment</v>
          </cell>
          <cell r="F20" t="str">
            <v>Interest Payment</v>
          </cell>
          <cell r="G20" t="str">
            <v>Principal</v>
          </cell>
          <cell r="H20" t="str">
            <v>Interest</v>
          </cell>
          <cell r="I20" t="str">
            <v>Ending Balance</v>
          </cell>
        </row>
        <row r="22">
          <cell r="A22" t="str">
            <v>-</v>
          </cell>
          <cell r="B22" t="str">
            <v/>
          </cell>
          <cell r="C22" t="str">
            <v/>
          </cell>
          <cell r="E22">
            <v>0</v>
          </cell>
          <cell r="F22" t="str">
            <v/>
          </cell>
          <cell r="G22">
            <v>0</v>
          </cell>
          <cell r="H22" t="str">
            <v/>
          </cell>
          <cell r="I22" t="str">
            <v/>
          </cell>
        </row>
        <row r="24">
          <cell r="A24" t="str">
            <v>2) The Schedule is made for Borrower's reference only and might not be 100% accurate in case :
     i)   there is change in loan tenor, interest rate or payment dates.
     ii)  the payment dates are fallen on non-business days i.e. Saturday, Sunday, publ</v>
          </cell>
        </row>
        <row r="27">
          <cell r="A27" t="str">
            <v>Pmt. No.</v>
          </cell>
          <cell r="B27" t="str">
            <v>Payment Date</v>
          </cell>
          <cell r="C27" t="str">
            <v>Beginning Balance</v>
          </cell>
          <cell r="D27" t="str">
            <v>Scheduled Payment</v>
          </cell>
          <cell r="E27" t="str">
            <v>Extra Payment</v>
          </cell>
          <cell r="F27" t="str">
            <v>Total Payment</v>
          </cell>
          <cell r="G27" t="str">
            <v>Principal</v>
          </cell>
          <cell r="H27" t="str">
            <v>Interest</v>
          </cell>
          <cell r="I27" t="str">
            <v>Ending Balance</v>
          </cell>
          <cell r="J27" t="str">
            <v>Cumulative Interest</v>
          </cell>
        </row>
        <row r="29">
          <cell r="A29">
            <v>1</v>
          </cell>
          <cell r="B29">
            <v>41000</v>
          </cell>
          <cell r="C29">
            <v>1200000</v>
          </cell>
          <cell r="D29">
            <v>37603.638553717021</v>
          </cell>
          <cell r="E29">
            <v>0</v>
          </cell>
          <cell r="F29">
            <v>37603.638553717021</v>
          </cell>
          <cell r="G29">
            <v>29603.638553717021</v>
          </cell>
          <cell r="H29">
            <v>8000.0000000000009</v>
          </cell>
          <cell r="I29">
            <v>1170396.3614462831</v>
          </cell>
          <cell r="J29">
            <v>8000.0000000000009</v>
          </cell>
        </row>
        <row r="30">
          <cell r="A30">
            <v>2</v>
          </cell>
          <cell r="B30">
            <v>41030</v>
          </cell>
          <cell r="C30">
            <v>1170396.3614462831</v>
          </cell>
          <cell r="D30">
            <v>37603.638553717021</v>
          </cell>
          <cell r="E30">
            <v>0</v>
          </cell>
          <cell r="F30">
            <v>37603.638553717021</v>
          </cell>
          <cell r="G30">
            <v>29800.996144075132</v>
          </cell>
          <cell r="H30">
            <v>7802.6424096418878</v>
          </cell>
          <cell r="I30">
            <v>1140595.3653022079</v>
          </cell>
          <cell r="J30">
            <v>15802.642409641889</v>
          </cell>
        </row>
        <row r="31">
          <cell r="A31">
            <v>3</v>
          </cell>
          <cell r="B31">
            <v>41061</v>
          </cell>
          <cell r="C31">
            <v>1140595.3653022079</v>
          </cell>
          <cell r="D31">
            <v>37603.638553717021</v>
          </cell>
          <cell r="E31">
            <v>0</v>
          </cell>
          <cell r="F31">
            <v>37603.638553717021</v>
          </cell>
          <cell r="G31">
            <v>29999.669451702302</v>
          </cell>
          <cell r="H31">
            <v>7603.9691020147193</v>
          </cell>
          <cell r="I31">
            <v>1110595.6958505055</v>
          </cell>
          <cell r="J31">
            <v>23406.611511656607</v>
          </cell>
        </row>
        <row r="32">
          <cell r="A32">
            <v>4</v>
          </cell>
          <cell r="B32">
            <v>41091</v>
          </cell>
          <cell r="C32">
            <v>1110595.6958505055</v>
          </cell>
          <cell r="D32">
            <v>37603.638553717021</v>
          </cell>
          <cell r="E32">
            <v>0</v>
          </cell>
          <cell r="F32">
            <v>37603.638553717021</v>
          </cell>
          <cell r="G32">
            <v>30199.667248046982</v>
          </cell>
          <cell r="H32">
            <v>7403.9713056700375</v>
          </cell>
          <cell r="I32">
            <v>1080396.0286024585</v>
          </cell>
          <cell r="J32">
            <v>30810.582817326645</v>
          </cell>
        </row>
        <row r="33">
          <cell r="A33">
            <v>5</v>
          </cell>
          <cell r="B33">
            <v>41122</v>
          </cell>
          <cell r="C33">
            <v>1080396.0286024585</v>
          </cell>
          <cell r="D33">
            <v>37603.638553717021</v>
          </cell>
          <cell r="E33">
            <v>0</v>
          </cell>
          <cell r="F33">
            <v>37603.638553717021</v>
          </cell>
          <cell r="G33">
            <v>30400.998363033963</v>
          </cell>
          <cell r="H33">
            <v>7202.640190683057</v>
          </cell>
          <cell r="I33">
            <v>1049995.0302394247</v>
          </cell>
          <cell r="J33">
            <v>38013.2230080097</v>
          </cell>
        </row>
        <row r="34">
          <cell r="A34">
            <v>6</v>
          </cell>
          <cell r="B34">
            <v>41153</v>
          </cell>
          <cell r="C34">
            <v>1049995.0302394247</v>
          </cell>
          <cell r="D34">
            <v>37603.638553717021</v>
          </cell>
          <cell r="E34">
            <v>0</v>
          </cell>
          <cell r="F34">
            <v>37603.638553717021</v>
          </cell>
          <cell r="G34">
            <v>30603.671685454188</v>
          </cell>
          <cell r="H34">
            <v>6999.9668682628317</v>
          </cell>
          <cell r="I34">
            <v>1019391.3585539705</v>
          </cell>
          <cell r="J34">
            <v>45013.189876272532</v>
          </cell>
        </row>
        <row r="35">
          <cell r="A35">
            <v>7</v>
          </cell>
          <cell r="B35">
            <v>41183</v>
          </cell>
          <cell r="C35">
            <v>1019391.3585539705</v>
          </cell>
          <cell r="D35">
            <v>37603.638553717021</v>
          </cell>
          <cell r="E35">
            <v>0</v>
          </cell>
          <cell r="F35">
            <v>37603.638553717021</v>
          </cell>
          <cell r="G35">
            <v>30807.696163357217</v>
          </cell>
          <cell r="H35">
            <v>6795.9423903598035</v>
          </cell>
          <cell r="I35">
            <v>988583.66239061323</v>
          </cell>
          <cell r="J35">
            <v>51809.132266632339</v>
          </cell>
        </row>
        <row r="36">
          <cell r="A36">
            <v>8</v>
          </cell>
          <cell r="B36">
            <v>41214</v>
          </cell>
          <cell r="C36">
            <v>988583.66239061323</v>
          </cell>
          <cell r="D36">
            <v>37603.638553717021</v>
          </cell>
          <cell r="E36">
            <v>0</v>
          </cell>
          <cell r="F36">
            <v>37603.638553717021</v>
          </cell>
          <cell r="G36">
            <v>31013.080804446265</v>
          </cell>
          <cell r="H36">
            <v>6590.5577492707553</v>
          </cell>
          <cell r="I36">
            <v>957570.58158616698</v>
          </cell>
          <cell r="J36">
            <v>58399.690015903092</v>
          </cell>
        </row>
        <row r="37">
          <cell r="A37">
            <v>9</v>
          </cell>
          <cell r="B37">
            <v>41244</v>
          </cell>
          <cell r="C37">
            <v>957570.58158616698</v>
          </cell>
          <cell r="D37">
            <v>37603.638553717021</v>
          </cell>
          <cell r="E37">
            <v>0</v>
          </cell>
          <cell r="F37">
            <v>37603.638553717021</v>
          </cell>
          <cell r="G37">
            <v>31219.834676475908</v>
          </cell>
          <cell r="H37">
            <v>6383.8038772411128</v>
          </cell>
          <cell r="I37">
            <v>926350.74690969102</v>
          </cell>
          <cell r="J37">
            <v>64783.493893144201</v>
          </cell>
        </row>
        <row r="38">
          <cell r="A38">
            <v>10</v>
          </cell>
          <cell r="B38">
            <v>41275</v>
          </cell>
          <cell r="C38">
            <v>926350.74690969102</v>
          </cell>
          <cell r="D38">
            <v>37603.638553717021</v>
          </cell>
          <cell r="E38">
            <v>0</v>
          </cell>
          <cell r="F38">
            <v>37603.638553717021</v>
          </cell>
          <cell r="G38">
            <v>31427.966907652415</v>
          </cell>
          <cell r="H38">
            <v>6175.6716460646066</v>
          </cell>
          <cell r="I38">
            <v>894922.78000203858</v>
          </cell>
          <cell r="J38">
            <v>70959.165539208814</v>
          </cell>
        </row>
        <row r="39">
          <cell r="A39">
            <v>11</v>
          </cell>
          <cell r="B39">
            <v>41306</v>
          </cell>
          <cell r="C39">
            <v>894922.78000203858</v>
          </cell>
          <cell r="D39">
            <v>37603.638553717021</v>
          </cell>
          <cell r="E39">
            <v>0</v>
          </cell>
          <cell r="F39">
            <v>37603.638553717021</v>
          </cell>
          <cell r="G39">
            <v>31637.486687036762</v>
          </cell>
          <cell r="H39">
            <v>5966.1518666802576</v>
          </cell>
          <cell r="I39">
            <v>863285.29331500176</v>
          </cell>
          <cell r="J39">
            <v>76925.317405889073</v>
          </cell>
        </row>
        <row r="40">
          <cell r="A40">
            <v>12</v>
          </cell>
          <cell r="B40">
            <v>41334</v>
          </cell>
          <cell r="C40">
            <v>863285.29331500176</v>
          </cell>
          <cell r="D40">
            <v>37603.638553717021</v>
          </cell>
          <cell r="E40">
            <v>0</v>
          </cell>
          <cell r="F40">
            <v>37603.638553717021</v>
          </cell>
          <cell r="G40">
            <v>31848.403264950342</v>
          </cell>
          <cell r="H40">
            <v>5755.2352887666784</v>
          </cell>
          <cell r="I40">
            <v>831436.89005005138</v>
          </cell>
          <cell r="J40">
            <v>82680.552694655751</v>
          </cell>
        </row>
        <row r="41">
          <cell r="A41">
            <v>13</v>
          </cell>
          <cell r="B41">
            <v>41365</v>
          </cell>
          <cell r="C41">
            <v>831436.89005005138</v>
          </cell>
          <cell r="D41">
            <v>37603.638553717014</v>
          </cell>
          <cell r="E41">
            <v>0</v>
          </cell>
          <cell r="F41">
            <v>37603.638553717014</v>
          </cell>
          <cell r="G41">
            <v>32060.725953383338</v>
          </cell>
          <cell r="H41">
            <v>5542.912600333676</v>
          </cell>
          <cell r="I41">
            <v>799376.16409666801</v>
          </cell>
          <cell r="J41">
            <v>88223.465294989423</v>
          </cell>
        </row>
        <row r="42">
          <cell r="A42">
            <v>14</v>
          </cell>
          <cell r="B42">
            <v>41395</v>
          </cell>
          <cell r="C42">
            <v>799376.16409666801</v>
          </cell>
          <cell r="D42">
            <v>37603.638553717014</v>
          </cell>
          <cell r="E42">
            <v>0</v>
          </cell>
          <cell r="F42">
            <v>37603.638553717014</v>
          </cell>
          <cell r="G42">
            <v>32274.464126405892</v>
          </cell>
          <cell r="H42">
            <v>5329.1744273111208</v>
          </cell>
          <cell r="I42">
            <v>767101.69997026213</v>
          </cell>
          <cell r="J42">
            <v>93552.639722300548</v>
          </cell>
        </row>
        <row r="43">
          <cell r="A43">
            <v>15</v>
          </cell>
          <cell r="B43">
            <v>41426</v>
          </cell>
          <cell r="C43">
            <v>767101.69997026213</v>
          </cell>
          <cell r="D43">
            <v>37603.638553717014</v>
          </cell>
          <cell r="E43">
            <v>0</v>
          </cell>
          <cell r="F43">
            <v>37603.638553717014</v>
          </cell>
          <cell r="G43">
            <v>32489.627220581933</v>
          </cell>
          <cell r="H43">
            <v>5114.0113331350813</v>
          </cell>
          <cell r="I43">
            <v>734612.07274968014</v>
          </cell>
          <cell r="J43">
            <v>98666.651055435635</v>
          </cell>
        </row>
        <row r="44">
          <cell r="A44">
            <v>16</v>
          </cell>
          <cell r="B44">
            <v>41456</v>
          </cell>
          <cell r="C44">
            <v>734612.07274968014</v>
          </cell>
          <cell r="D44">
            <v>37603.638553717014</v>
          </cell>
          <cell r="E44">
            <v>0</v>
          </cell>
          <cell r="F44">
            <v>37603.638553717014</v>
          </cell>
          <cell r="G44">
            <v>32706.224735385811</v>
          </cell>
          <cell r="H44">
            <v>4897.4138183312016</v>
          </cell>
          <cell r="I44">
            <v>701905.84801429429</v>
          </cell>
          <cell r="J44">
            <v>103564.06487376684</v>
          </cell>
        </row>
        <row r="45">
          <cell r="A45">
            <v>17</v>
          </cell>
          <cell r="B45">
            <v>41487</v>
          </cell>
          <cell r="C45">
            <v>701905.84801429429</v>
          </cell>
          <cell r="D45">
            <v>37603.638553717014</v>
          </cell>
          <cell r="E45">
            <v>0</v>
          </cell>
          <cell r="F45">
            <v>37603.638553717014</v>
          </cell>
          <cell r="G45">
            <v>32924.266233621718</v>
          </cell>
          <cell r="H45">
            <v>4679.3723200952954</v>
          </cell>
          <cell r="I45">
            <v>668981.58178067254</v>
          </cell>
          <cell r="J45">
            <v>108243.43719386213</v>
          </cell>
        </row>
        <row r="46">
          <cell r="A46">
            <v>18</v>
          </cell>
          <cell r="B46">
            <v>41518</v>
          </cell>
          <cell r="C46">
            <v>668981.58178067254</v>
          </cell>
          <cell r="D46">
            <v>37603.638553717014</v>
          </cell>
          <cell r="E46">
            <v>0</v>
          </cell>
          <cell r="F46">
            <v>37603.638553717014</v>
          </cell>
          <cell r="G46">
            <v>33143.761341845864</v>
          </cell>
          <cell r="H46">
            <v>4459.8772118711504</v>
          </cell>
          <cell r="I46">
            <v>635837.82043882669</v>
          </cell>
          <cell r="J46">
            <v>112703.31440573328</v>
          </cell>
        </row>
        <row r="47">
          <cell r="A47">
            <v>19</v>
          </cell>
          <cell r="B47">
            <v>41548</v>
          </cell>
          <cell r="C47">
            <v>635837.82043882669</v>
          </cell>
          <cell r="D47">
            <v>37603.638553717014</v>
          </cell>
          <cell r="E47">
            <v>0</v>
          </cell>
          <cell r="F47">
            <v>37603.638553717014</v>
          </cell>
          <cell r="G47">
            <v>33364.719750791504</v>
          </cell>
          <cell r="H47">
            <v>4238.918802925512</v>
          </cell>
          <cell r="I47">
            <v>602473.10068803513</v>
          </cell>
          <cell r="J47">
            <v>116942.2332086588</v>
          </cell>
        </row>
        <row r="48">
          <cell r="A48">
            <v>20</v>
          </cell>
          <cell r="B48">
            <v>41579</v>
          </cell>
          <cell r="C48">
            <v>602473.10068803513</v>
          </cell>
          <cell r="D48">
            <v>37603.638553717014</v>
          </cell>
          <cell r="E48">
            <v>0</v>
          </cell>
          <cell r="F48">
            <v>37603.638553717014</v>
          </cell>
          <cell r="G48">
            <v>33587.151215796781</v>
          </cell>
          <cell r="H48">
            <v>4016.4873379202345</v>
          </cell>
          <cell r="I48">
            <v>568885.94947223831</v>
          </cell>
          <cell r="J48">
            <v>120958.72054657903</v>
          </cell>
        </row>
        <row r="49">
          <cell r="A49">
            <v>21</v>
          </cell>
          <cell r="B49">
            <v>41609</v>
          </cell>
          <cell r="C49">
            <v>568885.94947223831</v>
          </cell>
          <cell r="D49">
            <v>37603.638553717014</v>
          </cell>
          <cell r="E49">
            <v>0</v>
          </cell>
          <cell r="F49">
            <v>37603.638553717014</v>
          </cell>
          <cell r="G49">
            <v>33811.065557235423</v>
          </cell>
          <cell r="H49">
            <v>3792.5729964815887</v>
          </cell>
          <cell r="I49">
            <v>535074.88391500292</v>
          </cell>
          <cell r="J49">
            <v>124751.29354306062</v>
          </cell>
        </row>
        <row r="50">
          <cell r="A50">
            <v>22</v>
          </cell>
          <cell r="B50">
            <v>41640</v>
          </cell>
          <cell r="C50">
            <v>535074.88391500292</v>
          </cell>
          <cell r="D50">
            <v>37603.638553717014</v>
          </cell>
          <cell r="E50">
            <v>0</v>
          </cell>
          <cell r="F50">
            <v>37603.638553717014</v>
          </cell>
          <cell r="G50">
            <v>34036.472660950327</v>
          </cell>
          <cell r="H50">
            <v>3567.1658927666863</v>
          </cell>
          <cell r="I50">
            <v>501038.4112540526</v>
          </cell>
          <cell r="J50">
            <v>128318.4594358273</v>
          </cell>
        </row>
        <row r="51">
          <cell r="A51">
            <v>23</v>
          </cell>
          <cell r="B51">
            <v>41671</v>
          </cell>
          <cell r="C51">
            <v>501038.4112540526</v>
          </cell>
          <cell r="D51">
            <v>37603.638553717014</v>
          </cell>
          <cell r="E51">
            <v>0</v>
          </cell>
          <cell r="F51">
            <v>37603.638553717014</v>
          </cell>
          <cell r="G51">
            <v>34263.382478689993</v>
          </cell>
          <cell r="H51">
            <v>3340.2560750270172</v>
          </cell>
          <cell r="I51">
            <v>466775.02877536259</v>
          </cell>
          <cell r="J51">
            <v>131658.71551085432</v>
          </cell>
        </row>
        <row r="52">
          <cell r="A52">
            <v>24</v>
          </cell>
          <cell r="B52">
            <v>41699</v>
          </cell>
          <cell r="C52">
            <v>466775.02877536259</v>
          </cell>
          <cell r="D52">
            <v>37603.638553717014</v>
          </cell>
          <cell r="E52">
            <v>0</v>
          </cell>
          <cell r="F52">
            <v>37603.638553717014</v>
          </cell>
          <cell r="G52">
            <v>34491.805028547926</v>
          </cell>
          <cell r="H52">
            <v>3111.8335251690842</v>
          </cell>
          <cell r="I52">
            <v>432283.22374681465</v>
          </cell>
          <cell r="J52">
            <v>134770.54903602341</v>
          </cell>
        </row>
        <row r="53">
          <cell r="A53">
            <v>25</v>
          </cell>
          <cell r="B53">
            <v>41730</v>
          </cell>
          <cell r="C53">
            <v>432283.22374681465</v>
          </cell>
          <cell r="D53">
            <v>37603.638553717014</v>
          </cell>
          <cell r="E53">
            <v>0</v>
          </cell>
          <cell r="F53">
            <v>37603.638553717014</v>
          </cell>
          <cell r="G53">
            <v>34721.750395404917</v>
          </cell>
          <cell r="H53">
            <v>2881.8881583120979</v>
          </cell>
          <cell r="I53">
            <v>397561.47335140972</v>
          </cell>
          <cell r="J53">
            <v>137652.43719433551</v>
          </cell>
        </row>
        <row r="54">
          <cell r="A54">
            <v>26</v>
          </cell>
          <cell r="B54">
            <v>41760</v>
          </cell>
          <cell r="C54">
            <v>397561.47335140972</v>
          </cell>
          <cell r="D54">
            <v>37603.638553717014</v>
          </cell>
          <cell r="E54">
            <v>0</v>
          </cell>
          <cell r="F54">
            <v>37603.638553717014</v>
          </cell>
          <cell r="G54">
            <v>34953.228731374285</v>
          </cell>
          <cell r="H54">
            <v>2650.4098223427313</v>
          </cell>
          <cell r="I54">
            <v>362608.2446200354</v>
          </cell>
          <cell r="J54">
            <v>140302.84701667825</v>
          </cell>
        </row>
        <row r="55">
          <cell r="A55">
            <v>27</v>
          </cell>
          <cell r="B55">
            <v>41791</v>
          </cell>
          <cell r="C55">
            <v>362608.2446200354</v>
          </cell>
          <cell r="D55">
            <v>37603.638553717014</v>
          </cell>
          <cell r="E55">
            <v>0</v>
          </cell>
          <cell r="F55">
            <v>37603.638553717014</v>
          </cell>
          <cell r="G55">
            <v>35186.25025625011</v>
          </cell>
          <cell r="H55">
            <v>2417.3882974669027</v>
          </cell>
          <cell r="I55">
            <v>327421.99436378531</v>
          </cell>
          <cell r="J55">
            <v>142720.23531414516</v>
          </cell>
        </row>
        <row r="56">
          <cell r="A56">
            <v>28</v>
          </cell>
          <cell r="B56">
            <v>41821</v>
          </cell>
          <cell r="C56">
            <v>327421.99436378531</v>
          </cell>
          <cell r="D56">
            <v>37603.638553717014</v>
          </cell>
          <cell r="E56">
            <v>0</v>
          </cell>
          <cell r="F56">
            <v>37603.638553717014</v>
          </cell>
          <cell r="G56">
            <v>35420.825257958444</v>
          </cell>
          <cell r="H56">
            <v>2182.813295758569</v>
          </cell>
          <cell r="I56">
            <v>292001.16910582688</v>
          </cell>
          <cell r="J56">
            <v>144903.04860990372</v>
          </cell>
        </row>
        <row r="57">
          <cell r="A57">
            <v>29</v>
          </cell>
          <cell r="B57">
            <v>41852</v>
          </cell>
          <cell r="C57">
            <v>292001.16910582688</v>
          </cell>
          <cell r="D57">
            <v>37603.638553717014</v>
          </cell>
          <cell r="E57">
            <v>0</v>
          </cell>
          <cell r="F57">
            <v>37603.638553717014</v>
          </cell>
          <cell r="G57">
            <v>35656.964093011498</v>
          </cell>
          <cell r="H57">
            <v>1946.6744607055125</v>
          </cell>
          <cell r="I57">
            <v>256344.20501281536</v>
          </cell>
          <cell r="J57">
            <v>146849.72307060924</v>
          </cell>
        </row>
        <row r="58">
          <cell r="A58">
            <v>30</v>
          </cell>
          <cell r="B58">
            <v>41883</v>
          </cell>
          <cell r="C58">
            <v>256344.20501281536</v>
          </cell>
          <cell r="D58">
            <v>37603.638553717014</v>
          </cell>
          <cell r="E58">
            <v>0</v>
          </cell>
          <cell r="F58">
            <v>37603.638553717014</v>
          </cell>
          <cell r="G58">
            <v>35894.677186964909</v>
          </cell>
          <cell r="H58">
            <v>1708.9613667521025</v>
          </cell>
          <cell r="I58">
            <v>220449.52782585047</v>
          </cell>
          <cell r="J58">
            <v>148558.68443736134</v>
          </cell>
        </row>
        <row r="59">
          <cell r="A59">
            <v>31</v>
          </cell>
          <cell r="B59">
            <v>41913</v>
          </cell>
          <cell r="C59">
            <v>220449.52782585047</v>
          </cell>
          <cell r="D59">
            <v>37603.638553717014</v>
          </cell>
          <cell r="E59">
            <v>0</v>
          </cell>
          <cell r="F59">
            <v>37603.638553717014</v>
          </cell>
          <cell r="G59">
            <v>36133.975034878007</v>
          </cell>
          <cell r="H59">
            <v>1469.663518839003</v>
          </cell>
          <cell r="I59">
            <v>184315.55279097246</v>
          </cell>
          <cell r="J59">
            <v>150028.34795620033</v>
          </cell>
        </row>
        <row r="60">
          <cell r="A60">
            <v>32</v>
          </cell>
          <cell r="B60">
            <v>41944</v>
          </cell>
          <cell r="C60">
            <v>184315.55279097246</v>
          </cell>
          <cell r="D60">
            <v>37603.638553717014</v>
          </cell>
          <cell r="E60">
            <v>0</v>
          </cell>
          <cell r="F60">
            <v>37603.638553717014</v>
          </cell>
          <cell r="G60">
            <v>36374.868201777193</v>
          </cell>
          <cell r="H60">
            <v>1228.7703519398165</v>
          </cell>
          <cell r="I60">
            <v>147940.68458919527</v>
          </cell>
          <cell r="J60">
            <v>151257.11830814014</v>
          </cell>
        </row>
        <row r="61">
          <cell r="A61">
            <v>33</v>
          </cell>
          <cell r="B61">
            <v>41974</v>
          </cell>
          <cell r="C61">
            <v>147940.68458919527</v>
          </cell>
          <cell r="D61">
            <v>37603.638553717014</v>
          </cell>
          <cell r="E61">
            <v>0</v>
          </cell>
          <cell r="F61">
            <v>37603.638553717014</v>
          </cell>
          <cell r="G61">
            <v>36617.36732312238</v>
          </cell>
          <cell r="H61">
            <v>986.2712305946352</v>
          </cell>
          <cell r="I61">
            <v>111323.31726607289</v>
          </cell>
          <cell r="J61">
            <v>152243.38953873477</v>
          </cell>
        </row>
        <row r="62">
          <cell r="A62">
            <v>34</v>
          </cell>
          <cell r="B62">
            <v>42005</v>
          </cell>
          <cell r="C62">
            <v>111323.31726607289</v>
          </cell>
          <cell r="D62">
            <v>37603.638553717014</v>
          </cell>
          <cell r="E62">
            <v>0</v>
          </cell>
          <cell r="F62">
            <v>37603.638553717014</v>
          </cell>
          <cell r="G62">
            <v>36861.483105276529</v>
          </cell>
          <cell r="H62">
            <v>742.155448440486</v>
          </cell>
          <cell r="I62">
            <v>74461.834160796367</v>
          </cell>
          <cell r="J62">
            <v>152985.54498717526</v>
          </cell>
        </row>
        <row r="63">
          <cell r="A63">
            <v>35</v>
          </cell>
          <cell r="B63">
            <v>42036</v>
          </cell>
          <cell r="C63">
            <v>74461.834160796367</v>
          </cell>
          <cell r="D63">
            <v>37603.638553717014</v>
          </cell>
          <cell r="E63">
            <v>0</v>
          </cell>
          <cell r="F63">
            <v>37603.638553717014</v>
          </cell>
          <cell r="G63">
            <v>37107.226325978372</v>
          </cell>
          <cell r="H63">
            <v>496.41222773864246</v>
          </cell>
          <cell r="I63">
            <v>37354.607834817994</v>
          </cell>
          <cell r="J63">
            <v>153481.95721491391</v>
          </cell>
        </row>
        <row r="64">
          <cell r="A64">
            <v>36</v>
          </cell>
          <cell r="B64">
            <v>42064</v>
          </cell>
          <cell r="C64">
            <v>37354.607834817994</v>
          </cell>
          <cell r="D64">
            <v>37603.638553716781</v>
          </cell>
          <cell r="E64">
            <v>0</v>
          </cell>
          <cell r="F64">
            <v>37603.638553716781</v>
          </cell>
          <cell r="G64">
            <v>37354.607834817994</v>
          </cell>
          <cell r="H64">
            <v>249.03071889878663</v>
          </cell>
          <cell r="I64">
            <v>0</v>
          </cell>
          <cell r="J64">
            <v>153730.98793381269</v>
          </cell>
        </row>
        <row r="65">
          <cell r="A65">
            <v>37</v>
          </cell>
          <cell r="B65">
            <v>42095</v>
          </cell>
          <cell r="C65">
            <v>0</v>
          </cell>
          <cell r="D65" t="e">
            <v>#NUM!</v>
          </cell>
          <cell r="E65" t="e">
            <v>#NUM!</v>
          </cell>
          <cell r="F65" t="e">
            <v>#NUM!</v>
          </cell>
          <cell r="G65" t="e">
            <v>#NUM!</v>
          </cell>
          <cell r="H65">
            <v>0</v>
          </cell>
          <cell r="I65" t="e">
            <v>#NUM!</v>
          </cell>
          <cell r="J65">
            <v>153730.98793381269</v>
          </cell>
        </row>
        <row r="66">
          <cell r="A66">
            <v>38</v>
          </cell>
          <cell r="B66">
            <v>42125</v>
          </cell>
          <cell r="C66" t="e">
            <v>#NUM!</v>
          </cell>
          <cell r="D66" t="e">
            <v>#NUM!</v>
          </cell>
          <cell r="E66" t="e">
            <v>#NUM!</v>
          </cell>
          <cell r="F66" t="e">
            <v>#NUM!</v>
          </cell>
          <cell r="G66" t="e">
            <v>#NUM!</v>
          </cell>
          <cell r="H66" t="e">
            <v>#NUM!</v>
          </cell>
          <cell r="I66" t="e">
            <v>#NUM!</v>
          </cell>
          <cell r="J66" t="e">
            <v>#NUM!</v>
          </cell>
        </row>
        <row r="67">
          <cell r="A67">
            <v>39</v>
          </cell>
          <cell r="B67">
            <v>42156</v>
          </cell>
          <cell r="C67" t="e">
            <v>#NUM!</v>
          </cell>
          <cell r="D67" t="e">
            <v>#NUM!</v>
          </cell>
          <cell r="E67" t="e">
            <v>#NUM!</v>
          </cell>
          <cell r="F67" t="e">
            <v>#NUM!</v>
          </cell>
          <cell r="G67" t="e">
            <v>#NUM!</v>
          </cell>
          <cell r="H67" t="e">
            <v>#NUM!</v>
          </cell>
          <cell r="I67" t="e">
            <v>#NUM!</v>
          </cell>
          <cell r="J67" t="e">
            <v>#NUM!</v>
          </cell>
        </row>
        <row r="68">
          <cell r="A68">
            <v>40</v>
          </cell>
          <cell r="B68">
            <v>42186</v>
          </cell>
          <cell r="C68" t="e">
            <v>#NUM!</v>
          </cell>
          <cell r="D68" t="e">
            <v>#NUM!</v>
          </cell>
          <cell r="E68" t="e">
            <v>#NUM!</v>
          </cell>
          <cell r="F68" t="e">
            <v>#NUM!</v>
          </cell>
          <cell r="G68" t="e">
            <v>#NUM!</v>
          </cell>
          <cell r="H68" t="e">
            <v>#NUM!</v>
          </cell>
          <cell r="I68" t="e">
            <v>#NUM!</v>
          </cell>
          <cell r="J68" t="e">
            <v>#NUM!</v>
          </cell>
        </row>
        <row r="69">
          <cell r="A69">
            <v>41</v>
          </cell>
          <cell r="B69">
            <v>42217</v>
          </cell>
          <cell r="C69" t="e">
            <v>#NUM!</v>
          </cell>
          <cell r="D69" t="e">
            <v>#NUM!</v>
          </cell>
          <cell r="E69" t="e">
            <v>#NUM!</v>
          </cell>
          <cell r="F69" t="e">
            <v>#NUM!</v>
          </cell>
          <cell r="G69" t="e">
            <v>#NUM!</v>
          </cell>
          <cell r="H69" t="e">
            <v>#NUM!</v>
          </cell>
          <cell r="I69" t="e">
            <v>#NUM!</v>
          </cell>
          <cell r="J69" t="e">
            <v>#NUM!</v>
          </cell>
        </row>
        <row r="70">
          <cell r="A70">
            <v>42</v>
          </cell>
          <cell r="B70">
            <v>42248</v>
          </cell>
          <cell r="C70" t="e">
            <v>#NUM!</v>
          </cell>
          <cell r="D70" t="e">
            <v>#NUM!</v>
          </cell>
          <cell r="E70" t="e">
            <v>#NUM!</v>
          </cell>
          <cell r="F70" t="e">
            <v>#NUM!</v>
          </cell>
          <cell r="G70" t="e">
            <v>#NUM!</v>
          </cell>
          <cell r="H70" t="e">
            <v>#NUM!</v>
          </cell>
          <cell r="I70" t="e">
            <v>#NUM!</v>
          </cell>
          <cell r="J70" t="e">
            <v>#NUM!</v>
          </cell>
        </row>
        <row r="71">
          <cell r="A71">
            <v>43</v>
          </cell>
          <cell r="B71">
            <v>42278</v>
          </cell>
          <cell r="C71" t="e">
            <v>#NUM!</v>
          </cell>
          <cell r="D71" t="e">
            <v>#NUM!</v>
          </cell>
          <cell r="E71" t="e">
            <v>#NUM!</v>
          </cell>
          <cell r="F71" t="e">
            <v>#NUM!</v>
          </cell>
          <cell r="G71" t="e">
            <v>#NUM!</v>
          </cell>
          <cell r="H71" t="e">
            <v>#NUM!</v>
          </cell>
          <cell r="I71" t="e">
            <v>#NUM!</v>
          </cell>
          <cell r="J71" t="e">
            <v>#NUM!</v>
          </cell>
        </row>
        <row r="72">
          <cell r="A72">
            <v>44</v>
          </cell>
          <cell r="B72">
            <v>42309</v>
          </cell>
          <cell r="C72" t="e">
            <v>#NUM!</v>
          </cell>
          <cell r="D72" t="e">
            <v>#NUM!</v>
          </cell>
          <cell r="E72" t="e">
            <v>#NUM!</v>
          </cell>
          <cell r="F72" t="e">
            <v>#NUM!</v>
          </cell>
          <cell r="G72" t="e">
            <v>#NUM!</v>
          </cell>
          <cell r="H72" t="e">
            <v>#NUM!</v>
          </cell>
          <cell r="I72" t="e">
            <v>#NUM!</v>
          </cell>
          <cell r="J72" t="e">
            <v>#NUM!</v>
          </cell>
        </row>
        <row r="73">
          <cell r="A73">
            <v>45</v>
          </cell>
          <cell r="B73">
            <v>42339</v>
          </cell>
          <cell r="C73" t="e">
            <v>#NUM!</v>
          </cell>
          <cell r="D73" t="e">
            <v>#NUM!</v>
          </cell>
          <cell r="E73" t="e">
            <v>#NUM!</v>
          </cell>
          <cell r="F73" t="e">
            <v>#NUM!</v>
          </cell>
          <cell r="G73" t="e">
            <v>#NUM!</v>
          </cell>
          <cell r="H73" t="e">
            <v>#NUM!</v>
          </cell>
          <cell r="I73" t="e">
            <v>#NUM!</v>
          </cell>
          <cell r="J73" t="e">
            <v>#NUM!</v>
          </cell>
        </row>
        <row r="74">
          <cell r="A74">
            <v>46</v>
          </cell>
          <cell r="B74">
            <v>42370</v>
          </cell>
          <cell r="C74" t="e">
            <v>#NUM!</v>
          </cell>
          <cell r="D74" t="e">
            <v>#NUM!</v>
          </cell>
          <cell r="E74" t="e">
            <v>#NUM!</v>
          </cell>
          <cell r="F74" t="e">
            <v>#NUM!</v>
          </cell>
          <cell r="G74" t="e">
            <v>#NUM!</v>
          </cell>
          <cell r="H74" t="e">
            <v>#NUM!</v>
          </cell>
          <cell r="I74" t="e">
            <v>#NUM!</v>
          </cell>
          <cell r="J74" t="e">
            <v>#NUM!</v>
          </cell>
        </row>
        <row r="75">
          <cell r="A75">
            <v>47</v>
          </cell>
          <cell r="B75">
            <v>42401</v>
          </cell>
          <cell r="C75" t="e">
            <v>#NUM!</v>
          </cell>
          <cell r="D75" t="e">
            <v>#NUM!</v>
          </cell>
          <cell r="E75" t="e">
            <v>#NUM!</v>
          </cell>
          <cell r="F75" t="e">
            <v>#NUM!</v>
          </cell>
          <cell r="G75" t="e">
            <v>#NUM!</v>
          </cell>
          <cell r="H75" t="e">
            <v>#NUM!</v>
          </cell>
          <cell r="I75" t="e">
            <v>#NUM!</v>
          </cell>
          <cell r="J75" t="e">
            <v>#NUM!</v>
          </cell>
        </row>
        <row r="76">
          <cell r="A76">
            <v>48</v>
          </cell>
          <cell r="B76">
            <v>42430</v>
          </cell>
          <cell r="C76" t="e">
            <v>#NUM!</v>
          </cell>
          <cell r="D76" t="e">
            <v>#NUM!</v>
          </cell>
          <cell r="E76" t="e">
            <v>#NUM!</v>
          </cell>
          <cell r="F76" t="e">
            <v>#NUM!</v>
          </cell>
          <cell r="G76" t="e">
            <v>#NUM!</v>
          </cell>
          <cell r="H76" t="e">
            <v>#NUM!</v>
          </cell>
          <cell r="I76" t="e">
            <v>#NUM!</v>
          </cell>
          <cell r="J76" t="e">
            <v>#NUM!</v>
          </cell>
        </row>
        <row r="77">
          <cell r="A77">
            <v>49</v>
          </cell>
          <cell r="B77">
            <v>42461</v>
          </cell>
          <cell r="C77" t="e">
            <v>#NUM!</v>
          </cell>
          <cell r="D77" t="e">
            <v>#NUM!</v>
          </cell>
          <cell r="E77" t="e">
            <v>#NUM!</v>
          </cell>
          <cell r="F77" t="e">
            <v>#NUM!</v>
          </cell>
          <cell r="G77" t="e">
            <v>#NUM!</v>
          </cell>
          <cell r="H77" t="e">
            <v>#NUM!</v>
          </cell>
          <cell r="I77" t="e">
            <v>#NUM!</v>
          </cell>
          <cell r="J77" t="e">
            <v>#NUM!</v>
          </cell>
        </row>
        <row r="78">
          <cell r="A78">
            <v>50</v>
          </cell>
          <cell r="B78">
            <v>42491</v>
          </cell>
          <cell r="C78" t="e">
            <v>#NUM!</v>
          </cell>
          <cell r="D78" t="e">
            <v>#NUM!</v>
          </cell>
          <cell r="E78" t="e">
            <v>#NUM!</v>
          </cell>
          <cell r="F78" t="e">
            <v>#NUM!</v>
          </cell>
          <cell r="G78" t="e">
            <v>#NUM!</v>
          </cell>
          <cell r="H78" t="e">
            <v>#NUM!</v>
          </cell>
          <cell r="I78" t="e">
            <v>#NUM!</v>
          </cell>
          <cell r="J78" t="e">
            <v>#NUM!</v>
          </cell>
        </row>
        <row r="79">
          <cell r="A79">
            <v>51</v>
          </cell>
          <cell r="B79">
            <v>42522</v>
          </cell>
          <cell r="C79" t="e">
            <v>#NUM!</v>
          </cell>
          <cell r="D79" t="e">
            <v>#NUM!</v>
          </cell>
          <cell r="E79" t="e">
            <v>#NUM!</v>
          </cell>
          <cell r="F79" t="e">
            <v>#NUM!</v>
          </cell>
          <cell r="G79" t="e">
            <v>#NUM!</v>
          </cell>
          <cell r="H79" t="e">
            <v>#NUM!</v>
          </cell>
          <cell r="I79" t="e">
            <v>#NUM!</v>
          </cell>
          <cell r="J79" t="e">
            <v>#NUM!</v>
          </cell>
        </row>
        <row r="80">
          <cell r="A80">
            <v>52</v>
          </cell>
          <cell r="B80">
            <v>42552</v>
          </cell>
          <cell r="C80" t="e">
            <v>#NUM!</v>
          </cell>
          <cell r="D80" t="e">
            <v>#NUM!</v>
          </cell>
          <cell r="E80" t="e">
            <v>#NUM!</v>
          </cell>
          <cell r="F80" t="e">
            <v>#NUM!</v>
          </cell>
          <cell r="G80" t="e">
            <v>#NUM!</v>
          </cell>
          <cell r="H80" t="e">
            <v>#NUM!</v>
          </cell>
          <cell r="I80" t="e">
            <v>#NUM!</v>
          </cell>
          <cell r="J80" t="e">
            <v>#NUM!</v>
          </cell>
        </row>
        <row r="81">
          <cell r="A81">
            <v>53</v>
          </cell>
          <cell r="B81">
            <v>42583</v>
          </cell>
          <cell r="C81" t="e">
            <v>#NUM!</v>
          </cell>
          <cell r="D81" t="e">
            <v>#NUM!</v>
          </cell>
          <cell r="E81" t="e">
            <v>#NUM!</v>
          </cell>
          <cell r="F81" t="e">
            <v>#NUM!</v>
          </cell>
          <cell r="G81" t="e">
            <v>#NUM!</v>
          </cell>
          <cell r="H81" t="e">
            <v>#NUM!</v>
          </cell>
          <cell r="I81" t="e">
            <v>#NUM!</v>
          </cell>
          <cell r="J81" t="e">
            <v>#NUM!</v>
          </cell>
        </row>
        <row r="82">
          <cell r="A82">
            <v>54</v>
          </cell>
          <cell r="B82">
            <v>42614</v>
          </cell>
          <cell r="C82" t="e">
            <v>#NUM!</v>
          </cell>
          <cell r="D82" t="e">
            <v>#NUM!</v>
          </cell>
          <cell r="E82" t="e">
            <v>#NUM!</v>
          </cell>
          <cell r="F82" t="e">
            <v>#NUM!</v>
          </cell>
          <cell r="G82" t="e">
            <v>#NUM!</v>
          </cell>
          <cell r="H82" t="e">
            <v>#NUM!</v>
          </cell>
          <cell r="I82" t="e">
            <v>#NUM!</v>
          </cell>
          <cell r="J82" t="e">
            <v>#NUM!</v>
          </cell>
        </row>
        <row r="83">
          <cell r="A83">
            <v>55</v>
          </cell>
          <cell r="B83">
            <v>42644</v>
          </cell>
          <cell r="C83" t="e">
            <v>#NUM!</v>
          </cell>
          <cell r="D83" t="e">
            <v>#NUM!</v>
          </cell>
          <cell r="E83" t="e">
            <v>#NUM!</v>
          </cell>
          <cell r="F83" t="e">
            <v>#NUM!</v>
          </cell>
          <cell r="G83" t="e">
            <v>#NUM!</v>
          </cell>
          <cell r="H83" t="e">
            <v>#NUM!</v>
          </cell>
          <cell r="I83" t="e">
            <v>#NUM!</v>
          </cell>
          <cell r="J83" t="e">
            <v>#NUM!</v>
          </cell>
        </row>
        <row r="84">
          <cell r="A84">
            <v>56</v>
          </cell>
          <cell r="B84">
            <v>42675</v>
          </cell>
          <cell r="C84" t="e">
            <v>#NUM!</v>
          </cell>
          <cell r="D84" t="e">
            <v>#NUM!</v>
          </cell>
          <cell r="E84" t="e">
            <v>#NUM!</v>
          </cell>
          <cell r="F84" t="e">
            <v>#NUM!</v>
          </cell>
          <cell r="G84" t="e">
            <v>#NUM!</v>
          </cell>
          <cell r="H84" t="e">
            <v>#NUM!</v>
          </cell>
          <cell r="I84" t="e">
            <v>#NUM!</v>
          </cell>
          <cell r="J84" t="e">
            <v>#NUM!</v>
          </cell>
        </row>
        <row r="85">
          <cell r="A85">
            <v>57</v>
          </cell>
          <cell r="B85">
            <v>42705</v>
          </cell>
          <cell r="C85" t="e">
            <v>#NUM!</v>
          </cell>
          <cell r="D85" t="e">
            <v>#NUM!</v>
          </cell>
          <cell r="E85" t="e">
            <v>#NUM!</v>
          </cell>
          <cell r="F85" t="e">
            <v>#NUM!</v>
          </cell>
          <cell r="G85" t="e">
            <v>#NUM!</v>
          </cell>
          <cell r="H85" t="e">
            <v>#NUM!</v>
          </cell>
          <cell r="I85" t="e">
            <v>#NUM!</v>
          </cell>
          <cell r="J85" t="e">
            <v>#NUM!</v>
          </cell>
        </row>
        <row r="86">
          <cell r="A86">
            <v>58</v>
          </cell>
          <cell r="B86">
            <v>42736</v>
          </cell>
          <cell r="C86" t="e">
            <v>#NUM!</v>
          </cell>
          <cell r="D86" t="e">
            <v>#NUM!</v>
          </cell>
          <cell r="E86" t="e">
            <v>#NUM!</v>
          </cell>
          <cell r="F86" t="e">
            <v>#NUM!</v>
          </cell>
          <cell r="G86" t="e">
            <v>#NUM!</v>
          </cell>
          <cell r="H86" t="e">
            <v>#NUM!</v>
          </cell>
          <cell r="I86" t="e">
            <v>#NUM!</v>
          </cell>
          <cell r="J86" t="e">
            <v>#NUM!</v>
          </cell>
        </row>
        <row r="87">
          <cell r="A87">
            <v>59</v>
          </cell>
          <cell r="B87">
            <v>42767</v>
          </cell>
          <cell r="C87" t="e">
            <v>#NUM!</v>
          </cell>
          <cell r="D87" t="e">
            <v>#NUM!</v>
          </cell>
          <cell r="E87" t="e">
            <v>#NUM!</v>
          </cell>
          <cell r="F87" t="e">
            <v>#NUM!</v>
          </cell>
          <cell r="G87" t="e">
            <v>#NUM!</v>
          </cell>
          <cell r="H87" t="e">
            <v>#NUM!</v>
          </cell>
          <cell r="I87" t="e">
            <v>#NUM!</v>
          </cell>
          <cell r="J87" t="e">
            <v>#NUM!</v>
          </cell>
        </row>
        <row r="88">
          <cell r="A88">
            <v>60</v>
          </cell>
          <cell r="B88">
            <v>42795</v>
          </cell>
          <cell r="C88" t="e">
            <v>#NUM!</v>
          </cell>
          <cell r="D88" t="e">
            <v>#NUM!</v>
          </cell>
          <cell r="E88" t="e">
            <v>#NUM!</v>
          </cell>
          <cell r="F88" t="e">
            <v>#NUM!</v>
          </cell>
          <cell r="G88" t="e">
            <v>#NUM!</v>
          </cell>
          <cell r="H88" t="e">
            <v>#NUM!</v>
          </cell>
          <cell r="I88" t="e">
            <v>#NUM!</v>
          </cell>
          <cell r="J88" t="e">
            <v>#NUM!</v>
          </cell>
        </row>
        <row r="89">
          <cell r="A89">
            <v>61</v>
          </cell>
          <cell r="B89">
            <v>42826</v>
          </cell>
          <cell r="C89" t="e">
            <v>#NUM!</v>
          </cell>
          <cell r="D89" t="e">
            <v>#NUM!</v>
          </cell>
          <cell r="E89" t="e">
            <v>#NUM!</v>
          </cell>
          <cell r="F89" t="e">
            <v>#NUM!</v>
          </cell>
          <cell r="G89" t="e">
            <v>#NUM!</v>
          </cell>
          <cell r="H89" t="e">
            <v>#NUM!</v>
          </cell>
          <cell r="I89" t="e">
            <v>#NUM!</v>
          </cell>
          <cell r="J89" t="e">
            <v>#NUM!</v>
          </cell>
        </row>
        <row r="90">
          <cell r="A90">
            <v>62</v>
          </cell>
          <cell r="B90">
            <v>42856</v>
          </cell>
          <cell r="C90" t="e">
            <v>#NUM!</v>
          </cell>
          <cell r="D90" t="e">
            <v>#NUM!</v>
          </cell>
          <cell r="E90" t="e">
            <v>#NUM!</v>
          </cell>
          <cell r="F90" t="e">
            <v>#NUM!</v>
          </cell>
          <cell r="G90" t="e">
            <v>#NUM!</v>
          </cell>
          <cell r="H90" t="e">
            <v>#NUM!</v>
          </cell>
          <cell r="I90" t="e">
            <v>#NUM!</v>
          </cell>
          <cell r="J90" t="e">
            <v>#NUM!</v>
          </cell>
        </row>
        <row r="91">
          <cell r="A91">
            <v>63</v>
          </cell>
          <cell r="B91">
            <v>42887</v>
          </cell>
          <cell r="C91" t="e">
            <v>#NUM!</v>
          </cell>
          <cell r="D91" t="e">
            <v>#NUM!</v>
          </cell>
          <cell r="E91" t="e">
            <v>#NUM!</v>
          </cell>
          <cell r="F91" t="e">
            <v>#NUM!</v>
          </cell>
          <cell r="G91" t="e">
            <v>#NUM!</v>
          </cell>
          <cell r="H91" t="e">
            <v>#NUM!</v>
          </cell>
          <cell r="I91" t="e">
            <v>#NUM!</v>
          </cell>
          <cell r="J91" t="e">
            <v>#NUM!</v>
          </cell>
        </row>
        <row r="92">
          <cell r="A92">
            <v>64</v>
          </cell>
          <cell r="B92">
            <v>42917</v>
          </cell>
          <cell r="C92" t="e">
            <v>#NUM!</v>
          </cell>
          <cell r="D92" t="e">
            <v>#NUM!</v>
          </cell>
          <cell r="E92" t="e">
            <v>#NUM!</v>
          </cell>
          <cell r="F92" t="e">
            <v>#NUM!</v>
          </cell>
          <cell r="G92" t="e">
            <v>#NUM!</v>
          </cell>
          <cell r="H92" t="e">
            <v>#NUM!</v>
          </cell>
          <cell r="I92" t="e">
            <v>#NUM!</v>
          </cell>
          <cell r="J92" t="e">
            <v>#NUM!</v>
          </cell>
        </row>
        <row r="93">
          <cell r="A93">
            <v>65</v>
          </cell>
          <cell r="B93">
            <v>42948</v>
          </cell>
          <cell r="C93" t="e">
            <v>#NUM!</v>
          </cell>
          <cell r="D93" t="e">
            <v>#NUM!</v>
          </cell>
          <cell r="E93" t="e">
            <v>#NUM!</v>
          </cell>
          <cell r="F93" t="e">
            <v>#NUM!</v>
          </cell>
          <cell r="G93" t="e">
            <v>#NUM!</v>
          </cell>
          <cell r="H93" t="e">
            <v>#NUM!</v>
          </cell>
          <cell r="I93" t="e">
            <v>#NUM!</v>
          </cell>
          <cell r="J93" t="e">
            <v>#NUM!</v>
          </cell>
        </row>
        <row r="94">
          <cell r="A94">
            <v>66</v>
          </cell>
          <cell r="B94">
            <v>42979</v>
          </cell>
          <cell r="C94" t="e">
            <v>#NUM!</v>
          </cell>
          <cell r="D94" t="e">
            <v>#NUM!</v>
          </cell>
          <cell r="E94" t="e">
            <v>#NUM!</v>
          </cell>
          <cell r="F94" t="e">
            <v>#NUM!</v>
          </cell>
          <cell r="G94" t="e">
            <v>#NUM!</v>
          </cell>
          <cell r="H94" t="e">
            <v>#NUM!</v>
          </cell>
          <cell r="I94" t="e">
            <v>#NUM!</v>
          </cell>
          <cell r="J94" t="e">
            <v>#NUM!</v>
          </cell>
        </row>
        <row r="95">
          <cell r="A95">
            <v>67</v>
          </cell>
          <cell r="B95">
            <v>43009</v>
          </cell>
          <cell r="C95" t="e">
            <v>#NUM!</v>
          </cell>
          <cell r="D95" t="e">
            <v>#NUM!</v>
          </cell>
          <cell r="E95" t="e">
            <v>#NUM!</v>
          </cell>
          <cell r="F95" t="e">
            <v>#NUM!</v>
          </cell>
          <cell r="G95" t="e">
            <v>#NUM!</v>
          </cell>
          <cell r="H95" t="e">
            <v>#NUM!</v>
          </cell>
          <cell r="I95" t="e">
            <v>#NUM!</v>
          </cell>
          <cell r="J95" t="e">
            <v>#NUM!</v>
          </cell>
        </row>
        <row r="96">
          <cell r="A96">
            <v>68</v>
          </cell>
          <cell r="B96">
            <v>43040</v>
          </cell>
          <cell r="C96" t="e">
            <v>#NUM!</v>
          </cell>
          <cell r="D96" t="e">
            <v>#NUM!</v>
          </cell>
          <cell r="E96" t="e">
            <v>#NUM!</v>
          </cell>
          <cell r="F96" t="e">
            <v>#NUM!</v>
          </cell>
          <cell r="G96" t="e">
            <v>#NUM!</v>
          </cell>
          <cell r="H96" t="e">
            <v>#NUM!</v>
          </cell>
          <cell r="I96" t="e">
            <v>#NUM!</v>
          </cell>
          <cell r="J96" t="e">
            <v>#NUM!</v>
          </cell>
        </row>
        <row r="97">
          <cell r="A97">
            <v>69</v>
          </cell>
          <cell r="B97">
            <v>43070</v>
          </cell>
          <cell r="C97" t="e">
            <v>#NUM!</v>
          </cell>
          <cell r="D97" t="e">
            <v>#NUM!</v>
          </cell>
          <cell r="E97" t="e">
            <v>#NUM!</v>
          </cell>
          <cell r="F97" t="e">
            <v>#NUM!</v>
          </cell>
          <cell r="G97" t="e">
            <v>#NUM!</v>
          </cell>
          <cell r="H97" t="e">
            <v>#NUM!</v>
          </cell>
          <cell r="I97" t="e">
            <v>#NUM!</v>
          </cell>
          <cell r="J97" t="e">
            <v>#NUM!</v>
          </cell>
        </row>
        <row r="98">
          <cell r="A98">
            <v>70</v>
          </cell>
          <cell r="B98">
            <v>43101</v>
          </cell>
          <cell r="C98" t="e">
            <v>#NUM!</v>
          </cell>
          <cell r="D98" t="e">
            <v>#NUM!</v>
          </cell>
          <cell r="E98" t="e">
            <v>#NUM!</v>
          </cell>
          <cell r="F98" t="e">
            <v>#NUM!</v>
          </cell>
          <cell r="G98" t="e">
            <v>#NUM!</v>
          </cell>
          <cell r="H98" t="e">
            <v>#NUM!</v>
          </cell>
          <cell r="I98" t="e">
            <v>#NUM!</v>
          </cell>
          <cell r="J98" t="e">
            <v>#NUM!</v>
          </cell>
        </row>
        <row r="99">
          <cell r="A99">
            <v>71</v>
          </cell>
          <cell r="B99">
            <v>43132</v>
          </cell>
          <cell r="C99" t="e">
            <v>#NUM!</v>
          </cell>
          <cell r="D99" t="e">
            <v>#NUM!</v>
          </cell>
          <cell r="E99" t="e">
            <v>#NUM!</v>
          </cell>
          <cell r="F99" t="e">
            <v>#NUM!</v>
          </cell>
          <cell r="G99" t="e">
            <v>#NUM!</v>
          </cell>
          <cell r="H99" t="e">
            <v>#NUM!</v>
          </cell>
          <cell r="I99" t="e">
            <v>#NUM!</v>
          </cell>
          <cell r="J99" t="e">
            <v>#NUM!</v>
          </cell>
        </row>
        <row r="100">
          <cell r="A100">
            <v>72</v>
          </cell>
          <cell r="B100">
            <v>43160</v>
          </cell>
          <cell r="C100" t="e">
            <v>#NUM!</v>
          </cell>
          <cell r="D100" t="e">
            <v>#NUM!</v>
          </cell>
          <cell r="E100" t="e">
            <v>#NUM!</v>
          </cell>
          <cell r="F100" t="e">
            <v>#NUM!</v>
          </cell>
          <cell r="G100" t="e">
            <v>#NUM!</v>
          </cell>
          <cell r="H100" t="e">
            <v>#NUM!</v>
          </cell>
          <cell r="I100" t="e">
            <v>#NUM!</v>
          </cell>
          <cell r="J100" t="e">
            <v>#NUM!</v>
          </cell>
        </row>
        <row r="101">
          <cell r="A101">
            <v>73</v>
          </cell>
          <cell r="B101">
            <v>43191</v>
          </cell>
          <cell r="C101" t="e">
            <v>#NUM!</v>
          </cell>
          <cell r="D101" t="e">
            <v>#NUM!</v>
          </cell>
          <cell r="E101" t="e">
            <v>#NUM!</v>
          </cell>
          <cell r="F101" t="e">
            <v>#NUM!</v>
          </cell>
          <cell r="G101" t="e">
            <v>#NUM!</v>
          </cell>
          <cell r="H101" t="e">
            <v>#NUM!</v>
          </cell>
          <cell r="I101" t="e">
            <v>#NUM!</v>
          </cell>
          <cell r="J101" t="e">
            <v>#NUM!</v>
          </cell>
        </row>
        <row r="102">
          <cell r="A102">
            <v>74</v>
          </cell>
          <cell r="B102">
            <v>43221</v>
          </cell>
          <cell r="C102" t="e">
            <v>#NUM!</v>
          </cell>
          <cell r="D102" t="e">
            <v>#NUM!</v>
          </cell>
          <cell r="E102" t="e">
            <v>#NUM!</v>
          </cell>
          <cell r="F102" t="e">
            <v>#NUM!</v>
          </cell>
          <cell r="G102" t="e">
            <v>#NUM!</v>
          </cell>
          <cell r="H102" t="e">
            <v>#NUM!</v>
          </cell>
          <cell r="I102" t="e">
            <v>#NUM!</v>
          </cell>
          <cell r="J102" t="e">
            <v>#NUM!</v>
          </cell>
        </row>
        <row r="103">
          <cell r="A103">
            <v>75</v>
          </cell>
          <cell r="B103">
            <v>43252</v>
          </cell>
          <cell r="C103" t="e">
            <v>#NUM!</v>
          </cell>
          <cell r="D103" t="e">
            <v>#NUM!</v>
          </cell>
          <cell r="E103" t="e">
            <v>#NUM!</v>
          </cell>
          <cell r="F103" t="e">
            <v>#NUM!</v>
          </cell>
          <cell r="G103" t="e">
            <v>#NUM!</v>
          </cell>
          <cell r="H103" t="e">
            <v>#NUM!</v>
          </cell>
          <cell r="I103" t="e">
            <v>#NUM!</v>
          </cell>
          <cell r="J103" t="e">
            <v>#NUM!</v>
          </cell>
        </row>
        <row r="104">
          <cell r="A104">
            <v>76</v>
          </cell>
          <cell r="B104">
            <v>43282</v>
          </cell>
          <cell r="C104" t="e">
            <v>#NUM!</v>
          </cell>
          <cell r="D104" t="e">
            <v>#NUM!</v>
          </cell>
          <cell r="E104" t="e">
            <v>#NUM!</v>
          </cell>
          <cell r="F104" t="e">
            <v>#NUM!</v>
          </cell>
          <cell r="G104" t="e">
            <v>#NUM!</v>
          </cell>
          <cell r="H104" t="e">
            <v>#NUM!</v>
          </cell>
          <cell r="I104" t="e">
            <v>#NUM!</v>
          </cell>
          <cell r="J104" t="e">
            <v>#NUM!</v>
          </cell>
        </row>
        <row r="105">
          <cell r="A105">
            <v>77</v>
          </cell>
          <cell r="B105">
            <v>43313</v>
          </cell>
          <cell r="C105" t="e">
            <v>#NUM!</v>
          </cell>
          <cell r="D105" t="e">
            <v>#NUM!</v>
          </cell>
          <cell r="E105" t="e">
            <v>#NUM!</v>
          </cell>
          <cell r="F105" t="e">
            <v>#NUM!</v>
          </cell>
          <cell r="G105" t="e">
            <v>#NUM!</v>
          </cell>
          <cell r="H105" t="e">
            <v>#NUM!</v>
          </cell>
          <cell r="I105" t="e">
            <v>#NUM!</v>
          </cell>
          <cell r="J105" t="e">
            <v>#NUM!</v>
          </cell>
        </row>
        <row r="106">
          <cell r="A106">
            <v>78</v>
          </cell>
          <cell r="B106">
            <v>43344</v>
          </cell>
          <cell r="C106" t="e">
            <v>#NUM!</v>
          </cell>
          <cell r="D106" t="e">
            <v>#NUM!</v>
          </cell>
          <cell r="E106" t="e">
            <v>#NUM!</v>
          </cell>
          <cell r="F106" t="e">
            <v>#NUM!</v>
          </cell>
          <cell r="G106" t="e">
            <v>#NUM!</v>
          </cell>
          <cell r="H106" t="e">
            <v>#NUM!</v>
          </cell>
          <cell r="I106" t="e">
            <v>#NUM!</v>
          </cell>
          <cell r="J106" t="e">
            <v>#NUM!</v>
          </cell>
        </row>
        <row r="107">
          <cell r="A107">
            <v>79</v>
          </cell>
          <cell r="B107">
            <v>43374</v>
          </cell>
          <cell r="C107" t="e">
            <v>#NUM!</v>
          </cell>
          <cell r="D107" t="e">
            <v>#NUM!</v>
          </cell>
          <cell r="E107" t="e">
            <v>#NUM!</v>
          </cell>
          <cell r="F107" t="e">
            <v>#NUM!</v>
          </cell>
          <cell r="G107" t="e">
            <v>#NUM!</v>
          </cell>
          <cell r="H107" t="e">
            <v>#NUM!</v>
          </cell>
          <cell r="I107" t="e">
            <v>#NUM!</v>
          </cell>
          <cell r="J107" t="e">
            <v>#NUM!</v>
          </cell>
        </row>
        <row r="108">
          <cell r="A108">
            <v>80</v>
          </cell>
          <cell r="B108">
            <v>43405</v>
          </cell>
          <cell r="C108" t="e">
            <v>#NUM!</v>
          </cell>
          <cell r="D108" t="e">
            <v>#NUM!</v>
          </cell>
          <cell r="E108" t="e">
            <v>#NUM!</v>
          </cell>
          <cell r="F108" t="e">
            <v>#NUM!</v>
          </cell>
          <cell r="G108" t="e">
            <v>#NUM!</v>
          </cell>
          <cell r="H108" t="e">
            <v>#NUM!</v>
          </cell>
          <cell r="I108" t="e">
            <v>#NUM!</v>
          </cell>
          <cell r="J108" t="e">
            <v>#NUM!</v>
          </cell>
        </row>
        <row r="109">
          <cell r="A109">
            <v>81</v>
          </cell>
          <cell r="B109">
            <v>43435</v>
          </cell>
          <cell r="C109" t="e">
            <v>#NUM!</v>
          </cell>
          <cell r="D109" t="e">
            <v>#NUM!</v>
          </cell>
          <cell r="E109" t="e">
            <v>#NUM!</v>
          </cell>
          <cell r="F109" t="e">
            <v>#NUM!</v>
          </cell>
          <cell r="G109" t="e">
            <v>#NUM!</v>
          </cell>
          <cell r="H109" t="e">
            <v>#NUM!</v>
          </cell>
          <cell r="I109" t="e">
            <v>#NUM!</v>
          </cell>
          <cell r="J109" t="e">
            <v>#NUM!</v>
          </cell>
        </row>
        <row r="110">
          <cell r="A110">
            <v>82</v>
          </cell>
          <cell r="B110">
            <v>43466</v>
          </cell>
          <cell r="C110" t="e">
            <v>#NUM!</v>
          </cell>
          <cell r="D110" t="e">
            <v>#NUM!</v>
          </cell>
          <cell r="E110" t="e">
            <v>#NUM!</v>
          </cell>
          <cell r="F110" t="e">
            <v>#NUM!</v>
          </cell>
          <cell r="G110" t="e">
            <v>#NUM!</v>
          </cell>
          <cell r="H110" t="e">
            <v>#NUM!</v>
          </cell>
          <cell r="I110" t="e">
            <v>#NUM!</v>
          </cell>
          <cell r="J110" t="e">
            <v>#NUM!</v>
          </cell>
        </row>
        <row r="111">
          <cell r="A111">
            <v>83</v>
          </cell>
          <cell r="B111">
            <v>43497</v>
          </cell>
          <cell r="C111" t="e">
            <v>#NUM!</v>
          </cell>
          <cell r="D111" t="e">
            <v>#NUM!</v>
          </cell>
          <cell r="E111" t="e">
            <v>#NUM!</v>
          </cell>
          <cell r="F111" t="e">
            <v>#NUM!</v>
          </cell>
          <cell r="G111" t="e">
            <v>#NUM!</v>
          </cell>
          <cell r="H111" t="e">
            <v>#NUM!</v>
          </cell>
          <cell r="I111" t="e">
            <v>#NUM!</v>
          </cell>
          <cell r="J111" t="e">
            <v>#NUM!</v>
          </cell>
        </row>
        <row r="112">
          <cell r="A112">
            <v>84</v>
          </cell>
          <cell r="B112">
            <v>43525</v>
          </cell>
          <cell r="C112" t="e">
            <v>#NUM!</v>
          </cell>
          <cell r="D112" t="e">
            <v>#NUM!</v>
          </cell>
          <cell r="E112" t="e">
            <v>#NUM!</v>
          </cell>
          <cell r="F112" t="e">
            <v>#NUM!</v>
          </cell>
          <cell r="G112" t="e">
            <v>#NUM!</v>
          </cell>
          <cell r="H112" t="e">
            <v>#NUM!</v>
          </cell>
          <cell r="I112" t="e">
            <v>#NUM!</v>
          </cell>
          <cell r="J112" t="e">
            <v>#NUM!</v>
          </cell>
        </row>
        <row r="113">
          <cell r="A113">
            <v>85</v>
          </cell>
          <cell r="B113">
            <v>43556</v>
          </cell>
          <cell r="C113" t="e">
            <v>#NUM!</v>
          </cell>
          <cell r="D113" t="e">
            <v>#NUM!</v>
          </cell>
          <cell r="E113" t="e">
            <v>#NUM!</v>
          </cell>
          <cell r="F113" t="e">
            <v>#NUM!</v>
          </cell>
          <cell r="G113" t="e">
            <v>#NUM!</v>
          </cell>
          <cell r="H113" t="e">
            <v>#NUM!</v>
          </cell>
          <cell r="I113" t="e">
            <v>#NUM!</v>
          </cell>
          <cell r="J113" t="e">
            <v>#NUM!</v>
          </cell>
        </row>
        <row r="114">
          <cell r="A114">
            <v>86</v>
          </cell>
          <cell r="B114">
            <v>43586</v>
          </cell>
          <cell r="C114" t="e">
            <v>#NUM!</v>
          </cell>
          <cell r="D114" t="e">
            <v>#NUM!</v>
          </cell>
          <cell r="E114" t="e">
            <v>#NUM!</v>
          </cell>
          <cell r="F114" t="e">
            <v>#NUM!</v>
          </cell>
          <cell r="G114" t="e">
            <v>#NUM!</v>
          </cell>
          <cell r="H114" t="e">
            <v>#NUM!</v>
          </cell>
          <cell r="I114" t="e">
            <v>#NUM!</v>
          </cell>
          <cell r="J114" t="e">
            <v>#NUM!</v>
          </cell>
        </row>
        <row r="115">
          <cell r="A115">
            <v>87</v>
          </cell>
          <cell r="B115">
            <v>43617</v>
          </cell>
          <cell r="C115" t="e">
            <v>#NUM!</v>
          </cell>
          <cell r="D115" t="e">
            <v>#NUM!</v>
          </cell>
          <cell r="E115" t="e">
            <v>#NUM!</v>
          </cell>
          <cell r="F115" t="e">
            <v>#NUM!</v>
          </cell>
          <cell r="G115" t="e">
            <v>#NUM!</v>
          </cell>
          <cell r="H115" t="e">
            <v>#NUM!</v>
          </cell>
          <cell r="I115" t="e">
            <v>#NUM!</v>
          </cell>
          <cell r="J115" t="e">
            <v>#NUM!</v>
          </cell>
        </row>
        <row r="116">
          <cell r="A116">
            <v>88</v>
          </cell>
          <cell r="B116">
            <v>43647</v>
          </cell>
          <cell r="C116" t="e">
            <v>#NUM!</v>
          </cell>
          <cell r="D116" t="e">
            <v>#NUM!</v>
          </cell>
          <cell r="E116" t="e">
            <v>#NUM!</v>
          </cell>
          <cell r="F116" t="e">
            <v>#NUM!</v>
          </cell>
          <cell r="G116" t="e">
            <v>#NUM!</v>
          </cell>
          <cell r="H116" t="e">
            <v>#NUM!</v>
          </cell>
          <cell r="I116" t="e">
            <v>#NUM!</v>
          </cell>
          <cell r="J116" t="e">
            <v>#NUM!</v>
          </cell>
        </row>
        <row r="117">
          <cell r="A117">
            <v>89</v>
          </cell>
          <cell r="B117">
            <v>43678</v>
          </cell>
          <cell r="C117" t="e">
            <v>#NUM!</v>
          </cell>
          <cell r="D117" t="e">
            <v>#NUM!</v>
          </cell>
          <cell r="E117" t="e">
            <v>#NUM!</v>
          </cell>
          <cell r="F117" t="e">
            <v>#NUM!</v>
          </cell>
          <cell r="G117" t="e">
            <v>#NUM!</v>
          </cell>
          <cell r="H117" t="e">
            <v>#NUM!</v>
          </cell>
          <cell r="I117" t="e">
            <v>#NUM!</v>
          </cell>
          <cell r="J117" t="e">
            <v>#NUM!</v>
          </cell>
        </row>
        <row r="118">
          <cell r="A118">
            <v>90</v>
          </cell>
          <cell r="B118">
            <v>43709</v>
          </cell>
          <cell r="C118" t="e">
            <v>#NUM!</v>
          </cell>
          <cell r="D118" t="e">
            <v>#NUM!</v>
          </cell>
          <cell r="E118" t="e">
            <v>#NUM!</v>
          </cell>
          <cell r="F118" t="e">
            <v>#NUM!</v>
          </cell>
          <cell r="G118" t="e">
            <v>#NUM!</v>
          </cell>
          <cell r="H118" t="e">
            <v>#NUM!</v>
          </cell>
          <cell r="I118" t="e">
            <v>#NUM!</v>
          </cell>
          <cell r="J118" t="e">
            <v>#NUM!</v>
          </cell>
        </row>
        <row r="119">
          <cell r="A119">
            <v>91</v>
          </cell>
          <cell r="B119">
            <v>43739</v>
          </cell>
          <cell r="C119" t="e">
            <v>#NUM!</v>
          </cell>
          <cell r="D119" t="e">
            <v>#NUM!</v>
          </cell>
          <cell r="E119" t="e">
            <v>#NUM!</v>
          </cell>
          <cell r="F119" t="e">
            <v>#NUM!</v>
          </cell>
          <cell r="G119" t="e">
            <v>#NUM!</v>
          </cell>
          <cell r="H119" t="e">
            <v>#NUM!</v>
          </cell>
          <cell r="I119" t="e">
            <v>#NUM!</v>
          </cell>
          <cell r="J119" t="e">
            <v>#NUM!</v>
          </cell>
        </row>
        <row r="120">
          <cell r="A120">
            <v>92</v>
          </cell>
          <cell r="B120">
            <v>43770</v>
          </cell>
          <cell r="C120" t="e">
            <v>#NUM!</v>
          </cell>
          <cell r="D120" t="e">
            <v>#NUM!</v>
          </cell>
          <cell r="E120" t="e">
            <v>#NUM!</v>
          </cell>
          <cell r="F120" t="e">
            <v>#NUM!</v>
          </cell>
          <cell r="G120" t="e">
            <v>#NUM!</v>
          </cell>
          <cell r="H120" t="e">
            <v>#NUM!</v>
          </cell>
          <cell r="I120" t="e">
            <v>#NUM!</v>
          </cell>
          <cell r="J120" t="e">
            <v>#NUM!</v>
          </cell>
        </row>
        <row r="121">
          <cell r="A121">
            <v>93</v>
          </cell>
          <cell r="B121">
            <v>43800</v>
          </cell>
          <cell r="C121" t="e">
            <v>#NUM!</v>
          </cell>
          <cell r="D121" t="e">
            <v>#NUM!</v>
          </cell>
          <cell r="E121" t="e">
            <v>#NUM!</v>
          </cell>
          <cell r="F121" t="e">
            <v>#NUM!</v>
          </cell>
          <cell r="G121" t="e">
            <v>#NUM!</v>
          </cell>
          <cell r="H121" t="e">
            <v>#NUM!</v>
          </cell>
          <cell r="I121" t="e">
            <v>#NUM!</v>
          </cell>
          <cell r="J121" t="e">
            <v>#NUM!</v>
          </cell>
        </row>
        <row r="122">
          <cell r="A122">
            <v>94</v>
          </cell>
          <cell r="B122">
            <v>43831</v>
          </cell>
          <cell r="C122" t="e">
            <v>#NUM!</v>
          </cell>
          <cell r="D122" t="e">
            <v>#NUM!</v>
          </cell>
          <cell r="E122" t="e">
            <v>#NUM!</v>
          </cell>
          <cell r="F122" t="e">
            <v>#NUM!</v>
          </cell>
          <cell r="G122" t="e">
            <v>#NUM!</v>
          </cell>
          <cell r="H122" t="e">
            <v>#NUM!</v>
          </cell>
          <cell r="I122" t="e">
            <v>#NUM!</v>
          </cell>
          <cell r="J122" t="e">
            <v>#NUM!</v>
          </cell>
        </row>
        <row r="123">
          <cell r="A123">
            <v>95</v>
          </cell>
          <cell r="B123">
            <v>43862</v>
          </cell>
          <cell r="C123" t="e">
            <v>#NUM!</v>
          </cell>
          <cell r="D123" t="e">
            <v>#NUM!</v>
          </cell>
          <cell r="E123" t="e">
            <v>#NUM!</v>
          </cell>
          <cell r="F123" t="e">
            <v>#NUM!</v>
          </cell>
          <cell r="G123" t="e">
            <v>#NUM!</v>
          </cell>
          <cell r="H123" t="e">
            <v>#NUM!</v>
          </cell>
          <cell r="I123" t="e">
            <v>#NUM!</v>
          </cell>
          <cell r="J123" t="e">
            <v>#NUM!</v>
          </cell>
        </row>
        <row r="124">
          <cell r="A124">
            <v>96</v>
          </cell>
          <cell r="B124">
            <v>43891</v>
          </cell>
          <cell r="C124" t="e">
            <v>#NUM!</v>
          </cell>
          <cell r="D124" t="e">
            <v>#NUM!</v>
          </cell>
          <cell r="E124" t="e">
            <v>#NUM!</v>
          </cell>
          <cell r="F124" t="e">
            <v>#NUM!</v>
          </cell>
          <cell r="G124" t="e">
            <v>#NUM!</v>
          </cell>
          <cell r="H124" t="e">
            <v>#NUM!</v>
          </cell>
          <cell r="I124" t="e">
            <v>#NUM!</v>
          </cell>
          <cell r="J124" t="e">
            <v>#NUM!</v>
          </cell>
        </row>
        <row r="125">
          <cell r="A125">
            <v>97</v>
          </cell>
          <cell r="B125">
            <v>43922</v>
          </cell>
          <cell r="C125" t="e">
            <v>#NUM!</v>
          </cell>
          <cell r="D125" t="e">
            <v>#NUM!</v>
          </cell>
          <cell r="E125" t="e">
            <v>#NUM!</v>
          </cell>
          <cell r="F125" t="e">
            <v>#NUM!</v>
          </cell>
          <cell r="G125" t="e">
            <v>#NUM!</v>
          </cell>
          <cell r="H125" t="e">
            <v>#NUM!</v>
          </cell>
          <cell r="I125" t="e">
            <v>#NUM!</v>
          </cell>
          <cell r="J125" t="e">
            <v>#NUM!</v>
          </cell>
        </row>
        <row r="126">
          <cell r="A126">
            <v>98</v>
          </cell>
          <cell r="B126">
            <v>43952</v>
          </cell>
          <cell r="C126" t="e">
            <v>#NUM!</v>
          </cell>
          <cell r="D126" t="e">
            <v>#NUM!</v>
          </cell>
          <cell r="E126" t="e">
            <v>#NUM!</v>
          </cell>
          <cell r="F126" t="e">
            <v>#NUM!</v>
          </cell>
          <cell r="G126" t="e">
            <v>#NUM!</v>
          </cell>
          <cell r="H126" t="e">
            <v>#NUM!</v>
          </cell>
          <cell r="I126" t="e">
            <v>#NUM!</v>
          </cell>
          <cell r="J126" t="e">
            <v>#NUM!</v>
          </cell>
        </row>
        <row r="127">
          <cell r="A127">
            <v>99</v>
          </cell>
          <cell r="B127">
            <v>43983</v>
          </cell>
          <cell r="C127" t="e">
            <v>#NUM!</v>
          </cell>
          <cell r="D127" t="e">
            <v>#NUM!</v>
          </cell>
          <cell r="E127" t="e">
            <v>#NUM!</v>
          </cell>
          <cell r="F127" t="e">
            <v>#NUM!</v>
          </cell>
          <cell r="G127" t="e">
            <v>#NUM!</v>
          </cell>
          <cell r="H127" t="e">
            <v>#NUM!</v>
          </cell>
          <cell r="I127" t="e">
            <v>#NUM!</v>
          </cell>
          <cell r="J127" t="e">
            <v>#NUM!</v>
          </cell>
        </row>
        <row r="128">
          <cell r="A128">
            <v>100</v>
          </cell>
          <cell r="B128">
            <v>44013</v>
          </cell>
          <cell r="C128" t="e">
            <v>#NUM!</v>
          </cell>
          <cell r="D128" t="e">
            <v>#NUM!</v>
          </cell>
          <cell r="E128" t="e">
            <v>#NUM!</v>
          </cell>
          <cell r="F128" t="e">
            <v>#NUM!</v>
          </cell>
          <cell r="G128" t="e">
            <v>#NUM!</v>
          </cell>
          <cell r="H128" t="e">
            <v>#NUM!</v>
          </cell>
          <cell r="I128" t="e">
            <v>#NUM!</v>
          </cell>
          <cell r="J128" t="e">
            <v>#NUM!</v>
          </cell>
        </row>
        <row r="129">
          <cell r="A129">
            <v>101</v>
          </cell>
          <cell r="B129">
            <v>44044</v>
          </cell>
          <cell r="C129" t="e">
            <v>#NUM!</v>
          </cell>
          <cell r="D129" t="e">
            <v>#NUM!</v>
          </cell>
          <cell r="E129" t="e">
            <v>#NUM!</v>
          </cell>
          <cell r="F129" t="e">
            <v>#NUM!</v>
          </cell>
          <cell r="G129" t="e">
            <v>#NUM!</v>
          </cell>
          <cell r="H129" t="e">
            <v>#NUM!</v>
          </cell>
          <cell r="I129" t="e">
            <v>#NUM!</v>
          </cell>
          <cell r="J129" t="e">
            <v>#NUM!</v>
          </cell>
        </row>
        <row r="130">
          <cell r="A130">
            <v>102</v>
          </cell>
          <cell r="B130">
            <v>44075</v>
          </cell>
          <cell r="C130" t="e">
            <v>#NUM!</v>
          </cell>
          <cell r="D130" t="e">
            <v>#NUM!</v>
          </cell>
          <cell r="E130" t="e">
            <v>#NUM!</v>
          </cell>
          <cell r="F130" t="e">
            <v>#NUM!</v>
          </cell>
          <cell r="G130" t="e">
            <v>#NUM!</v>
          </cell>
          <cell r="H130" t="e">
            <v>#NUM!</v>
          </cell>
          <cell r="I130" t="e">
            <v>#NUM!</v>
          </cell>
          <cell r="J130" t="e">
            <v>#NUM!</v>
          </cell>
        </row>
        <row r="131">
          <cell r="A131">
            <v>103</v>
          </cell>
          <cell r="B131">
            <v>44105</v>
          </cell>
          <cell r="C131" t="e">
            <v>#NUM!</v>
          </cell>
          <cell r="D131" t="e">
            <v>#NUM!</v>
          </cell>
          <cell r="E131" t="e">
            <v>#NUM!</v>
          </cell>
          <cell r="F131" t="e">
            <v>#NUM!</v>
          </cell>
          <cell r="G131" t="e">
            <v>#NUM!</v>
          </cell>
          <cell r="H131" t="e">
            <v>#NUM!</v>
          </cell>
          <cell r="I131" t="e">
            <v>#NUM!</v>
          </cell>
          <cell r="J131" t="e">
            <v>#NUM!</v>
          </cell>
        </row>
        <row r="132">
          <cell r="A132">
            <v>104</v>
          </cell>
          <cell r="B132">
            <v>44136</v>
          </cell>
          <cell r="C132" t="e">
            <v>#NUM!</v>
          </cell>
          <cell r="D132" t="e">
            <v>#NUM!</v>
          </cell>
          <cell r="E132" t="e">
            <v>#NUM!</v>
          </cell>
          <cell r="F132" t="e">
            <v>#NUM!</v>
          </cell>
          <cell r="G132" t="e">
            <v>#NUM!</v>
          </cell>
          <cell r="H132" t="e">
            <v>#NUM!</v>
          </cell>
          <cell r="I132" t="e">
            <v>#NUM!</v>
          </cell>
          <cell r="J132" t="e">
            <v>#NUM!</v>
          </cell>
        </row>
        <row r="133">
          <cell r="A133">
            <v>105</v>
          </cell>
          <cell r="B133">
            <v>44166</v>
          </cell>
          <cell r="C133" t="e">
            <v>#NUM!</v>
          </cell>
          <cell r="D133" t="e">
            <v>#NUM!</v>
          </cell>
          <cell r="E133" t="e">
            <v>#NUM!</v>
          </cell>
          <cell r="F133" t="e">
            <v>#NUM!</v>
          </cell>
          <cell r="G133" t="e">
            <v>#NUM!</v>
          </cell>
          <cell r="H133" t="e">
            <v>#NUM!</v>
          </cell>
          <cell r="I133" t="e">
            <v>#NUM!</v>
          </cell>
          <cell r="J133" t="e">
            <v>#NUM!</v>
          </cell>
        </row>
        <row r="134">
          <cell r="A134">
            <v>106</v>
          </cell>
          <cell r="B134">
            <v>44197</v>
          </cell>
          <cell r="C134" t="e">
            <v>#NUM!</v>
          </cell>
          <cell r="D134" t="e">
            <v>#NUM!</v>
          </cell>
          <cell r="E134" t="e">
            <v>#NUM!</v>
          </cell>
          <cell r="F134" t="e">
            <v>#NUM!</v>
          </cell>
          <cell r="G134" t="e">
            <v>#NUM!</v>
          </cell>
          <cell r="H134" t="e">
            <v>#NUM!</v>
          </cell>
          <cell r="I134" t="e">
            <v>#NUM!</v>
          </cell>
          <cell r="J134" t="e">
            <v>#NUM!</v>
          </cell>
        </row>
        <row r="135">
          <cell r="A135">
            <v>107</v>
          </cell>
          <cell r="B135">
            <v>44228</v>
          </cell>
          <cell r="C135" t="e">
            <v>#NUM!</v>
          </cell>
          <cell r="D135" t="e">
            <v>#NUM!</v>
          </cell>
          <cell r="E135" t="e">
            <v>#NUM!</v>
          </cell>
          <cell r="F135" t="e">
            <v>#NUM!</v>
          </cell>
          <cell r="G135" t="e">
            <v>#NUM!</v>
          </cell>
          <cell r="H135" t="e">
            <v>#NUM!</v>
          </cell>
          <cell r="I135" t="e">
            <v>#NUM!</v>
          </cell>
          <cell r="J135" t="e">
            <v>#NUM!</v>
          </cell>
        </row>
        <row r="136">
          <cell r="A136">
            <v>108</v>
          </cell>
          <cell r="B136">
            <v>44256</v>
          </cell>
          <cell r="C136" t="e">
            <v>#NUM!</v>
          </cell>
          <cell r="D136" t="e">
            <v>#NUM!</v>
          </cell>
          <cell r="E136" t="e">
            <v>#NUM!</v>
          </cell>
          <cell r="F136" t="e">
            <v>#NUM!</v>
          </cell>
          <cell r="G136" t="e">
            <v>#NUM!</v>
          </cell>
          <cell r="H136" t="e">
            <v>#NUM!</v>
          </cell>
          <cell r="I136" t="e">
            <v>#NUM!</v>
          </cell>
          <cell r="J136" t="e">
            <v>#NUM!</v>
          </cell>
        </row>
        <row r="137">
          <cell r="A137">
            <v>109</v>
          </cell>
          <cell r="B137">
            <v>44287</v>
          </cell>
          <cell r="C137" t="e">
            <v>#NUM!</v>
          </cell>
          <cell r="D137" t="e">
            <v>#NUM!</v>
          </cell>
          <cell r="E137" t="e">
            <v>#NUM!</v>
          </cell>
          <cell r="F137" t="e">
            <v>#NUM!</v>
          </cell>
          <cell r="G137" t="e">
            <v>#NUM!</v>
          </cell>
          <cell r="H137" t="e">
            <v>#NUM!</v>
          </cell>
          <cell r="I137" t="e">
            <v>#NUM!</v>
          </cell>
          <cell r="J137" t="e">
            <v>#NUM!</v>
          </cell>
        </row>
        <row r="138">
          <cell r="A138">
            <v>110</v>
          </cell>
          <cell r="B138">
            <v>44317</v>
          </cell>
          <cell r="C138" t="e">
            <v>#NUM!</v>
          </cell>
          <cell r="D138" t="e">
            <v>#NUM!</v>
          </cell>
          <cell r="E138" t="e">
            <v>#NUM!</v>
          </cell>
          <cell r="F138" t="e">
            <v>#NUM!</v>
          </cell>
          <cell r="G138" t="e">
            <v>#NUM!</v>
          </cell>
          <cell r="H138" t="e">
            <v>#NUM!</v>
          </cell>
          <cell r="I138" t="e">
            <v>#NUM!</v>
          </cell>
          <cell r="J138" t="e">
            <v>#NUM!</v>
          </cell>
        </row>
        <row r="139">
          <cell r="A139">
            <v>111</v>
          </cell>
          <cell r="B139">
            <v>44348</v>
          </cell>
          <cell r="C139" t="e">
            <v>#NUM!</v>
          </cell>
          <cell r="D139" t="e">
            <v>#NUM!</v>
          </cell>
          <cell r="E139" t="e">
            <v>#NUM!</v>
          </cell>
          <cell r="F139" t="e">
            <v>#NUM!</v>
          </cell>
          <cell r="G139" t="e">
            <v>#NUM!</v>
          </cell>
          <cell r="H139" t="e">
            <v>#NUM!</v>
          </cell>
          <cell r="I139" t="e">
            <v>#NUM!</v>
          </cell>
          <cell r="J139" t="e">
            <v>#NUM!</v>
          </cell>
        </row>
        <row r="140">
          <cell r="A140">
            <v>112</v>
          </cell>
          <cell r="B140">
            <v>44378</v>
          </cell>
          <cell r="C140" t="e">
            <v>#NUM!</v>
          </cell>
          <cell r="D140" t="e">
            <v>#NUM!</v>
          </cell>
          <cell r="E140" t="e">
            <v>#NUM!</v>
          </cell>
          <cell r="F140" t="e">
            <v>#NUM!</v>
          </cell>
          <cell r="G140" t="e">
            <v>#NUM!</v>
          </cell>
          <cell r="H140" t="e">
            <v>#NUM!</v>
          </cell>
          <cell r="I140" t="e">
            <v>#NUM!</v>
          </cell>
          <cell r="J140" t="e">
            <v>#NUM!</v>
          </cell>
        </row>
        <row r="141">
          <cell r="A141">
            <v>113</v>
          </cell>
          <cell r="B141">
            <v>44409</v>
          </cell>
          <cell r="C141" t="e">
            <v>#NUM!</v>
          </cell>
          <cell r="D141" t="e">
            <v>#NUM!</v>
          </cell>
          <cell r="E141" t="e">
            <v>#NUM!</v>
          </cell>
          <cell r="F141" t="e">
            <v>#NUM!</v>
          </cell>
          <cell r="G141" t="e">
            <v>#NUM!</v>
          </cell>
          <cell r="H141" t="e">
            <v>#NUM!</v>
          </cell>
          <cell r="I141" t="e">
            <v>#NUM!</v>
          </cell>
          <cell r="J141" t="e">
            <v>#NUM!</v>
          </cell>
        </row>
        <row r="142">
          <cell r="A142">
            <v>114</v>
          </cell>
          <cell r="B142">
            <v>44440</v>
          </cell>
          <cell r="C142" t="e">
            <v>#NUM!</v>
          </cell>
          <cell r="D142" t="e">
            <v>#NUM!</v>
          </cell>
          <cell r="E142" t="e">
            <v>#NUM!</v>
          </cell>
          <cell r="F142" t="e">
            <v>#NUM!</v>
          </cell>
          <cell r="G142" t="e">
            <v>#NUM!</v>
          </cell>
          <cell r="H142" t="e">
            <v>#NUM!</v>
          </cell>
          <cell r="I142" t="e">
            <v>#NUM!</v>
          </cell>
          <cell r="J142" t="e">
            <v>#NUM!</v>
          </cell>
        </row>
        <row r="143">
          <cell r="A143">
            <v>115</v>
          </cell>
          <cell r="B143">
            <v>44470</v>
          </cell>
          <cell r="C143" t="e">
            <v>#NUM!</v>
          </cell>
          <cell r="D143" t="e">
            <v>#NUM!</v>
          </cell>
          <cell r="E143" t="e">
            <v>#NUM!</v>
          </cell>
          <cell r="F143" t="e">
            <v>#NUM!</v>
          </cell>
          <cell r="G143" t="e">
            <v>#NUM!</v>
          </cell>
          <cell r="H143" t="e">
            <v>#NUM!</v>
          </cell>
          <cell r="I143" t="e">
            <v>#NUM!</v>
          </cell>
          <cell r="J143" t="e">
            <v>#NUM!</v>
          </cell>
        </row>
        <row r="144">
          <cell r="A144">
            <v>116</v>
          </cell>
          <cell r="B144">
            <v>44501</v>
          </cell>
          <cell r="C144" t="e">
            <v>#NUM!</v>
          </cell>
          <cell r="D144" t="e">
            <v>#NUM!</v>
          </cell>
          <cell r="E144" t="e">
            <v>#NUM!</v>
          </cell>
          <cell r="F144" t="e">
            <v>#NUM!</v>
          </cell>
          <cell r="G144" t="e">
            <v>#NUM!</v>
          </cell>
          <cell r="H144" t="e">
            <v>#NUM!</v>
          </cell>
          <cell r="I144" t="e">
            <v>#NUM!</v>
          </cell>
          <cell r="J144" t="e">
            <v>#NUM!</v>
          </cell>
        </row>
        <row r="145">
          <cell r="A145">
            <v>117</v>
          </cell>
          <cell r="B145">
            <v>44531</v>
          </cell>
          <cell r="C145" t="e">
            <v>#NUM!</v>
          </cell>
          <cell r="D145" t="e">
            <v>#NUM!</v>
          </cell>
          <cell r="E145" t="e">
            <v>#NUM!</v>
          </cell>
          <cell r="F145" t="e">
            <v>#NUM!</v>
          </cell>
          <cell r="G145" t="e">
            <v>#NUM!</v>
          </cell>
          <cell r="H145" t="e">
            <v>#NUM!</v>
          </cell>
          <cell r="I145" t="e">
            <v>#NUM!</v>
          </cell>
          <cell r="J145" t="e">
            <v>#NUM!</v>
          </cell>
        </row>
        <row r="146">
          <cell r="A146">
            <v>118</v>
          </cell>
          <cell r="B146">
            <v>44562</v>
          </cell>
          <cell r="C146" t="e">
            <v>#NUM!</v>
          </cell>
          <cell r="D146" t="e">
            <v>#NUM!</v>
          </cell>
          <cell r="E146" t="e">
            <v>#NUM!</v>
          </cell>
          <cell r="F146" t="e">
            <v>#NUM!</v>
          </cell>
          <cell r="G146" t="e">
            <v>#NUM!</v>
          </cell>
          <cell r="H146" t="e">
            <v>#NUM!</v>
          </cell>
          <cell r="I146" t="e">
            <v>#NUM!</v>
          </cell>
          <cell r="J146" t="e">
            <v>#NUM!</v>
          </cell>
        </row>
        <row r="147">
          <cell r="A147">
            <v>119</v>
          </cell>
          <cell r="B147">
            <v>44593</v>
          </cell>
          <cell r="C147" t="e">
            <v>#NUM!</v>
          </cell>
          <cell r="D147" t="e">
            <v>#NUM!</v>
          </cell>
          <cell r="E147" t="e">
            <v>#NUM!</v>
          </cell>
          <cell r="F147" t="e">
            <v>#NUM!</v>
          </cell>
          <cell r="G147" t="e">
            <v>#NUM!</v>
          </cell>
          <cell r="H147" t="e">
            <v>#NUM!</v>
          </cell>
          <cell r="I147" t="e">
            <v>#NUM!</v>
          </cell>
          <cell r="J147" t="e">
            <v>#NUM!</v>
          </cell>
        </row>
        <row r="148">
          <cell r="A148">
            <v>120</v>
          </cell>
          <cell r="B148">
            <v>44621</v>
          </cell>
          <cell r="C148" t="e">
            <v>#NUM!</v>
          </cell>
          <cell r="D148" t="e">
            <v>#NUM!</v>
          </cell>
          <cell r="E148" t="e">
            <v>#NUM!</v>
          </cell>
          <cell r="F148" t="e">
            <v>#NUM!</v>
          </cell>
          <cell r="G148" t="e">
            <v>#NUM!</v>
          </cell>
          <cell r="H148" t="e">
            <v>#NUM!</v>
          </cell>
          <cell r="I148" t="e">
            <v>#NUM!</v>
          </cell>
          <cell r="J148" t="e">
            <v>#NUM!</v>
          </cell>
        </row>
        <row r="149">
          <cell r="A149">
            <v>121</v>
          </cell>
          <cell r="B149">
            <v>44652</v>
          </cell>
          <cell r="C149" t="e">
            <v>#NUM!</v>
          </cell>
          <cell r="D149" t="e">
            <v>#NUM!</v>
          </cell>
          <cell r="E149" t="e">
            <v>#NUM!</v>
          </cell>
          <cell r="F149" t="e">
            <v>#NUM!</v>
          </cell>
          <cell r="G149" t="e">
            <v>#NUM!</v>
          </cell>
          <cell r="H149" t="e">
            <v>#NUM!</v>
          </cell>
          <cell r="I149" t="e">
            <v>#NUM!</v>
          </cell>
          <cell r="J149" t="e">
            <v>#NUM!</v>
          </cell>
        </row>
        <row r="150">
          <cell r="A150">
            <v>122</v>
          </cell>
          <cell r="B150">
            <v>44682</v>
          </cell>
          <cell r="C150" t="e">
            <v>#NUM!</v>
          </cell>
          <cell r="D150" t="e">
            <v>#NUM!</v>
          </cell>
          <cell r="E150" t="e">
            <v>#NUM!</v>
          </cell>
          <cell r="F150" t="e">
            <v>#NUM!</v>
          </cell>
          <cell r="G150" t="e">
            <v>#NUM!</v>
          </cell>
          <cell r="H150" t="e">
            <v>#NUM!</v>
          </cell>
          <cell r="I150" t="e">
            <v>#NUM!</v>
          </cell>
          <cell r="J150" t="e">
            <v>#NUM!</v>
          </cell>
        </row>
        <row r="151">
          <cell r="A151">
            <v>123</v>
          </cell>
          <cell r="B151">
            <v>44713</v>
          </cell>
          <cell r="C151" t="e">
            <v>#NUM!</v>
          </cell>
          <cell r="D151" t="e">
            <v>#NUM!</v>
          </cell>
          <cell r="E151" t="e">
            <v>#NUM!</v>
          </cell>
          <cell r="F151" t="e">
            <v>#NUM!</v>
          </cell>
          <cell r="G151" t="e">
            <v>#NUM!</v>
          </cell>
          <cell r="H151" t="e">
            <v>#NUM!</v>
          </cell>
          <cell r="I151" t="e">
            <v>#NUM!</v>
          </cell>
          <cell r="J151" t="e">
            <v>#NUM!</v>
          </cell>
        </row>
        <row r="152">
          <cell r="A152">
            <v>124</v>
          </cell>
          <cell r="B152">
            <v>44743</v>
          </cell>
          <cell r="C152" t="e">
            <v>#NUM!</v>
          </cell>
          <cell r="D152" t="e">
            <v>#NUM!</v>
          </cell>
          <cell r="E152" t="e">
            <v>#NUM!</v>
          </cell>
          <cell r="F152" t="e">
            <v>#NUM!</v>
          </cell>
          <cell r="G152" t="e">
            <v>#NUM!</v>
          </cell>
          <cell r="H152" t="e">
            <v>#NUM!</v>
          </cell>
          <cell r="I152" t="e">
            <v>#NUM!</v>
          </cell>
          <cell r="J152" t="e">
            <v>#NUM!</v>
          </cell>
        </row>
        <row r="153">
          <cell r="A153">
            <v>125</v>
          </cell>
          <cell r="B153">
            <v>44774</v>
          </cell>
          <cell r="C153" t="e">
            <v>#NUM!</v>
          </cell>
          <cell r="D153" t="e">
            <v>#NUM!</v>
          </cell>
          <cell r="E153" t="e">
            <v>#NUM!</v>
          </cell>
          <cell r="F153" t="e">
            <v>#NUM!</v>
          </cell>
          <cell r="G153" t="e">
            <v>#NUM!</v>
          </cell>
          <cell r="H153" t="e">
            <v>#NUM!</v>
          </cell>
          <cell r="I153" t="e">
            <v>#NUM!</v>
          </cell>
          <cell r="J153" t="e">
            <v>#NUM!</v>
          </cell>
        </row>
        <row r="154">
          <cell r="A154">
            <v>126</v>
          </cell>
          <cell r="B154">
            <v>44805</v>
          </cell>
          <cell r="C154" t="e">
            <v>#NUM!</v>
          </cell>
          <cell r="D154" t="e">
            <v>#NUM!</v>
          </cell>
          <cell r="E154" t="e">
            <v>#NUM!</v>
          </cell>
          <cell r="F154" t="e">
            <v>#NUM!</v>
          </cell>
          <cell r="G154" t="e">
            <v>#NUM!</v>
          </cell>
          <cell r="H154" t="e">
            <v>#NUM!</v>
          </cell>
          <cell r="I154" t="e">
            <v>#NUM!</v>
          </cell>
          <cell r="J154" t="e">
            <v>#NUM!</v>
          </cell>
        </row>
        <row r="155">
          <cell r="A155">
            <v>127</v>
          </cell>
          <cell r="B155">
            <v>44835</v>
          </cell>
          <cell r="C155" t="e">
            <v>#NUM!</v>
          </cell>
          <cell r="D155" t="e">
            <v>#NUM!</v>
          </cell>
          <cell r="E155" t="e">
            <v>#NUM!</v>
          </cell>
          <cell r="F155" t="e">
            <v>#NUM!</v>
          </cell>
          <cell r="G155" t="e">
            <v>#NUM!</v>
          </cell>
          <cell r="H155" t="e">
            <v>#NUM!</v>
          </cell>
          <cell r="I155" t="e">
            <v>#NUM!</v>
          </cell>
          <cell r="J155" t="e">
            <v>#NUM!</v>
          </cell>
        </row>
        <row r="156">
          <cell r="A156">
            <v>128</v>
          </cell>
          <cell r="B156">
            <v>44866</v>
          </cell>
          <cell r="C156" t="e">
            <v>#NUM!</v>
          </cell>
          <cell r="D156" t="e">
            <v>#NUM!</v>
          </cell>
          <cell r="E156" t="e">
            <v>#NUM!</v>
          </cell>
          <cell r="F156" t="e">
            <v>#NUM!</v>
          </cell>
          <cell r="G156" t="e">
            <v>#NUM!</v>
          </cell>
          <cell r="H156" t="e">
            <v>#NUM!</v>
          </cell>
          <cell r="I156" t="e">
            <v>#NUM!</v>
          </cell>
          <cell r="J156" t="e">
            <v>#NUM!</v>
          </cell>
        </row>
        <row r="157">
          <cell r="A157">
            <v>129</v>
          </cell>
          <cell r="B157">
            <v>44896</v>
          </cell>
          <cell r="C157" t="e">
            <v>#NUM!</v>
          </cell>
          <cell r="D157" t="e">
            <v>#NUM!</v>
          </cell>
          <cell r="E157" t="e">
            <v>#NUM!</v>
          </cell>
          <cell r="F157" t="e">
            <v>#NUM!</v>
          </cell>
          <cell r="G157" t="e">
            <v>#NUM!</v>
          </cell>
          <cell r="H157" t="e">
            <v>#NUM!</v>
          </cell>
          <cell r="I157" t="e">
            <v>#NUM!</v>
          </cell>
          <cell r="J157" t="e">
            <v>#NUM!</v>
          </cell>
        </row>
        <row r="158">
          <cell r="A158">
            <v>130</v>
          </cell>
          <cell r="B158">
            <v>44927</v>
          </cell>
          <cell r="C158" t="e">
            <v>#NUM!</v>
          </cell>
          <cell r="D158" t="e">
            <v>#NUM!</v>
          </cell>
          <cell r="E158" t="e">
            <v>#NUM!</v>
          </cell>
          <cell r="F158" t="e">
            <v>#NUM!</v>
          </cell>
          <cell r="G158" t="e">
            <v>#NUM!</v>
          </cell>
          <cell r="H158" t="e">
            <v>#NUM!</v>
          </cell>
          <cell r="I158" t="e">
            <v>#NUM!</v>
          </cell>
          <cell r="J158" t="e">
            <v>#NUM!</v>
          </cell>
        </row>
        <row r="159">
          <cell r="A159">
            <v>131</v>
          </cell>
          <cell r="B159">
            <v>44958</v>
          </cell>
          <cell r="C159" t="e">
            <v>#NUM!</v>
          </cell>
          <cell r="D159" t="e">
            <v>#NUM!</v>
          </cell>
          <cell r="E159" t="e">
            <v>#NUM!</v>
          </cell>
          <cell r="F159" t="e">
            <v>#NUM!</v>
          </cell>
          <cell r="G159" t="e">
            <v>#NUM!</v>
          </cell>
          <cell r="H159" t="e">
            <v>#NUM!</v>
          </cell>
          <cell r="I159" t="e">
            <v>#NUM!</v>
          </cell>
          <cell r="J159" t="e">
            <v>#NUM!</v>
          </cell>
        </row>
        <row r="160">
          <cell r="A160">
            <v>132</v>
          </cell>
          <cell r="B160">
            <v>44986</v>
          </cell>
          <cell r="C160" t="e">
            <v>#NUM!</v>
          </cell>
          <cell r="D160" t="e">
            <v>#NUM!</v>
          </cell>
          <cell r="E160" t="e">
            <v>#NUM!</v>
          </cell>
          <cell r="F160" t="e">
            <v>#NUM!</v>
          </cell>
          <cell r="G160" t="e">
            <v>#NUM!</v>
          </cell>
          <cell r="H160" t="e">
            <v>#NUM!</v>
          </cell>
          <cell r="I160" t="e">
            <v>#NUM!</v>
          </cell>
          <cell r="J160" t="e">
            <v>#NUM!</v>
          </cell>
        </row>
        <row r="161">
          <cell r="A161">
            <v>133</v>
          </cell>
          <cell r="B161">
            <v>45017</v>
          </cell>
          <cell r="C161" t="e">
            <v>#NUM!</v>
          </cell>
          <cell r="D161" t="e">
            <v>#NUM!</v>
          </cell>
          <cell r="E161" t="e">
            <v>#NUM!</v>
          </cell>
          <cell r="F161" t="e">
            <v>#NUM!</v>
          </cell>
          <cell r="G161" t="e">
            <v>#NUM!</v>
          </cell>
          <cell r="H161" t="e">
            <v>#NUM!</v>
          </cell>
          <cell r="I161" t="e">
            <v>#NUM!</v>
          </cell>
          <cell r="J161" t="e">
            <v>#NUM!</v>
          </cell>
        </row>
        <row r="162">
          <cell r="A162">
            <v>134</v>
          </cell>
          <cell r="B162">
            <v>45047</v>
          </cell>
          <cell r="C162" t="e">
            <v>#NUM!</v>
          </cell>
          <cell r="D162" t="e">
            <v>#NUM!</v>
          </cell>
          <cell r="E162" t="e">
            <v>#NUM!</v>
          </cell>
          <cell r="F162" t="e">
            <v>#NUM!</v>
          </cell>
          <cell r="G162" t="e">
            <v>#NUM!</v>
          </cell>
          <cell r="H162" t="e">
            <v>#NUM!</v>
          </cell>
          <cell r="I162" t="e">
            <v>#NUM!</v>
          </cell>
          <cell r="J162" t="e">
            <v>#NUM!</v>
          </cell>
        </row>
        <row r="163">
          <cell r="A163">
            <v>135</v>
          </cell>
          <cell r="B163">
            <v>45078</v>
          </cell>
          <cell r="C163" t="e">
            <v>#NUM!</v>
          </cell>
          <cell r="D163" t="e">
            <v>#NUM!</v>
          </cell>
          <cell r="E163" t="e">
            <v>#NUM!</v>
          </cell>
          <cell r="F163" t="e">
            <v>#NUM!</v>
          </cell>
          <cell r="G163" t="e">
            <v>#NUM!</v>
          </cell>
          <cell r="H163" t="e">
            <v>#NUM!</v>
          </cell>
          <cell r="I163" t="e">
            <v>#NUM!</v>
          </cell>
          <cell r="J163" t="e">
            <v>#NUM!</v>
          </cell>
        </row>
        <row r="164">
          <cell r="A164">
            <v>136</v>
          </cell>
          <cell r="B164">
            <v>45108</v>
          </cell>
          <cell r="C164" t="e">
            <v>#NUM!</v>
          </cell>
          <cell r="D164" t="e">
            <v>#NUM!</v>
          </cell>
          <cell r="E164" t="e">
            <v>#NUM!</v>
          </cell>
          <cell r="F164" t="e">
            <v>#NUM!</v>
          </cell>
          <cell r="G164" t="e">
            <v>#NUM!</v>
          </cell>
          <cell r="H164" t="e">
            <v>#NUM!</v>
          </cell>
          <cell r="I164" t="e">
            <v>#NUM!</v>
          </cell>
          <cell r="J164" t="e">
            <v>#NUM!</v>
          </cell>
        </row>
        <row r="165">
          <cell r="A165">
            <v>137</v>
          </cell>
          <cell r="B165">
            <v>45139</v>
          </cell>
          <cell r="C165" t="e">
            <v>#NUM!</v>
          </cell>
          <cell r="D165" t="e">
            <v>#NUM!</v>
          </cell>
          <cell r="E165" t="e">
            <v>#NUM!</v>
          </cell>
          <cell r="F165" t="e">
            <v>#NUM!</v>
          </cell>
          <cell r="G165" t="e">
            <v>#NUM!</v>
          </cell>
          <cell r="H165" t="e">
            <v>#NUM!</v>
          </cell>
          <cell r="I165" t="e">
            <v>#NUM!</v>
          </cell>
          <cell r="J165" t="e">
            <v>#NUM!</v>
          </cell>
        </row>
        <row r="166">
          <cell r="A166">
            <v>138</v>
          </cell>
          <cell r="B166">
            <v>45170</v>
          </cell>
          <cell r="C166" t="e">
            <v>#NUM!</v>
          </cell>
          <cell r="D166" t="e">
            <v>#NUM!</v>
          </cell>
          <cell r="E166" t="e">
            <v>#NUM!</v>
          </cell>
          <cell r="F166" t="e">
            <v>#NUM!</v>
          </cell>
          <cell r="G166" t="e">
            <v>#NUM!</v>
          </cell>
          <cell r="H166" t="e">
            <v>#NUM!</v>
          </cell>
          <cell r="I166" t="e">
            <v>#NUM!</v>
          </cell>
          <cell r="J166" t="e">
            <v>#NUM!</v>
          </cell>
        </row>
        <row r="167">
          <cell r="A167">
            <v>139</v>
          </cell>
          <cell r="B167">
            <v>45200</v>
          </cell>
          <cell r="C167" t="e">
            <v>#NUM!</v>
          </cell>
          <cell r="D167" t="e">
            <v>#NUM!</v>
          </cell>
          <cell r="E167" t="e">
            <v>#NUM!</v>
          </cell>
          <cell r="F167" t="e">
            <v>#NUM!</v>
          </cell>
          <cell r="G167" t="e">
            <v>#NUM!</v>
          </cell>
          <cell r="H167" t="e">
            <v>#NUM!</v>
          </cell>
          <cell r="I167" t="e">
            <v>#NUM!</v>
          </cell>
          <cell r="J167" t="e">
            <v>#NUM!</v>
          </cell>
        </row>
        <row r="168">
          <cell r="A168">
            <v>140</v>
          </cell>
          <cell r="B168">
            <v>45231</v>
          </cell>
          <cell r="C168" t="e">
            <v>#NUM!</v>
          </cell>
          <cell r="D168" t="e">
            <v>#NUM!</v>
          </cell>
          <cell r="E168" t="e">
            <v>#NUM!</v>
          </cell>
          <cell r="F168" t="e">
            <v>#NUM!</v>
          </cell>
          <cell r="G168" t="e">
            <v>#NUM!</v>
          </cell>
          <cell r="H168" t="e">
            <v>#NUM!</v>
          </cell>
          <cell r="I168" t="e">
            <v>#NUM!</v>
          </cell>
          <cell r="J168" t="e">
            <v>#NUM!</v>
          </cell>
        </row>
        <row r="169">
          <cell r="A169">
            <v>141</v>
          </cell>
          <cell r="B169">
            <v>45261</v>
          </cell>
          <cell r="C169" t="e">
            <v>#NUM!</v>
          </cell>
          <cell r="D169" t="e">
            <v>#NUM!</v>
          </cell>
          <cell r="E169" t="e">
            <v>#NUM!</v>
          </cell>
          <cell r="F169" t="e">
            <v>#NUM!</v>
          </cell>
          <cell r="G169" t="e">
            <v>#NUM!</v>
          </cell>
          <cell r="H169" t="e">
            <v>#NUM!</v>
          </cell>
          <cell r="I169" t="e">
            <v>#NUM!</v>
          </cell>
          <cell r="J169" t="e">
            <v>#NUM!</v>
          </cell>
        </row>
        <row r="170">
          <cell r="A170">
            <v>142</v>
          </cell>
          <cell r="B170">
            <v>45292</v>
          </cell>
          <cell r="C170" t="e">
            <v>#NUM!</v>
          </cell>
          <cell r="D170" t="e">
            <v>#NUM!</v>
          </cell>
          <cell r="E170" t="e">
            <v>#NUM!</v>
          </cell>
          <cell r="F170" t="e">
            <v>#NUM!</v>
          </cell>
          <cell r="G170" t="e">
            <v>#NUM!</v>
          </cell>
          <cell r="H170" t="e">
            <v>#NUM!</v>
          </cell>
          <cell r="I170" t="e">
            <v>#NUM!</v>
          </cell>
          <cell r="J170" t="e">
            <v>#NUM!</v>
          </cell>
        </row>
        <row r="171">
          <cell r="A171">
            <v>143</v>
          </cell>
          <cell r="B171">
            <v>45323</v>
          </cell>
          <cell r="C171" t="e">
            <v>#NUM!</v>
          </cell>
          <cell r="D171" t="e">
            <v>#NUM!</v>
          </cell>
          <cell r="E171" t="e">
            <v>#NUM!</v>
          </cell>
          <cell r="F171" t="e">
            <v>#NUM!</v>
          </cell>
          <cell r="G171" t="e">
            <v>#NUM!</v>
          </cell>
          <cell r="H171" t="e">
            <v>#NUM!</v>
          </cell>
          <cell r="I171" t="e">
            <v>#NUM!</v>
          </cell>
          <cell r="J171" t="e">
            <v>#NUM!</v>
          </cell>
        </row>
        <row r="172">
          <cell r="A172">
            <v>144</v>
          </cell>
          <cell r="B172">
            <v>45352</v>
          </cell>
          <cell r="C172" t="e">
            <v>#NUM!</v>
          </cell>
          <cell r="D172" t="e">
            <v>#NUM!</v>
          </cell>
          <cell r="E172" t="e">
            <v>#NUM!</v>
          </cell>
          <cell r="F172" t="e">
            <v>#NUM!</v>
          </cell>
          <cell r="G172" t="e">
            <v>#NUM!</v>
          </cell>
          <cell r="H172" t="e">
            <v>#NUM!</v>
          </cell>
          <cell r="I172" t="e">
            <v>#NUM!</v>
          </cell>
          <cell r="J172" t="e">
            <v>#NUM!</v>
          </cell>
        </row>
        <row r="173">
          <cell r="A173">
            <v>145</v>
          </cell>
          <cell r="B173">
            <v>45383</v>
          </cell>
          <cell r="C173" t="e">
            <v>#NUM!</v>
          </cell>
          <cell r="D173" t="e">
            <v>#NUM!</v>
          </cell>
          <cell r="E173" t="e">
            <v>#NUM!</v>
          </cell>
          <cell r="F173" t="e">
            <v>#NUM!</v>
          </cell>
          <cell r="G173" t="e">
            <v>#NUM!</v>
          </cell>
          <cell r="H173" t="e">
            <v>#NUM!</v>
          </cell>
          <cell r="I173" t="e">
            <v>#NUM!</v>
          </cell>
          <cell r="J173" t="e">
            <v>#NUM!</v>
          </cell>
        </row>
        <row r="174">
          <cell r="A174">
            <v>146</v>
          </cell>
          <cell r="B174">
            <v>45413</v>
          </cell>
          <cell r="C174" t="e">
            <v>#NUM!</v>
          </cell>
          <cell r="D174" t="e">
            <v>#NUM!</v>
          </cell>
          <cell r="E174" t="e">
            <v>#NUM!</v>
          </cell>
          <cell r="F174" t="e">
            <v>#NUM!</v>
          </cell>
          <cell r="G174" t="e">
            <v>#NUM!</v>
          </cell>
          <cell r="H174" t="e">
            <v>#NUM!</v>
          </cell>
          <cell r="I174" t="e">
            <v>#NUM!</v>
          </cell>
          <cell r="J174" t="e">
            <v>#NUM!</v>
          </cell>
        </row>
        <row r="175">
          <cell r="A175">
            <v>147</v>
          </cell>
          <cell r="B175">
            <v>45444</v>
          </cell>
          <cell r="C175" t="e">
            <v>#NUM!</v>
          </cell>
          <cell r="D175" t="e">
            <v>#NUM!</v>
          </cell>
          <cell r="E175" t="e">
            <v>#NUM!</v>
          </cell>
          <cell r="F175" t="e">
            <v>#NUM!</v>
          </cell>
          <cell r="G175" t="e">
            <v>#NUM!</v>
          </cell>
          <cell r="H175" t="e">
            <v>#NUM!</v>
          </cell>
          <cell r="I175" t="e">
            <v>#NUM!</v>
          </cell>
          <cell r="J175" t="e">
            <v>#NUM!</v>
          </cell>
        </row>
        <row r="176">
          <cell r="A176">
            <v>148</v>
          </cell>
          <cell r="B176">
            <v>45474</v>
          </cell>
          <cell r="C176" t="e">
            <v>#NUM!</v>
          </cell>
          <cell r="D176" t="e">
            <v>#NUM!</v>
          </cell>
          <cell r="E176" t="e">
            <v>#NUM!</v>
          </cell>
          <cell r="F176" t="e">
            <v>#NUM!</v>
          </cell>
          <cell r="G176" t="e">
            <v>#NUM!</v>
          </cell>
          <cell r="H176" t="e">
            <v>#NUM!</v>
          </cell>
          <cell r="I176" t="e">
            <v>#NUM!</v>
          </cell>
          <cell r="J176" t="e">
            <v>#NUM!</v>
          </cell>
        </row>
        <row r="177">
          <cell r="A177">
            <v>149</v>
          </cell>
          <cell r="B177">
            <v>45505</v>
          </cell>
          <cell r="C177" t="e">
            <v>#NUM!</v>
          </cell>
          <cell r="D177" t="e">
            <v>#NUM!</v>
          </cell>
          <cell r="E177" t="e">
            <v>#NUM!</v>
          </cell>
          <cell r="F177" t="e">
            <v>#NUM!</v>
          </cell>
          <cell r="G177" t="e">
            <v>#NUM!</v>
          </cell>
          <cell r="H177" t="e">
            <v>#NUM!</v>
          </cell>
          <cell r="I177" t="e">
            <v>#NUM!</v>
          </cell>
          <cell r="J177" t="e">
            <v>#NUM!</v>
          </cell>
        </row>
        <row r="178">
          <cell r="A178">
            <v>150</v>
          </cell>
          <cell r="B178">
            <v>45536</v>
          </cell>
          <cell r="C178" t="e">
            <v>#NUM!</v>
          </cell>
          <cell r="D178" t="e">
            <v>#NUM!</v>
          </cell>
          <cell r="E178" t="e">
            <v>#NUM!</v>
          </cell>
          <cell r="F178" t="e">
            <v>#NUM!</v>
          </cell>
          <cell r="G178" t="e">
            <v>#NUM!</v>
          </cell>
          <cell r="H178" t="e">
            <v>#NUM!</v>
          </cell>
          <cell r="I178" t="e">
            <v>#NUM!</v>
          </cell>
          <cell r="J178" t="e">
            <v>#NUM!</v>
          </cell>
        </row>
        <row r="179">
          <cell r="A179">
            <v>151</v>
          </cell>
          <cell r="B179">
            <v>45566</v>
          </cell>
          <cell r="C179" t="e">
            <v>#NUM!</v>
          </cell>
          <cell r="D179" t="e">
            <v>#NUM!</v>
          </cell>
          <cell r="E179" t="e">
            <v>#NUM!</v>
          </cell>
          <cell r="F179" t="e">
            <v>#NUM!</v>
          </cell>
          <cell r="G179" t="e">
            <v>#NUM!</v>
          </cell>
          <cell r="H179" t="e">
            <v>#NUM!</v>
          </cell>
          <cell r="I179" t="e">
            <v>#NUM!</v>
          </cell>
          <cell r="J179" t="e">
            <v>#NUM!</v>
          </cell>
        </row>
        <row r="180">
          <cell r="A180">
            <v>152</v>
          </cell>
          <cell r="B180">
            <v>45597</v>
          </cell>
          <cell r="C180" t="e">
            <v>#NUM!</v>
          </cell>
          <cell r="D180" t="e">
            <v>#NUM!</v>
          </cell>
          <cell r="E180" t="e">
            <v>#NUM!</v>
          </cell>
          <cell r="F180" t="e">
            <v>#NUM!</v>
          </cell>
          <cell r="G180" t="e">
            <v>#NUM!</v>
          </cell>
          <cell r="H180" t="e">
            <v>#NUM!</v>
          </cell>
          <cell r="I180" t="e">
            <v>#NUM!</v>
          </cell>
          <cell r="J180" t="e">
            <v>#NUM!</v>
          </cell>
        </row>
        <row r="181">
          <cell r="A181">
            <v>153</v>
          </cell>
          <cell r="B181">
            <v>45627</v>
          </cell>
          <cell r="C181" t="e">
            <v>#NUM!</v>
          </cell>
          <cell r="D181" t="e">
            <v>#NUM!</v>
          </cell>
          <cell r="E181" t="e">
            <v>#NUM!</v>
          </cell>
          <cell r="F181" t="e">
            <v>#NUM!</v>
          </cell>
          <cell r="G181" t="e">
            <v>#NUM!</v>
          </cell>
          <cell r="H181" t="e">
            <v>#NUM!</v>
          </cell>
          <cell r="I181" t="e">
            <v>#NUM!</v>
          </cell>
          <cell r="J181" t="e">
            <v>#NUM!</v>
          </cell>
        </row>
        <row r="182">
          <cell r="A182">
            <v>154</v>
          </cell>
          <cell r="B182">
            <v>45658</v>
          </cell>
          <cell r="C182" t="e">
            <v>#NUM!</v>
          </cell>
          <cell r="D182" t="e">
            <v>#NUM!</v>
          </cell>
          <cell r="E182" t="e">
            <v>#NUM!</v>
          </cell>
          <cell r="F182" t="e">
            <v>#NUM!</v>
          </cell>
          <cell r="G182" t="e">
            <v>#NUM!</v>
          </cell>
          <cell r="H182" t="e">
            <v>#NUM!</v>
          </cell>
          <cell r="I182" t="e">
            <v>#NUM!</v>
          </cell>
          <cell r="J182" t="e">
            <v>#NUM!</v>
          </cell>
        </row>
        <row r="183">
          <cell r="A183">
            <v>155</v>
          </cell>
          <cell r="B183">
            <v>45689</v>
          </cell>
          <cell r="C183" t="e">
            <v>#NUM!</v>
          </cell>
          <cell r="D183" t="e">
            <v>#NUM!</v>
          </cell>
          <cell r="E183" t="e">
            <v>#NUM!</v>
          </cell>
          <cell r="F183" t="e">
            <v>#NUM!</v>
          </cell>
          <cell r="G183" t="e">
            <v>#NUM!</v>
          </cell>
          <cell r="H183" t="e">
            <v>#NUM!</v>
          </cell>
          <cell r="I183" t="e">
            <v>#NUM!</v>
          </cell>
          <cell r="J183" t="e">
            <v>#NUM!</v>
          </cell>
        </row>
        <row r="184">
          <cell r="A184">
            <v>156</v>
          </cell>
          <cell r="B184">
            <v>45717</v>
          </cell>
          <cell r="C184" t="e">
            <v>#NUM!</v>
          </cell>
          <cell r="D184" t="e">
            <v>#NUM!</v>
          </cell>
          <cell r="E184" t="e">
            <v>#NUM!</v>
          </cell>
          <cell r="F184" t="e">
            <v>#NUM!</v>
          </cell>
          <cell r="G184" t="e">
            <v>#NUM!</v>
          </cell>
          <cell r="H184" t="e">
            <v>#NUM!</v>
          </cell>
          <cell r="I184" t="e">
            <v>#NUM!</v>
          </cell>
          <cell r="J184" t="e">
            <v>#NUM!</v>
          </cell>
        </row>
        <row r="185">
          <cell r="A185">
            <v>157</v>
          </cell>
          <cell r="B185">
            <v>45748</v>
          </cell>
          <cell r="C185" t="e">
            <v>#NUM!</v>
          </cell>
          <cell r="D185" t="e">
            <v>#NUM!</v>
          </cell>
          <cell r="E185" t="e">
            <v>#NUM!</v>
          </cell>
          <cell r="F185" t="e">
            <v>#NUM!</v>
          </cell>
          <cell r="G185" t="e">
            <v>#NUM!</v>
          </cell>
          <cell r="H185" t="e">
            <v>#NUM!</v>
          </cell>
          <cell r="I185" t="e">
            <v>#NUM!</v>
          </cell>
          <cell r="J185" t="e">
            <v>#NUM!</v>
          </cell>
        </row>
        <row r="186">
          <cell r="A186">
            <v>158</v>
          </cell>
          <cell r="B186">
            <v>45778</v>
          </cell>
          <cell r="C186" t="e">
            <v>#NUM!</v>
          </cell>
          <cell r="D186" t="e">
            <v>#NUM!</v>
          </cell>
          <cell r="E186" t="e">
            <v>#NUM!</v>
          </cell>
          <cell r="F186" t="e">
            <v>#NUM!</v>
          </cell>
          <cell r="G186" t="e">
            <v>#NUM!</v>
          </cell>
          <cell r="H186" t="e">
            <v>#NUM!</v>
          </cell>
          <cell r="I186" t="e">
            <v>#NUM!</v>
          </cell>
          <cell r="J186" t="e">
            <v>#NUM!</v>
          </cell>
        </row>
        <row r="187">
          <cell r="A187">
            <v>159</v>
          </cell>
          <cell r="B187">
            <v>45809</v>
          </cell>
          <cell r="C187" t="e">
            <v>#NUM!</v>
          </cell>
          <cell r="D187" t="e">
            <v>#NUM!</v>
          </cell>
          <cell r="E187" t="e">
            <v>#NUM!</v>
          </cell>
          <cell r="F187" t="e">
            <v>#NUM!</v>
          </cell>
          <cell r="G187" t="e">
            <v>#NUM!</v>
          </cell>
          <cell r="H187" t="e">
            <v>#NUM!</v>
          </cell>
          <cell r="I187" t="e">
            <v>#NUM!</v>
          </cell>
          <cell r="J187" t="e">
            <v>#NUM!</v>
          </cell>
        </row>
        <row r="188">
          <cell r="A188">
            <v>160</v>
          </cell>
          <cell r="B188">
            <v>45839</v>
          </cell>
          <cell r="C188" t="e">
            <v>#NUM!</v>
          </cell>
          <cell r="D188" t="e">
            <v>#NUM!</v>
          </cell>
          <cell r="E188" t="e">
            <v>#NUM!</v>
          </cell>
          <cell r="F188" t="e">
            <v>#NUM!</v>
          </cell>
          <cell r="G188" t="e">
            <v>#NUM!</v>
          </cell>
          <cell r="H188" t="e">
            <v>#NUM!</v>
          </cell>
          <cell r="I188" t="e">
            <v>#NUM!</v>
          </cell>
          <cell r="J188" t="e">
            <v>#NUM!</v>
          </cell>
        </row>
        <row r="189">
          <cell r="A189">
            <v>161</v>
          </cell>
          <cell r="B189">
            <v>45870</v>
          </cell>
          <cell r="C189" t="e">
            <v>#NUM!</v>
          </cell>
          <cell r="D189" t="e">
            <v>#NUM!</v>
          </cell>
          <cell r="E189" t="e">
            <v>#NUM!</v>
          </cell>
          <cell r="F189" t="e">
            <v>#NUM!</v>
          </cell>
          <cell r="G189" t="e">
            <v>#NUM!</v>
          </cell>
          <cell r="H189" t="e">
            <v>#NUM!</v>
          </cell>
          <cell r="I189" t="e">
            <v>#NUM!</v>
          </cell>
          <cell r="J189" t="e">
            <v>#NUM!</v>
          </cell>
        </row>
        <row r="190">
          <cell r="A190">
            <v>162</v>
          </cell>
          <cell r="B190">
            <v>45901</v>
          </cell>
          <cell r="C190" t="e">
            <v>#NUM!</v>
          </cell>
          <cell r="D190" t="e">
            <v>#NUM!</v>
          </cell>
          <cell r="E190" t="e">
            <v>#NUM!</v>
          </cell>
          <cell r="F190" t="e">
            <v>#NUM!</v>
          </cell>
          <cell r="G190" t="e">
            <v>#NUM!</v>
          </cell>
          <cell r="H190" t="e">
            <v>#NUM!</v>
          </cell>
          <cell r="I190" t="e">
            <v>#NUM!</v>
          </cell>
          <cell r="J190" t="e">
            <v>#NUM!</v>
          </cell>
        </row>
        <row r="191">
          <cell r="A191">
            <v>163</v>
          </cell>
          <cell r="B191">
            <v>45931</v>
          </cell>
          <cell r="C191" t="e">
            <v>#NUM!</v>
          </cell>
          <cell r="D191" t="e">
            <v>#NUM!</v>
          </cell>
          <cell r="E191" t="e">
            <v>#NUM!</v>
          </cell>
          <cell r="F191" t="e">
            <v>#NUM!</v>
          </cell>
          <cell r="G191" t="e">
            <v>#NUM!</v>
          </cell>
          <cell r="H191" t="e">
            <v>#NUM!</v>
          </cell>
          <cell r="I191" t="e">
            <v>#NUM!</v>
          </cell>
          <cell r="J191" t="e">
            <v>#NUM!</v>
          </cell>
        </row>
        <row r="192">
          <cell r="A192">
            <v>164</v>
          </cell>
          <cell r="B192">
            <v>45962</v>
          </cell>
          <cell r="C192" t="e">
            <v>#NUM!</v>
          </cell>
          <cell r="D192" t="e">
            <v>#NUM!</v>
          </cell>
          <cell r="E192" t="e">
            <v>#NUM!</v>
          </cell>
          <cell r="F192" t="e">
            <v>#NUM!</v>
          </cell>
          <cell r="G192" t="e">
            <v>#NUM!</v>
          </cell>
          <cell r="H192" t="e">
            <v>#NUM!</v>
          </cell>
          <cell r="I192" t="e">
            <v>#NUM!</v>
          </cell>
          <cell r="J192" t="e">
            <v>#NUM!</v>
          </cell>
        </row>
        <row r="193">
          <cell r="A193">
            <v>165</v>
          </cell>
          <cell r="B193">
            <v>45992</v>
          </cell>
          <cell r="C193" t="e">
            <v>#NUM!</v>
          </cell>
          <cell r="D193" t="e">
            <v>#NUM!</v>
          </cell>
          <cell r="E193" t="e">
            <v>#NUM!</v>
          </cell>
          <cell r="F193" t="e">
            <v>#NUM!</v>
          </cell>
          <cell r="G193" t="e">
            <v>#NUM!</v>
          </cell>
          <cell r="H193" t="e">
            <v>#NUM!</v>
          </cell>
          <cell r="I193" t="e">
            <v>#NUM!</v>
          </cell>
          <cell r="J193" t="e">
            <v>#NUM!</v>
          </cell>
        </row>
        <row r="194">
          <cell r="A194">
            <v>166</v>
          </cell>
          <cell r="B194">
            <v>46023</v>
          </cell>
          <cell r="C194" t="e">
            <v>#NUM!</v>
          </cell>
          <cell r="D194" t="e">
            <v>#NUM!</v>
          </cell>
          <cell r="E194" t="e">
            <v>#NUM!</v>
          </cell>
          <cell r="F194" t="e">
            <v>#NUM!</v>
          </cell>
          <cell r="G194" t="e">
            <v>#NUM!</v>
          </cell>
          <cell r="H194" t="e">
            <v>#NUM!</v>
          </cell>
          <cell r="I194" t="e">
            <v>#NUM!</v>
          </cell>
          <cell r="J194" t="e">
            <v>#NUM!</v>
          </cell>
        </row>
        <row r="195">
          <cell r="A195">
            <v>167</v>
          </cell>
          <cell r="B195">
            <v>46054</v>
          </cell>
          <cell r="C195" t="e">
            <v>#NUM!</v>
          </cell>
          <cell r="D195" t="e">
            <v>#NUM!</v>
          </cell>
          <cell r="E195" t="e">
            <v>#NUM!</v>
          </cell>
          <cell r="F195" t="e">
            <v>#NUM!</v>
          </cell>
          <cell r="G195" t="e">
            <v>#NUM!</v>
          </cell>
          <cell r="H195" t="e">
            <v>#NUM!</v>
          </cell>
          <cell r="I195" t="e">
            <v>#NUM!</v>
          </cell>
          <cell r="J195" t="e">
            <v>#NUM!</v>
          </cell>
        </row>
        <row r="196">
          <cell r="A196">
            <v>168</v>
          </cell>
          <cell r="B196">
            <v>46082</v>
          </cell>
          <cell r="C196" t="e">
            <v>#NUM!</v>
          </cell>
          <cell r="D196" t="e">
            <v>#NUM!</v>
          </cell>
          <cell r="E196" t="e">
            <v>#NUM!</v>
          </cell>
          <cell r="F196" t="e">
            <v>#NUM!</v>
          </cell>
          <cell r="G196" t="e">
            <v>#NUM!</v>
          </cell>
          <cell r="H196" t="e">
            <v>#NUM!</v>
          </cell>
          <cell r="I196" t="e">
            <v>#NUM!</v>
          </cell>
          <cell r="J196" t="e">
            <v>#NUM!</v>
          </cell>
        </row>
        <row r="197">
          <cell r="A197">
            <v>169</v>
          </cell>
          <cell r="B197">
            <v>46113</v>
          </cell>
          <cell r="C197" t="e">
            <v>#NUM!</v>
          </cell>
          <cell r="D197" t="e">
            <v>#NUM!</v>
          </cell>
          <cell r="E197" t="e">
            <v>#NUM!</v>
          </cell>
          <cell r="F197" t="e">
            <v>#NUM!</v>
          </cell>
          <cell r="G197" t="e">
            <v>#NUM!</v>
          </cell>
          <cell r="H197" t="e">
            <v>#NUM!</v>
          </cell>
          <cell r="I197" t="e">
            <v>#NUM!</v>
          </cell>
          <cell r="J197" t="e">
            <v>#NUM!</v>
          </cell>
        </row>
        <row r="198">
          <cell r="A198">
            <v>170</v>
          </cell>
          <cell r="B198">
            <v>46143</v>
          </cell>
          <cell r="C198" t="e">
            <v>#NUM!</v>
          </cell>
          <cell r="D198" t="e">
            <v>#NUM!</v>
          </cell>
          <cell r="E198" t="e">
            <v>#NUM!</v>
          </cell>
          <cell r="F198" t="e">
            <v>#NUM!</v>
          </cell>
          <cell r="G198" t="e">
            <v>#NUM!</v>
          </cell>
          <cell r="H198" t="e">
            <v>#NUM!</v>
          </cell>
          <cell r="I198" t="e">
            <v>#NUM!</v>
          </cell>
          <cell r="J198" t="e">
            <v>#NUM!</v>
          </cell>
        </row>
        <row r="199">
          <cell r="A199">
            <v>171</v>
          </cell>
          <cell r="B199">
            <v>46174</v>
          </cell>
          <cell r="C199" t="e">
            <v>#NUM!</v>
          </cell>
          <cell r="D199" t="e">
            <v>#NUM!</v>
          </cell>
          <cell r="E199" t="e">
            <v>#NUM!</v>
          </cell>
          <cell r="F199" t="e">
            <v>#NUM!</v>
          </cell>
          <cell r="G199" t="e">
            <v>#NUM!</v>
          </cell>
          <cell r="H199" t="e">
            <v>#NUM!</v>
          </cell>
          <cell r="I199" t="e">
            <v>#NUM!</v>
          </cell>
          <cell r="J199" t="e">
            <v>#NUM!</v>
          </cell>
        </row>
        <row r="200">
          <cell r="A200">
            <v>172</v>
          </cell>
          <cell r="B200">
            <v>46204</v>
          </cell>
          <cell r="C200" t="e">
            <v>#NUM!</v>
          </cell>
          <cell r="D200" t="e">
            <v>#NUM!</v>
          </cell>
          <cell r="E200" t="e">
            <v>#NUM!</v>
          </cell>
          <cell r="F200" t="e">
            <v>#NUM!</v>
          </cell>
          <cell r="G200" t="e">
            <v>#NUM!</v>
          </cell>
          <cell r="H200" t="e">
            <v>#NUM!</v>
          </cell>
          <cell r="I200" t="e">
            <v>#NUM!</v>
          </cell>
          <cell r="J200" t="e">
            <v>#NUM!</v>
          </cell>
        </row>
        <row r="201">
          <cell r="A201">
            <v>173</v>
          </cell>
          <cell r="B201">
            <v>46235</v>
          </cell>
          <cell r="C201" t="e">
            <v>#NUM!</v>
          </cell>
          <cell r="D201" t="e">
            <v>#NUM!</v>
          </cell>
          <cell r="E201" t="e">
            <v>#NUM!</v>
          </cell>
          <cell r="F201" t="e">
            <v>#NUM!</v>
          </cell>
          <cell r="G201" t="e">
            <v>#NUM!</v>
          </cell>
          <cell r="H201" t="e">
            <v>#NUM!</v>
          </cell>
          <cell r="I201" t="e">
            <v>#NUM!</v>
          </cell>
          <cell r="J201" t="e">
            <v>#NUM!</v>
          </cell>
        </row>
        <row r="202">
          <cell r="A202">
            <v>174</v>
          </cell>
          <cell r="B202">
            <v>46266</v>
          </cell>
          <cell r="C202" t="e">
            <v>#NUM!</v>
          </cell>
          <cell r="D202" t="e">
            <v>#NUM!</v>
          </cell>
          <cell r="E202" t="e">
            <v>#NUM!</v>
          </cell>
          <cell r="F202" t="e">
            <v>#NUM!</v>
          </cell>
          <cell r="G202" t="e">
            <v>#NUM!</v>
          </cell>
          <cell r="H202" t="e">
            <v>#NUM!</v>
          </cell>
          <cell r="I202" t="e">
            <v>#NUM!</v>
          </cell>
          <cell r="J202" t="e">
            <v>#NUM!</v>
          </cell>
        </row>
        <row r="203">
          <cell r="A203">
            <v>175</v>
          </cell>
          <cell r="B203">
            <v>46296</v>
          </cell>
          <cell r="C203" t="e">
            <v>#NUM!</v>
          </cell>
          <cell r="D203" t="e">
            <v>#NUM!</v>
          </cell>
          <cell r="E203" t="e">
            <v>#NUM!</v>
          </cell>
          <cell r="F203" t="e">
            <v>#NUM!</v>
          </cell>
          <cell r="G203" t="e">
            <v>#NUM!</v>
          </cell>
          <cell r="H203" t="e">
            <v>#NUM!</v>
          </cell>
          <cell r="I203" t="e">
            <v>#NUM!</v>
          </cell>
          <cell r="J203" t="e">
            <v>#NUM!</v>
          </cell>
        </row>
        <row r="204">
          <cell r="A204">
            <v>176</v>
          </cell>
          <cell r="B204">
            <v>46327</v>
          </cell>
          <cell r="C204" t="e">
            <v>#NUM!</v>
          </cell>
          <cell r="D204" t="e">
            <v>#NUM!</v>
          </cell>
          <cell r="E204" t="e">
            <v>#NUM!</v>
          </cell>
          <cell r="F204" t="e">
            <v>#NUM!</v>
          </cell>
          <cell r="G204" t="e">
            <v>#NUM!</v>
          </cell>
          <cell r="H204" t="e">
            <v>#NUM!</v>
          </cell>
          <cell r="I204" t="e">
            <v>#NUM!</v>
          </cell>
          <cell r="J204" t="e">
            <v>#NUM!</v>
          </cell>
        </row>
        <row r="205">
          <cell r="A205">
            <v>177</v>
          </cell>
          <cell r="B205">
            <v>46357</v>
          </cell>
          <cell r="C205" t="e">
            <v>#NUM!</v>
          </cell>
          <cell r="D205" t="e">
            <v>#NUM!</v>
          </cell>
          <cell r="E205" t="e">
            <v>#NUM!</v>
          </cell>
          <cell r="F205" t="e">
            <v>#NUM!</v>
          </cell>
          <cell r="G205" t="e">
            <v>#NUM!</v>
          </cell>
          <cell r="H205" t="e">
            <v>#NUM!</v>
          </cell>
          <cell r="I205" t="e">
            <v>#NUM!</v>
          </cell>
          <cell r="J205" t="e">
            <v>#NUM!</v>
          </cell>
        </row>
        <row r="206">
          <cell r="A206">
            <v>178</v>
          </cell>
          <cell r="B206">
            <v>46388</v>
          </cell>
          <cell r="C206" t="e">
            <v>#NUM!</v>
          </cell>
          <cell r="D206" t="e">
            <v>#NUM!</v>
          </cell>
          <cell r="E206" t="e">
            <v>#NUM!</v>
          </cell>
          <cell r="F206" t="e">
            <v>#NUM!</v>
          </cell>
          <cell r="G206" t="e">
            <v>#NUM!</v>
          </cell>
          <cell r="H206" t="e">
            <v>#NUM!</v>
          </cell>
          <cell r="I206" t="e">
            <v>#NUM!</v>
          </cell>
          <cell r="J206" t="e">
            <v>#NUM!</v>
          </cell>
        </row>
        <row r="207">
          <cell r="A207">
            <v>179</v>
          </cell>
          <cell r="B207">
            <v>46419</v>
          </cell>
          <cell r="C207" t="e">
            <v>#NUM!</v>
          </cell>
          <cell r="D207" t="e">
            <v>#NUM!</v>
          </cell>
          <cell r="E207" t="e">
            <v>#NUM!</v>
          </cell>
          <cell r="F207" t="e">
            <v>#NUM!</v>
          </cell>
          <cell r="G207" t="e">
            <v>#NUM!</v>
          </cell>
          <cell r="H207" t="e">
            <v>#NUM!</v>
          </cell>
          <cell r="I207" t="e">
            <v>#NUM!</v>
          </cell>
          <cell r="J207" t="e">
            <v>#NUM!</v>
          </cell>
        </row>
        <row r="208">
          <cell r="A208">
            <v>180</v>
          </cell>
          <cell r="B208">
            <v>46447</v>
          </cell>
          <cell r="C208" t="e">
            <v>#NUM!</v>
          </cell>
          <cell r="D208" t="e">
            <v>#NUM!</v>
          </cell>
          <cell r="E208" t="e">
            <v>#NUM!</v>
          </cell>
          <cell r="F208" t="e">
            <v>#NUM!</v>
          </cell>
          <cell r="G208" t="e">
            <v>#NUM!</v>
          </cell>
          <cell r="H208" t="e">
            <v>#NUM!</v>
          </cell>
          <cell r="I208" t="e">
            <v>#NUM!</v>
          </cell>
          <cell r="J208" t="e">
            <v>#NUM!</v>
          </cell>
        </row>
        <row r="209">
          <cell r="A209">
            <v>181</v>
          </cell>
          <cell r="B209">
            <v>46478</v>
          </cell>
          <cell r="C209" t="e">
            <v>#NUM!</v>
          </cell>
          <cell r="D209" t="e">
            <v>#NUM!</v>
          </cell>
          <cell r="E209" t="e">
            <v>#NUM!</v>
          </cell>
          <cell r="F209" t="e">
            <v>#NUM!</v>
          </cell>
          <cell r="G209" t="e">
            <v>#NUM!</v>
          </cell>
          <cell r="H209" t="e">
            <v>#NUM!</v>
          </cell>
          <cell r="I209" t="e">
            <v>#NUM!</v>
          </cell>
          <cell r="J209" t="e">
            <v>#NUM!</v>
          </cell>
        </row>
        <row r="210">
          <cell r="A210">
            <v>182</v>
          </cell>
          <cell r="B210">
            <v>46508</v>
          </cell>
          <cell r="C210" t="e">
            <v>#NUM!</v>
          </cell>
          <cell r="D210" t="e">
            <v>#NUM!</v>
          </cell>
          <cell r="E210" t="e">
            <v>#NUM!</v>
          </cell>
          <cell r="F210" t="e">
            <v>#NUM!</v>
          </cell>
          <cell r="G210" t="e">
            <v>#NUM!</v>
          </cell>
          <cell r="H210" t="e">
            <v>#NUM!</v>
          </cell>
          <cell r="I210" t="e">
            <v>#NUM!</v>
          </cell>
          <cell r="J210" t="e">
            <v>#NUM!</v>
          </cell>
        </row>
        <row r="211">
          <cell r="A211">
            <v>183</v>
          </cell>
          <cell r="B211">
            <v>46539</v>
          </cell>
          <cell r="C211" t="e">
            <v>#NUM!</v>
          </cell>
          <cell r="D211" t="e">
            <v>#NUM!</v>
          </cell>
          <cell r="E211" t="e">
            <v>#NUM!</v>
          </cell>
          <cell r="F211" t="e">
            <v>#NUM!</v>
          </cell>
          <cell r="G211" t="e">
            <v>#NUM!</v>
          </cell>
          <cell r="H211" t="e">
            <v>#NUM!</v>
          </cell>
          <cell r="I211" t="e">
            <v>#NUM!</v>
          </cell>
          <cell r="J211" t="e">
            <v>#NUM!</v>
          </cell>
        </row>
        <row r="212">
          <cell r="A212">
            <v>184</v>
          </cell>
          <cell r="B212">
            <v>46569</v>
          </cell>
          <cell r="C212" t="e">
            <v>#NUM!</v>
          </cell>
          <cell r="D212" t="e">
            <v>#NUM!</v>
          </cell>
          <cell r="E212" t="e">
            <v>#NUM!</v>
          </cell>
          <cell r="F212" t="e">
            <v>#NUM!</v>
          </cell>
          <cell r="G212" t="e">
            <v>#NUM!</v>
          </cell>
          <cell r="H212" t="e">
            <v>#NUM!</v>
          </cell>
          <cell r="I212" t="e">
            <v>#NUM!</v>
          </cell>
          <cell r="J212" t="e">
            <v>#NUM!</v>
          </cell>
        </row>
        <row r="213">
          <cell r="A213">
            <v>185</v>
          </cell>
          <cell r="B213">
            <v>46600</v>
          </cell>
          <cell r="C213" t="e">
            <v>#NUM!</v>
          </cell>
          <cell r="D213" t="e">
            <v>#NUM!</v>
          </cell>
          <cell r="E213" t="e">
            <v>#NUM!</v>
          </cell>
          <cell r="F213" t="e">
            <v>#NUM!</v>
          </cell>
          <cell r="G213" t="e">
            <v>#NUM!</v>
          </cell>
          <cell r="H213" t="e">
            <v>#NUM!</v>
          </cell>
          <cell r="I213" t="e">
            <v>#NUM!</v>
          </cell>
          <cell r="J213" t="e">
            <v>#NUM!</v>
          </cell>
        </row>
        <row r="214">
          <cell r="A214">
            <v>186</v>
          </cell>
          <cell r="B214">
            <v>46631</v>
          </cell>
          <cell r="C214" t="e">
            <v>#NUM!</v>
          </cell>
          <cell r="D214" t="e">
            <v>#NUM!</v>
          </cell>
          <cell r="E214" t="e">
            <v>#NUM!</v>
          </cell>
          <cell r="F214" t="e">
            <v>#NUM!</v>
          </cell>
          <cell r="G214" t="e">
            <v>#NUM!</v>
          </cell>
          <cell r="H214" t="e">
            <v>#NUM!</v>
          </cell>
          <cell r="I214" t="e">
            <v>#NUM!</v>
          </cell>
          <cell r="J214" t="e">
            <v>#NUM!</v>
          </cell>
        </row>
        <row r="215">
          <cell r="A215">
            <v>187</v>
          </cell>
          <cell r="B215">
            <v>46661</v>
          </cell>
          <cell r="C215" t="e">
            <v>#NUM!</v>
          </cell>
          <cell r="D215" t="e">
            <v>#NUM!</v>
          </cell>
          <cell r="E215" t="e">
            <v>#NUM!</v>
          </cell>
          <cell r="F215" t="e">
            <v>#NUM!</v>
          </cell>
          <cell r="G215" t="e">
            <v>#NUM!</v>
          </cell>
          <cell r="H215" t="e">
            <v>#NUM!</v>
          </cell>
          <cell r="I215" t="e">
            <v>#NUM!</v>
          </cell>
          <cell r="J215" t="e">
            <v>#NUM!</v>
          </cell>
        </row>
        <row r="216">
          <cell r="A216">
            <v>188</v>
          </cell>
          <cell r="B216">
            <v>46692</v>
          </cell>
          <cell r="C216" t="e">
            <v>#NUM!</v>
          </cell>
          <cell r="D216" t="e">
            <v>#NUM!</v>
          </cell>
          <cell r="E216" t="e">
            <v>#NUM!</v>
          </cell>
          <cell r="F216" t="e">
            <v>#NUM!</v>
          </cell>
          <cell r="G216" t="e">
            <v>#NUM!</v>
          </cell>
          <cell r="H216" t="e">
            <v>#NUM!</v>
          </cell>
          <cell r="I216" t="e">
            <v>#NUM!</v>
          </cell>
          <cell r="J216" t="e">
            <v>#NUM!</v>
          </cell>
        </row>
        <row r="217">
          <cell r="A217">
            <v>189</v>
          </cell>
          <cell r="B217">
            <v>46722</v>
          </cell>
          <cell r="C217" t="e">
            <v>#NUM!</v>
          </cell>
          <cell r="D217" t="e">
            <v>#NUM!</v>
          </cell>
          <cell r="E217" t="e">
            <v>#NUM!</v>
          </cell>
          <cell r="F217" t="e">
            <v>#NUM!</v>
          </cell>
          <cell r="G217" t="e">
            <v>#NUM!</v>
          </cell>
          <cell r="H217" t="e">
            <v>#NUM!</v>
          </cell>
          <cell r="I217" t="e">
            <v>#NUM!</v>
          </cell>
          <cell r="J217" t="e">
            <v>#NUM!</v>
          </cell>
        </row>
        <row r="218">
          <cell r="A218">
            <v>190</v>
          </cell>
          <cell r="B218">
            <v>46753</v>
          </cell>
          <cell r="C218" t="e">
            <v>#NUM!</v>
          </cell>
          <cell r="D218" t="e">
            <v>#NUM!</v>
          </cell>
          <cell r="E218" t="e">
            <v>#NUM!</v>
          </cell>
          <cell r="F218" t="e">
            <v>#NUM!</v>
          </cell>
          <cell r="G218" t="e">
            <v>#NUM!</v>
          </cell>
          <cell r="H218" t="e">
            <v>#NUM!</v>
          </cell>
          <cell r="I218" t="e">
            <v>#NUM!</v>
          </cell>
          <cell r="J218" t="e">
            <v>#NUM!</v>
          </cell>
        </row>
        <row r="219">
          <cell r="A219">
            <v>191</v>
          </cell>
          <cell r="B219">
            <v>46784</v>
          </cell>
          <cell r="C219" t="e">
            <v>#NUM!</v>
          </cell>
          <cell r="D219" t="e">
            <v>#NUM!</v>
          </cell>
          <cell r="E219" t="e">
            <v>#NUM!</v>
          </cell>
          <cell r="F219" t="e">
            <v>#NUM!</v>
          </cell>
          <cell r="G219" t="e">
            <v>#NUM!</v>
          </cell>
          <cell r="H219" t="e">
            <v>#NUM!</v>
          </cell>
          <cell r="I219" t="e">
            <v>#NUM!</v>
          </cell>
          <cell r="J219" t="e">
            <v>#NUM!</v>
          </cell>
        </row>
        <row r="220">
          <cell r="A220">
            <v>192</v>
          </cell>
          <cell r="B220">
            <v>46813</v>
          </cell>
          <cell r="C220" t="e">
            <v>#NUM!</v>
          </cell>
          <cell r="D220" t="e">
            <v>#NUM!</v>
          </cell>
          <cell r="E220" t="e">
            <v>#NUM!</v>
          </cell>
          <cell r="F220" t="e">
            <v>#NUM!</v>
          </cell>
          <cell r="G220" t="e">
            <v>#NUM!</v>
          </cell>
          <cell r="H220" t="e">
            <v>#NUM!</v>
          </cell>
          <cell r="I220" t="e">
            <v>#NUM!</v>
          </cell>
          <cell r="J220" t="e">
            <v>#NUM!</v>
          </cell>
        </row>
        <row r="221">
          <cell r="A221">
            <v>193</v>
          </cell>
          <cell r="B221">
            <v>46844</v>
          </cell>
          <cell r="C221" t="e">
            <v>#NUM!</v>
          </cell>
          <cell r="D221" t="e">
            <v>#NUM!</v>
          </cell>
          <cell r="E221" t="e">
            <v>#NUM!</v>
          </cell>
          <cell r="F221" t="e">
            <v>#NUM!</v>
          </cell>
          <cell r="G221" t="e">
            <v>#NUM!</v>
          </cell>
          <cell r="H221" t="e">
            <v>#NUM!</v>
          </cell>
          <cell r="I221" t="e">
            <v>#NUM!</v>
          </cell>
          <cell r="J221" t="e">
            <v>#NUM!</v>
          </cell>
        </row>
        <row r="222">
          <cell r="A222">
            <v>194</v>
          </cell>
          <cell r="B222">
            <v>46874</v>
          </cell>
          <cell r="C222" t="e">
            <v>#NUM!</v>
          </cell>
          <cell r="D222" t="e">
            <v>#NUM!</v>
          </cell>
          <cell r="E222" t="e">
            <v>#NUM!</v>
          </cell>
          <cell r="F222" t="e">
            <v>#NUM!</v>
          </cell>
          <cell r="G222" t="e">
            <v>#NUM!</v>
          </cell>
          <cell r="H222" t="e">
            <v>#NUM!</v>
          </cell>
          <cell r="I222" t="e">
            <v>#NUM!</v>
          </cell>
          <cell r="J222" t="e">
            <v>#NUM!</v>
          </cell>
        </row>
        <row r="223">
          <cell r="A223">
            <v>195</v>
          </cell>
          <cell r="B223">
            <v>46905</v>
          </cell>
          <cell r="C223" t="e">
            <v>#NUM!</v>
          </cell>
          <cell r="D223" t="e">
            <v>#NUM!</v>
          </cell>
          <cell r="E223" t="e">
            <v>#NUM!</v>
          </cell>
          <cell r="F223" t="e">
            <v>#NUM!</v>
          </cell>
          <cell r="G223" t="e">
            <v>#NUM!</v>
          </cell>
          <cell r="H223" t="e">
            <v>#NUM!</v>
          </cell>
          <cell r="I223" t="e">
            <v>#NUM!</v>
          </cell>
          <cell r="J223" t="e">
            <v>#NUM!</v>
          </cell>
        </row>
        <row r="224">
          <cell r="A224">
            <v>196</v>
          </cell>
          <cell r="B224">
            <v>46935</v>
          </cell>
          <cell r="C224" t="e">
            <v>#NUM!</v>
          </cell>
          <cell r="D224" t="e">
            <v>#NUM!</v>
          </cell>
          <cell r="E224" t="e">
            <v>#NUM!</v>
          </cell>
          <cell r="F224" t="e">
            <v>#NUM!</v>
          </cell>
          <cell r="G224" t="e">
            <v>#NUM!</v>
          </cell>
          <cell r="H224" t="e">
            <v>#NUM!</v>
          </cell>
          <cell r="I224" t="e">
            <v>#NUM!</v>
          </cell>
          <cell r="J224" t="e">
            <v>#NUM!</v>
          </cell>
        </row>
        <row r="225">
          <cell r="A225">
            <v>197</v>
          </cell>
          <cell r="B225">
            <v>46966</v>
          </cell>
          <cell r="C225" t="e">
            <v>#NUM!</v>
          </cell>
          <cell r="D225" t="e">
            <v>#NUM!</v>
          </cell>
          <cell r="E225" t="e">
            <v>#NUM!</v>
          </cell>
          <cell r="F225" t="e">
            <v>#NUM!</v>
          </cell>
          <cell r="G225" t="e">
            <v>#NUM!</v>
          </cell>
          <cell r="H225" t="e">
            <v>#NUM!</v>
          </cell>
          <cell r="I225" t="e">
            <v>#NUM!</v>
          </cell>
          <cell r="J225" t="e">
            <v>#NUM!</v>
          </cell>
        </row>
        <row r="226">
          <cell r="A226">
            <v>198</v>
          </cell>
          <cell r="B226">
            <v>46997</v>
          </cell>
          <cell r="C226" t="e">
            <v>#NUM!</v>
          </cell>
          <cell r="D226" t="e">
            <v>#NUM!</v>
          </cell>
          <cell r="E226" t="e">
            <v>#NUM!</v>
          </cell>
          <cell r="F226" t="e">
            <v>#NUM!</v>
          </cell>
          <cell r="G226" t="e">
            <v>#NUM!</v>
          </cell>
          <cell r="H226" t="e">
            <v>#NUM!</v>
          </cell>
          <cell r="I226" t="e">
            <v>#NUM!</v>
          </cell>
          <cell r="J226" t="e">
            <v>#NUM!</v>
          </cell>
        </row>
        <row r="227">
          <cell r="A227">
            <v>199</v>
          </cell>
          <cell r="B227">
            <v>47027</v>
          </cell>
          <cell r="C227" t="e">
            <v>#NUM!</v>
          </cell>
          <cell r="D227" t="e">
            <v>#NUM!</v>
          </cell>
          <cell r="E227" t="e">
            <v>#NUM!</v>
          </cell>
          <cell r="F227" t="e">
            <v>#NUM!</v>
          </cell>
          <cell r="G227" t="e">
            <v>#NUM!</v>
          </cell>
          <cell r="H227" t="e">
            <v>#NUM!</v>
          </cell>
          <cell r="I227" t="e">
            <v>#NUM!</v>
          </cell>
          <cell r="J227" t="e">
            <v>#NUM!</v>
          </cell>
        </row>
        <row r="228">
          <cell r="A228">
            <v>200</v>
          </cell>
          <cell r="B228">
            <v>47058</v>
          </cell>
          <cell r="C228" t="e">
            <v>#NUM!</v>
          </cell>
          <cell r="D228" t="e">
            <v>#NUM!</v>
          </cell>
          <cell r="E228" t="e">
            <v>#NUM!</v>
          </cell>
          <cell r="F228" t="e">
            <v>#NUM!</v>
          </cell>
          <cell r="G228" t="e">
            <v>#NUM!</v>
          </cell>
          <cell r="H228" t="e">
            <v>#NUM!</v>
          </cell>
          <cell r="I228" t="e">
            <v>#NUM!</v>
          </cell>
          <cell r="J228" t="e">
            <v>#NUM!</v>
          </cell>
        </row>
        <row r="229">
          <cell r="A229">
            <v>201</v>
          </cell>
          <cell r="B229">
            <v>47088</v>
          </cell>
          <cell r="C229" t="e">
            <v>#NUM!</v>
          </cell>
          <cell r="D229" t="e">
            <v>#NUM!</v>
          </cell>
          <cell r="E229" t="e">
            <v>#NUM!</v>
          </cell>
          <cell r="F229" t="e">
            <v>#NUM!</v>
          </cell>
          <cell r="G229" t="e">
            <v>#NUM!</v>
          </cell>
          <cell r="H229" t="e">
            <v>#NUM!</v>
          </cell>
          <cell r="I229" t="e">
            <v>#NUM!</v>
          </cell>
          <cell r="J229" t="e">
            <v>#NUM!</v>
          </cell>
        </row>
        <row r="230">
          <cell r="A230">
            <v>202</v>
          </cell>
          <cell r="B230">
            <v>47119</v>
          </cell>
          <cell r="C230" t="e">
            <v>#NUM!</v>
          </cell>
          <cell r="D230" t="e">
            <v>#NUM!</v>
          </cell>
          <cell r="E230" t="e">
            <v>#NUM!</v>
          </cell>
          <cell r="F230" t="e">
            <v>#NUM!</v>
          </cell>
          <cell r="G230" t="e">
            <v>#NUM!</v>
          </cell>
          <cell r="H230" t="e">
            <v>#NUM!</v>
          </cell>
          <cell r="I230" t="e">
            <v>#NUM!</v>
          </cell>
          <cell r="J230" t="e">
            <v>#NUM!</v>
          </cell>
        </row>
        <row r="231">
          <cell r="A231">
            <v>203</v>
          </cell>
          <cell r="B231">
            <v>47150</v>
          </cell>
          <cell r="C231" t="e">
            <v>#NUM!</v>
          </cell>
          <cell r="D231" t="e">
            <v>#NUM!</v>
          </cell>
          <cell r="E231" t="e">
            <v>#NUM!</v>
          </cell>
          <cell r="F231" t="e">
            <v>#NUM!</v>
          </cell>
          <cell r="G231" t="e">
            <v>#NUM!</v>
          </cell>
          <cell r="H231" t="e">
            <v>#NUM!</v>
          </cell>
          <cell r="I231" t="e">
            <v>#NUM!</v>
          </cell>
          <cell r="J231" t="e">
            <v>#NUM!</v>
          </cell>
        </row>
        <row r="232">
          <cell r="A232">
            <v>204</v>
          </cell>
          <cell r="B232">
            <v>47178</v>
          </cell>
          <cell r="C232" t="e">
            <v>#NUM!</v>
          </cell>
          <cell r="D232" t="e">
            <v>#NUM!</v>
          </cell>
          <cell r="E232" t="e">
            <v>#NUM!</v>
          </cell>
          <cell r="F232" t="e">
            <v>#NUM!</v>
          </cell>
          <cell r="G232" t="e">
            <v>#NUM!</v>
          </cell>
          <cell r="H232" t="e">
            <v>#NUM!</v>
          </cell>
          <cell r="I232" t="e">
            <v>#NUM!</v>
          </cell>
          <cell r="J232" t="e">
            <v>#NUM!</v>
          </cell>
        </row>
        <row r="233">
          <cell r="A233">
            <v>205</v>
          </cell>
          <cell r="B233">
            <v>47209</v>
          </cell>
          <cell r="C233" t="e">
            <v>#NUM!</v>
          </cell>
          <cell r="D233" t="e">
            <v>#NUM!</v>
          </cell>
          <cell r="E233" t="e">
            <v>#NUM!</v>
          </cell>
          <cell r="F233" t="e">
            <v>#NUM!</v>
          </cell>
          <cell r="G233" t="e">
            <v>#NUM!</v>
          </cell>
          <cell r="H233" t="e">
            <v>#NUM!</v>
          </cell>
          <cell r="I233" t="e">
            <v>#NUM!</v>
          </cell>
          <cell r="J233" t="e">
            <v>#NUM!</v>
          </cell>
        </row>
        <row r="234">
          <cell r="A234">
            <v>206</v>
          </cell>
          <cell r="B234">
            <v>47239</v>
          </cell>
          <cell r="C234" t="e">
            <v>#NUM!</v>
          </cell>
          <cell r="D234" t="e">
            <v>#NUM!</v>
          </cell>
          <cell r="E234" t="e">
            <v>#NUM!</v>
          </cell>
          <cell r="F234" t="e">
            <v>#NUM!</v>
          </cell>
          <cell r="G234" t="e">
            <v>#NUM!</v>
          </cell>
          <cell r="H234" t="e">
            <v>#NUM!</v>
          </cell>
          <cell r="I234" t="e">
            <v>#NUM!</v>
          </cell>
          <cell r="J234" t="e">
            <v>#NUM!</v>
          </cell>
        </row>
        <row r="235">
          <cell r="A235">
            <v>207</v>
          </cell>
          <cell r="B235">
            <v>47270</v>
          </cell>
          <cell r="C235" t="e">
            <v>#NUM!</v>
          </cell>
          <cell r="D235" t="e">
            <v>#NUM!</v>
          </cell>
          <cell r="E235" t="e">
            <v>#NUM!</v>
          </cell>
          <cell r="F235" t="e">
            <v>#NUM!</v>
          </cell>
          <cell r="G235" t="e">
            <v>#NUM!</v>
          </cell>
          <cell r="H235" t="e">
            <v>#NUM!</v>
          </cell>
          <cell r="I235" t="e">
            <v>#NUM!</v>
          </cell>
          <cell r="J235" t="e">
            <v>#NUM!</v>
          </cell>
        </row>
        <row r="236">
          <cell r="A236">
            <v>208</v>
          </cell>
          <cell r="B236">
            <v>47300</v>
          </cell>
          <cell r="C236" t="e">
            <v>#NUM!</v>
          </cell>
          <cell r="D236" t="e">
            <v>#NUM!</v>
          </cell>
          <cell r="E236" t="e">
            <v>#NUM!</v>
          </cell>
          <cell r="F236" t="e">
            <v>#NUM!</v>
          </cell>
          <cell r="G236" t="e">
            <v>#NUM!</v>
          </cell>
          <cell r="H236" t="e">
            <v>#NUM!</v>
          </cell>
          <cell r="I236" t="e">
            <v>#NUM!</v>
          </cell>
          <cell r="J236" t="e">
            <v>#NUM!</v>
          </cell>
        </row>
        <row r="237">
          <cell r="A237">
            <v>209</v>
          </cell>
          <cell r="B237">
            <v>47331</v>
          </cell>
          <cell r="C237" t="e">
            <v>#NUM!</v>
          </cell>
          <cell r="D237" t="e">
            <v>#NUM!</v>
          </cell>
          <cell r="E237" t="e">
            <v>#NUM!</v>
          </cell>
          <cell r="F237" t="e">
            <v>#NUM!</v>
          </cell>
          <cell r="G237" t="e">
            <v>#NUM!</v>
          </cell>
          <cell r="H237" t="e">
            <v>#NUM!</v>
          </cell>
          <cell r="I237" t="e">
            <v>#NUM!</v>
          </cell>
          <cell r="J237" t="e">
            <v>#NUM!</v>
          </cell>
        </row>
        <row r="238">
          <cell r="A238">
            <v>210</v>
          </cell>
          <cell r="B238">
            <v>47362</v>
          </cell>
          <cell r="C238" t="e">
            <v>#NUM!</v>
          </cell>
          <cell r="D238" t="e">
            <v>#NUM!</v>
          </cell>
          <cell r="E238" t="e">
            <v>#NUM!</v>
          </cell>
          <cell r="F238" t="e">
            <v>#NUM!</v>
          </cell>
          <cell r="G238" t="e">
            <v>#NUM!</v>
          </cell>
          <cell r="H238" t="e">
            <v>#NUM!</v>
          </cell>
          <cell r="I238" t="e">
            <v>#NUM!</v>
          </cell>
          <cell r="J238" t="e">
            <v>#NUM!</v>
          </cell>
        </row>
        <row r="239">
          <cell r="A239">
            <v>211</v>
          </cell>
          <cell r="B239">
            <v>47392</v>
          </cell>
          <cell r="C239" t="e">
            <v>#NUM!</v>
          </cell>
          <cell r="D239" t="e">
            <v>#NUM!</v>
          </cell>
          <cell r="E239" t="e">
            <v>#NUM!</v>
          </cell>
          <cell r="F239" t="e">
            <v>#NUM!</v>
          </cell>
          <cell r="G239" t="e">
            <v>#NUM!</v>
          </cell>
          <cell r="H239" t="e">
            <v>#NUM!</v>
          </cell>
          <cell r="I239" t="e">
            <v>#NUM!</v>
          </cell>
          <cell r="J239" t="e">
            <v>#NUM!</v>
          </cell>
        </row>
        <row r="240">
          <cell r="A240">
            <v>212</v>
          </cell>
          <cell r="B240">
            <v>47423</v>
          </cell>
          <cell r="C240" t="e">
            <v>#NUM!</v>
          </cell>
          <cell r="D240" t="e">
            <v>#NUM!</v>
          </cell>
          <cell r="E240" t="e">
            <v>#NUM!</v>
          </cell>
          <cell r="F240" t="e">
            <v>#NUM!</v>
          </cell>
          <cell r="G240" t="e">
            <v>#NUM!</v>
          </cell>
          <cell r="H240" t="e">
            <v>#NUM!</v>
          </cell>
          <cell r="I240" t="e">
            <v>#NUM!</v>
          </cell>
          <cell r="J240" t="e">
            <v>#NUM!</v>
          </cell>
        </row>
        <row r="241">
          <cell r="A241">
            <v>213</v>
          </cell>
          <cell r="B241">
            <v>47453</v>
          </cell>
          <cell r="C241" t="e">
            <v>#NUM!</v>
          </cell>
          <cell r="D241" t="e">
            <v>#NUM!</v>
          </cell>
          <cell r="E241" t="e">
            <v>#NUM!</v>
          </cell>
          <cell r="F241" t="e">
            <v>#NUM!</v>
          </cell>
          <cell r="G241" t="e">
            <v>#NUM!</v>
          </cell>
          <cell r="H241" t="e">
            <v>#NUM!</v>
          </cell>
          <cell r="I241" t="e">
            <v>#NUM!</v>
          </cell>
          <cell r="J241" t="e">
            <v>#NUM!</v>
          </cell>
        </row>
        <row r="242">
          <cell r="A242">
            <v>214</v>
          </cell>
          <cell r="B242">
            <v>47484</v>
          </cell>
          <cell r="C242" t="e">
            <v>#NUM!</v>
          </cell>
          <cell r="D242" t="e">
            <v>#NUM!</v>
          </cell>
          <cell r="E242" t="e">
            <v>#NUM!</v>
          </cell>
          <cell r="F242" t="e">
            <v>#NUM!</v>
          </cell>
          <cell r="G242" t="e">
            <v>#NUM!</v>
          </cell>
          <cell r="H242" t="e">
            <v>#NUM!</v>
          </cell>
          <cell r="I242" t="e">
            <v>#NUM!</v>
          </cell>
          <cell r="J242" t="e">
            <v>#NUM!</v>
          </cell>
        </row>
        <row r="243">
          <cell r="A243">
            <v>215</v>
          </cell>
          <cell r="B243">
            <v>47515</v>
          </cell>
          <cell r="C243" t="e">
            <v>#NUM!</v>
          </cell>
          <cell r="D243" t="e">
            <v>#NUM!</v>
          </cell>
          <cell r="E243" t="e">
            <v>#NUM!</v>
          </cell>
          <cell r="F243" t="e">
            <v>#NUM!</v>
          </cell>
          <cell r="G243" t="e">
            <v>#NUM!</v>
          </cell>
          <cell r="H243" t="e">
            <v>#NUM!</v>
          </cell>
          <cell r="I243" t="e">
            <v>#NUM!</v>
          </cell>
          <cell r="J243" t="e">
            <v>#NUM!</v>
          </cell>
        </row>
        <row r="244">
          <cell r="A244">
            <v>216</v>
          </cell>
          <cell r="B244">
            <v>47543</v>
          </cell>
          <cell r="C244" t="e">
            <v>#NUM!</v>
          </cell>
          <cell r="D244" t="e">
            <v>#NUM!</v>
          </cell>
          <cell r="E244" t="e">
            <v>#NUM!</v>
          </cell>
          <cell r="F244" t="e">
            <v>#NUM!</v>
          </cell>
          <cell r="G244" t="e">
            <v>#NUM!</v>
          </cell>
          <cell r="H244" t="e">
            <v>#NUM!</v>
          </cell>
          <cell r="I244" t="e">
            <v>#NUM!</v>
          </cell>
          <cell r="J244" t="e">
            <v>#NUM!</v>
          </cell>
        </row>
        <row r="245">
          <cell r="A245">
            <v>217</v>
          </cell>
          <cell r="B245">
            <v>47574</v>
          </cell>
          <cell r="C245" t="e">
            <v>#NUM!</v>
          </cell>
          <cell r="D245" t="e">
            <v>#NUM!</v>
          </cell>
          <cell r="E245" t="e">
            <v>#NUM!</v>
          </cell>
          <cell r="F245" t="e">
            <v>#NUM!</v>
          </cell>
          <cell r="G245" t="e">
            <v>#NUM!</v>
          </cell>
          <cell r="H245" t="e">
            <v>#NUM!</v>
          </cell>
          <cell r="I245" t="e">
            <v>#NUM!</v>
          </cell>
          <cell r="J245" t="e">
            <v>#NUM!</v>
          </cell>
        </row>
        <row r="246">
          <cell r="A246">
            <v>218</v>
          </cell>
          <cell r="B246">
            <v>47604</v>
          </cell>
          <cell r="C246" t="e">
            <v>#NUM!</v>
          </cell>
          <cell r="D246" t="e">
            <v>#NUM!</v>
          </cell>
          <cell r="E246" t="e">
            <v>#NUM!</v>
          </cell>
          <cell r="F246" t="e">
            <v>#NUM!</v>
          </cell>
          <cell r="G246" t="e">
            <v>#NUM!</v>
          </cell>
          <cell r="H246" t="e">
            <v>#NUM!</v>
          </cell>
          <cell r="I246" t="e">
            <v>#NUM!</v>
          </cell>
          <cell r="J246" t="e">
            <v>#NUM!</v>
          </cell>
        </row>
        <row r="247">
          <cell r="A247">
            <v>219</v>
          </cell>
          <cell r="B247">
            <v>47635</v>
          </cell>
          <cell r="C247" t="e">
            <v>#NUM!</v>
          </cell>
          <cell r="D247" t="e">
            <v>#NUM!</v>
          </cell>
          <cell r="E247" t="e">
            <v>#NUM!</v>
          </cell>
          <cell r="F247" t="e">
            <v>#NUM!</v>
          </cell>
          <cell r="G247" t="e">
            <v>#NUM!</v>
          </cell>
          <cell r="H247" t="e">
            <v>#NUM!</v>
          </cell>
          <cell r="I247" t="e">
            <v>#NUM!</v>
          </cell>
          <cell r="J247" t="e">
            <v>#NUM!</v>
          </cell>
        </row>
        <row r="248">
          <cell r="A248">
            <v>220</v>
          </cell>
          <cell r="B248">
            <v>47665</v>
          </cell>
          <cell r="C248" t="e">
            <v>#NUM!</v>
          </cell>
          <cell r="D248" t="e">
            <v>#NUM!</v>
          </cell>
          <cell r="E248" t="e">
            <v>#NUM!</v>
          </cell>
          <cell r="F248" t="e">
            <v>#NUM!</v>
          </cell>
          <cell r="G248" t="e">
            <v>#NUM!</v>
          </cell>
          <cell r="H248" t="e">
            <v>#NUM!</v>
          </cell>
          <cell r="I248" t="e">
            <v>#NUM!</v>
          </cell>
          <cell r="J248" t="e">
            <v>#NUM!</v>
          </cell>
        </row>
        <row r="249">
          <cell r="A249">
            <v>221</v>
          </cell>
          <cell r="B249">
            <v>47696</v>
          </cell>
          <cell r="C249" t="e">
            <v>#NUM!</v>
          </cell>
          <cell r="D249" t="e">
            <v>#NUM!</v>
          </cell>
          <cell r="E249" t="e">
            <v>#NUM!</v>
          </cell>
          <cell r="F249" t="e">
            <v>#NUM!</v>
          </cell>
          <cell r="G249" t="e">
            <v>#NUM!</v>
          </cell>
          <cell r="H249" t="e">
            <v>#NUM!</v>
          </cell>
          <cell r="I249" t="e">
            <v>#NUM!</v>
          </cell>
          <cell r="J249" t="e">
            <v>#NUM!</v>
          </cell>
        </row>
        <row r="250">
          <cell r="A250">
            <v>222</v>
          </cell>
          <cell r="B250">
            <v>47727</v>
          </cell>
          <cell r="C250" t="e">
            <v>#NUM!</v>
          </cell>
          <cell r="D250" t="e">
            <v>#NUM!</v>
          </cell>
          <cell r="E250" t="e">
            <v>#NUM!</v>
          </cell>
          <cell r="F250" t="e">
            <v>#NUM!</v>
          </cell>
          <cell r="G250" t="e">
            <v>#NUM!</v>
          </cell>
          <cell r="H250" t="e">
            <v>#NUM!</v>
          </cell>
          <cell r="I250" t="e">
            <v>#NUM!</v>
          </cell>
          <cell r="J250" t="e">
            <v>#NUM!</v>
          </cell>
        </row>
        <row r="251">
          <cell r="A251">
            <v>223</v>
          </cell>
          <cell r="B251">
            <v>47757</v>
          </cell>
          <cell r="C251" t="e">
            <v>#NUM!</v>
          </cell>
          <cell r="D251" t="e">
            <v>#NUM!</v>
          </cell>
          <cell r="E251" t="e">
            <v>#NUM!</v>
          </cell>
          <cell r="F251" t="e">
            <v>#NUM!</v>
          </cell>
          <cell r="G251" t="e">
            <v>#NUM!</v>
          </cell>
          <cell r="H251" t="e">
            <v>#NUM!</v>
          </cell>
          <cell r="I251" t="e">
            <v>#NUM!</v>
          </cell>
          <cell r="J251" t="e">
            <v>#NUM!</v>
          </cell>
        </row>
        <row r="252">
          <cell r="A252">
            <v>224</v>
          </cell>
          <cell r="B252">
            <v>47788</v>
          </cell>
          <cell r="C252" t="e">
            <v>#NUM!</v>
          </cell>
          <cell r="D252" t="e">
            <v>#NUM!</v>
          </cell>
          <cell r="E252" t="e">
            <v>#NUM!</v>
          </cell>
          <cell r="F252" t="e">
            <v>#NUM!</v>
          </cell>
          <cell r="G252" t="e">
            <v>#NUM!</v>
          </cell>
          <cell r="H252" t="e">
            <v>#NUM!</v>
          </cell>
          <cell r="I252" t="e">
            <v>#NUM!</v>
          </cell>
          <cell r="J252" t="e">
            <v>#NUM!</v>
          </cell>
        </row>
        <row r="253">
          <cell r="A253">
            <v>225</v>
          </cell>
          <cell r="B253">
            <v>47818</v>
          </cell>
          <cell r="C253" t="e">
            <v>#NUM!</v>
          </cell>
          <cell r="D253" t="e">
            <v>#NUM!</v>
          </cell>
          <cell r="E253" t="e">
            <v>#NUM!</v>
          </cell>
          <cell r="F253" t="e">
            <v>#NUM!</v>
          </cell>
          <cell r="G253" t="e">
            <v>#NUM!</v>
          </cell>
          <cell r="H253" t="e">
            <v>#NUM!</v>
          </cell>
          <cell r="I253" t="e">
            <v>#NUM!</v>
          </cell>
          <cell r="J253" t="e">
            <v>#NUM!</v>
          </cell>
        </row>
        <row r="254">
          <cell r="A254">
            <v>226</v>
          </cell>
          <cell r="B254">
            <v>47849</v>
          </cell>
          <cell r="C254" t="e">
            <v>#NUM!</v>
          </cell>
          <cell r="D254" t="e">
            <v>#NUM!</v>
          </cell>
          <cell r="E254" t="e">
            <v>#NUM!</v>
          </cell>
          <cell r="F254" t="e">
            <v>#NUM!</v>
          </cell>
          <cell r="G254" t="e">
            <v>#NUM!</v>
          </cell>
          <cell r="H254" t="e">
            <v>#NUM!</v>
          </cell>
          <cell r="I254" t="e">
            <v>#NUM!</v>
          </cell>
          <cell r="J254" t="e">
            <v>#NUM!</v>
          </cell>
        </row>
        <row r="255">
          <cell r="A255">
            <v>227</v>
          </cell>
          <cell r="B255">
            <v>47880</v>
          </cell>
          <cell r="C255" t="e">
            <v>#NUM!</v>
          </cell>
          <cell r="D255" t="e">
            <v>#NUM!</v>
          </cell>
          <cell r="E255" t="e">
            <v>#NUM!</v>
          </cell>
          <cell r="F255" t="e">
            <v>#NUM!</v>
          </cell>
          <cell r="G255" t="e">
            <v>#NUM!</v>
          </cell>
          <cell r="H255" t="e">
            <v>#NUM!</v>
          </cell>
          <cell r="I255" t="e">
            <v>#NUM!</v>
          </cell>
          <cell r="J255" t="e">
            <v>#NUM!</v>
          </cell>
        </row>
        <row r="256">
          <cell r="A256">
            <v>228</v>
          </cell>
          <cell r="B256">
            <v>47908</v>
          </cell>
          <cell r="C256" t="e">
            <v>#NUM!</v>
          </cell>
          <cell r="D256" t="e">
            <v>#NUM!</v>
          </cell>
          <cell r="E256" t="e">
            <v>#NUM!</v>
          </cell>
          <cell r="F256" t="e">
            <v>#NUM!</v>
          </cell>
          <cell r="G256" t="e">
            <v>#NUM!</v>
          </cell>
          <cell r="H256" t="e">
            <v>#NUM!</v>
          </cell>
          <cell r="I256" t="e">
            <v>#NUM!</v>
          </cell>
          <cell r="J256" t="e">
            <v>#NUM!</v>
          </cell>
        </row>
        <row r="257">
          <cell r="A257">
            <v>229</v>
          </cell>
          <cell r="B257">
            <v>47939</v>
          </cell>
          <cell r="C257" t="e">
            <v>#NUM!</v>
          </cell>
          <cell r="D257" t="e">
            <v>#NUM!</v>
          </cell>
          <cell r="E257" t="e">
            <v>#NUM!</v>
          </cell>
          <cell r="F257" t="e">
            <v>#NUM!</v>
          </cell>
          <cell r="G257" t="e">
            <v>#NUM!</v>
          </cell>
          <cell r="H257" t="e">
            <v>#NUM!</v>
          </cell>
          <cell r="I257" t="e">
            <v>#NUM!</v>
          </cell>
          <cell r="J257" t="e">
            <v>#NUM!</v>
          </cell>
        </row>
        <row r="258">
          <cell r="A258">
            <v>230</v>
          </cell>
          <cell r="B258">
            <v>47969</v>
          </cell>
          <cell r="C258" t="e">
            <v>#NUM!</v>
          </cell>
          <cell r="D258" t="e">
            <v>#NUM!</v>
          </cell>
          <cell r="E258" t="e">
            <v>#NUM!</v>
          </cell>
          <cell r="F258" t="e">
            <v>#NUM!</v>
          </cell>
          <cell r="G258" t="e">
            <v>#NUM!</v>
          </cell>
          <cell r="H258" t="e">
            <v>#NUM!</v>
          </cell>
          <cell r="I258" t="e">
            <v>#NUM!</v>
          </cell>
          <cell r="J258" t="e">
            <v>#NUM!</v>
          </cell>
        </row>
        <row r="259">
          <cell r="A259">
            <v>231</v>
          </cell>
          <cell r="B259">
            <v>48000</v>
          </cell>
          <cell r="C259" t="e">
            <v>#NUM!</v>
          </cell>
          <cell r="D259" t="e">
            <v>#NUM!</v>
          </cell>
          <cell r="E259" t="e">
            <v>#NUM!</v>
          </cell>
          <cell r="F259" t="e">
            <v>#NUM!</v>
          </cell>
          <cell r="G259" t="e">
            <v>#NUM!</v>
          </cell>
          <cell r="H259" t="e">
            <v>#NUM!</v>
          </cell>
          <cell r="I259" t="e">
            <v>#NUM!</v>
          </cell>
          <cell r="J259" t="e">
            <v>#NUM!</v>
          </cell>
        </row>
        <row r="260">
          <cell r="A260">
            <v>232</v>
          </cell>
          <cell r="B260">
            <v>48030</v>
          </cell>
          <cell r="C260" t="e">
            <v>#NUM!</v>
          </cell>
          <cell r="D260" t="e">
            <v>#NUM!</v>
          </cell>
          <cell r="E260" t="e">
            <v>#NUM!</v>
          </cell>
          <cell r="F260" t="e">
            <v>#NUM!</v>
          </cell>
          <cell r="G260" t="e">
            <v>#NUM!</v>
          </cell>
          <cell r="H260" t="e">
            <v>#NUM!</v>
          </cell>
          <cell r="I260" t="e">
            <v>#NUM!</v>
          </cell>
          <cell r="J260" t="e">
            <v>#NUM!</v>
          </cell>
        </row>
        <row r="261">
          <cell r="A261">
            <v>233</v>
          </cell>
          <cell r="B261">
            <v>48061</v>
          </cell>
          <cell r="C261" t="e">
            <v>#NUM!</v>
          </cell>
          <cell r="D261" t="e">
            <v>#NUM!</v>
          </cell>
          <cell r="E261" t="e">
            <v>#NUM!</v>
          </cell>
          <cell r="F261" t="e">
            <v>#NUM!</v>
          </cell>
          <cell r="G261" t="e">
            <v>#NUM!</v>
          </cell>
          <cell r="H261" t="e">
            <v>#NUM!</v>
          </cell>
          <cell r="I261" t="e">
            <v>#NUM!</v>
          </cell>
          <cell r="J261" t="e">
            <v>#NUM!</v>
          </cell>
        </row>
        <row r="262">
          <cell r="A262">
            <v>234</v>
          </cell>
          <cell r="B262">
            <v>48092</v>
          </cell>
          <cell r="C262" t="e">
            <v>#NUM!</v>
          </cell>
          <cell r="D262" t="e">
            <v>#NUM!</v>
          </cell>
          <cell r="E262" t="e">
            <v>#NUM!</v>
          </cell>
          <cell r="F262" t="e">
            <v>#NUM!</v>
          </cell>
          <cell r="G262" t="e">
            <v>#NUM!</v>
          </cell>
          <cell r="H262" t="e">
            <v>#NUM!</v>
          </cell>
          <cell r="I262" t="e">
            <v>#NUM!</v>
          </cell>
          <cell r="J262" t="e">
            <v>#NUM!</v>
          </cell>
        </row>
        <row r="263">
          <cell r="A263">
            <v>235</v>
          </cell>
          <cell r="B263">
            <v>48122</v>
          </cell>
          <cell r="C263" t="e">
            <v>#NUM!</v>
          </cell>
          <cell r="D263" t="e">
            <v>#NUM!</v>
          </cell>
          <cell r="E263" t="e">
            <v>#NUM!</v>
          </cell>
          <cell r="F263" t="e">
            <v>#NUM!</v>
          </cell>
          <cell r="G263" t="e">
            <v>#NUM!</v>
          </cell>
          <cell r="H263" t="e">
            <v>#NUM!</v>
          </cell>
          <cell r="I263" t="e">
            <v>#NUM!</v>
          </cell>
          <cell r="J263" t="e">
            <v>#NUM!</v>
          </cell>
        </row>
        <row r="264">
          <cell r="A264">
            <v>236</v>
          </cell>
          <cell r="B264">
            <v>48153</v>
          </cell>
          <cell r="C264" t="e">
            <v>#NUM!</v>
          </cell>
          <cell r="D264" t="e">
            <v>#NUM!</v>
          </cell>
          <cell r="E264" t="e">
            <v>#NUM!</v>
          </cell>
          <cell r="F264" t="e">
            <v>#NUM!</v>
          </cell>
          <cell r="G264" t="e">
            <v>#NUM!</v>
          </cell>
          <cell r="H264" t="e">
            <v>#NUM!</v>
          </cell>
          <cell r="I264" t="e">
            <v>#NUM!</v>
          </cell>
          <cell r="J264" t="e">
            <v>#NUM!</v>
          </cell>
        </row>
        <row r="265">
          <cell r="A265">
            <v>237</v>
          </cell>
          <cell r="B265">
            <v>48183</v>
          </cell>
          <cell r="C265" t="e">
            <v>#NUM!</v>
          </cell>
          <cell r="D265" t="e">
            <v>#NUM!</v>
          </cell>
          <cell r="E265" t="e">
            <v>#NUM!</v>
          </cell>
          <cell r="F265" t="e">
            <v>#NUM!</v>
          </cell>
          <cell r="G265" t="e">
            <v>#NUM!</v>
          </cell>
          <cell r="H265" t="e">
            <v>#NUM!</v>
          </cell>
          <cell r="I265" t="e">
            <v>#NUM!</v>
          </cell>
          <cell r="J265" t="e">
            <v>#NUM!</v>
          </cell>
        </row>
        <row r="266">
          <cell r="A266">
            <v>238</v>
          </cell>
          <cell r="B266">
            <v>48214</v>
          </cell>
          <cell r="C266" t="e">
            <v>#NUM!</v>
          </cell>
          <cell r="D266" t="e">
            <v>#NUM!</v>
          </cell>
          <cell r="E266" t="e">
            <v>#NUM!</v>
          </cell>
          <cell r="F266" t="e">
            <v>#NUM!</v>
          </cell>
          <cell r="G266" t="e">
            <v>#NUM!</v>
          </cell>
          <cell r="H266" t="e">
            <v>#NUM!</v>
          </cell>
          <cell r="I266" t="e">
            <v>#NUM!</v>
          </cell>
          <cell r="J266" t="e">
            <v>#NUM!</v>
          </cell>
        </row>
        <row r="267">
          <cell r="A267">
            <v>239</v>
          </cell>
          <cell r="B267">
            <v>48245</v>
          </cell>
          <cell r="C267" t="e">
            <v>#NUM!</v>
          </cell>
          <cell r="D267" t="e">
            <v>#NUM!</v>
          </cell>
          <cell r="E267" t="e">
            <v>#NUM!</v>
          </cell>
          <cell r="F267" t="e">
            <v>#NUM!</v>
          </cell>
          <cell r="G267" t="e">
            <v>#NUM!</v>
          </cell>
          <cell r="H267" t="e">
            <v>#NUM!</v>
          </cell>
          <cell r="I267" t="e">
            <v>#NUM!</v>
          </cell>
          <cell r="J267" t="e">
            <v>#NUM!</v>
          </cell>
        </row>
        <row r="268">
          <cell r="A268">
            <v>240</v>
          </cell>
          <cell r="B268">
            <v>48274</v>
          </cell>
          <cell r="C268" t="e">
            <v>#NUM!</v>
          </cell>
          <cell r="D268" t="e">
            <v>#NUM!</v>
          </cell>
          <cell r="E268" t="e">
            <v>#NUM!</v>
          </cell>
          <cell r="F268" t="e">
            <v>#NUM!</v>
          </cell>
          <cell r="G268" t="e">
            <v>#NUM!</v>
          </cell>
          <cell r="H268" t="e">
            <v>#NUM!</v>
          </cell>
          <cell r="I268" t="e">
            <v>#NUM!</v>
          </cell>
          <cell r="J268" t="e">
            <v>#NUM!</v>
          </cell>
        </row>
        <row r="269">
          <cell r="A269">
            <v>241</v>
          </cell>
          <cell r="B269">
            <v>48305</v>
          </cell>
          <cell r="C269" t="e">
            <v>#NUM!</v>
          </cell>
          <cell r="D269" t="e">
            <v>#NUM!</v>
          </cell>
          <cell r="E269" t="e">
            <v>#NUM!</v>
          </cell>
          <cell r="F269" t="e">
            <v>#NUM!</v>
          </cell>
          <cell r="G269" t="e">
            <v>#NUM!</v>
          </cell>
          <cell r="H269" t="e">
            <v>#NUM!</v>
          </cell>
          <cell r="I269" t="e">
            <v>#NUM!</v>
          </cell>
          <cell r="J269" t="e">
            <v>#NUM!</v>
          </cell>
        </row>
        <row r="270">
          <cell r="A270">
            <v>242</v>
          </cell>
          <cell r="B270">
            <v>48335</v>
          </cell>
          <cell r="C270" t="e">
            <v>#NUM!</v>
          </cell>
          <cell r="D270" t="e">
            <v>#NUM!</v>
          </cell>
          <cell r="E270" t="e">
            <v>#NUM!</v>
          </cell>
          <cell r="F270" t="e">
            <v>#NUM!</v>
          </cell>
          <cell r="G270" t="e">
            <v>#NUM!</v>
          </cell>
          <cell r="H270" t="e">
            <v>#NUM!</v>
          </cell>
          <cell r="I270" t="e">
            <v>#NUM!</v>
          </cell>
          <cell r="J270" t="e">
            <v>#NUM!</v>
          </cell>
        </row>
        <row r="271">
          <cell r="A271">
            <v>243</v>
          </cell>
          <cell r="B271">
            <v>48366</v>
          </cell>
          <cell r="C271" t="e">
            <v>#NUM!</v>
          </cell>
          <cell r="D271" t="e">
            <v>#NUM!</v>
          </cell>
          <cell r="E271" t="e">
            <v>#NUM!</v>
          </cell>
          <cell r="F271" t="e">
            <v>#NUM!</v>
          </cell>
          <cell r="G271" t="e">
            <v>#NUM!</v>
          </cell>
          <cell r="H271" t="e">
            <v>#NUM!</v>
          </cell>
          <cell r="I271" t="e">
            <v>#NUM!</v>
          </cell>
          <cell r="J271" t="e">
            <v>#NUM!</v>
          </cell>
        </row>
        <row r="272">
          <cell r="A272">
            <v>244</v>
          </cell>
          <cell r="B272">
            <v>48396</v>
          </cell>
          <cell r="C272" t="e">
            <v>#NUM!</v>
          </cell>
          <cell r="D272" t="e">
            <v>#NUM!</v>
          </cell>
          <cell r="E272" t="e">
            <v>#NUM!</v>
          </cell>
          <cell r="F272" t="e">
            <v>#NUM!</v>
          </cell>
          <cell r="G272" t="e">
            <v>#NUM!</v>
          </cell>
          <cell r="H272" t="e">
            <v>#NUM!</v>
          </cell>
          <cell r="I272" t="e">
            <v>#NUM!</v>
          </cell>
          <cell r="J272" t="e">
            <v>#NUM!</v>
          </cell>
        </row>
        <row r="273">
          <cell r="A273">
            <v>245</v>
          </cell>
          <cell r="B273">
            <v>48427</v>
          </cell>
          <cell r="C273" t="e">
            <v>#NUM!</v>
          </cell>
          <cell r="D273" t="e">
            <v>#NUM!</v>
          </cell>
          <cell r="E273" t="e">
            <v>#NUM!</v>
          </cell>
          <cell r="F273" t="e">
            <v>#NUM!</v>
          </cell>
          <cell r="G273" t="e">
            <v>#NUM!</v>
          </cell>
          <cell r="H273" t="e">
            <v>#NUM!</v>
          </cell>
          <cell r="I273" t="e">
            <v>#NUM!</v>
          </cell>
          <cell r="J273" t="e">
            <v>#NUM!</v>
          </cell>
        </row>
        <row r="274">
          <cell r="A274">
            <v>246</v>
          </cell>
          <cell r="B274">
            <v>48458</v>
          </cell>
          <cell r="C274" t="e">
            <v>#NUM!</v>
          </cell>
          <cell r="D274" t="e">
            <v>#NUM!</v>
          </cell>
          <cell r="E274" t="e">
            <v>#NUM!</v>
          </cell>
          <cell r="F274" t="e">
            <v>#NUM!</v>
          </cell>
          <cell r="G274" t="e">
            <v>#NUM!</v>
          </cell>
          <cell r="H274" t="e">
            <v>#NUM!</v>
          </cell>
          <cell r="I274" t="e">
            <v>#NUM!</v>
          </cell>
          <cell r="J274" t="e">
            <v>#NUM!</v>
          </cell>
        </row>
        <row r="275">
          <cell r="A275">
            <v>247</v>
          </cell>
          <cell r="B275">
            <v>48488</v>
          </cell>
          <cell r="C275" t="e">
            <v>#NUM!</v>
          </cell>
          <cell r="D275" t="e">
            <v>#NUM!</v>
          </cell>
          <cell r="E275" t="e">
            <v>#NUM!</v>
          </cell>
          <cell r="F275" t="e">
            <v>#NUM!</v>
          </cell>
          <cell r="G275" t="e">
            <v>#NUM!</v>
          </cell>
          <cell r="H275" t="e">
            <v>#NUM!</v>
          </cell>
          <cell r="I275" t="e">
            <v>#NUM!</v>
          </cell>
          <cell r="J275" t="e">
            <v>#NUM!</v>
          </cell>
        </row>
        <row r="276">
          <cell r="A276">
            <v>248</v>
          </cell>
          <cell r="B276">
            <v>48519</v>
          </cell>
          <cell r="C276" t="e">
            <v>#NUM!</v>
          </cell>
          <cell r="D276" t="e">
            <v>#NUM!</v>
          </cell>
          <cell r="E276" t="e">
            <v>#NUM!</v>
          </cell>
          <cell r="F276" t="e">
            <v>#NUM!</v>
          </cell>
          <cell r="G276" t="e">
            <v>#NUM!</v>
          </cell>
          <cell r="H276" t="e">
            <v>#NUM!</v>
          </cell>
          <cell r="I276" t="e">
            <v>#NUM!</v>
          </cell>
          <cell r="J276" t="e">
            <v>#NUM!</v>
          </cell>
        </row>
        <row r="277">
          <cell r="A277">
            <v>249</v>
          </cell>
          <cell r="B277">
            <v>48549</v>
          </cell>
          <cell r="C277" t="e">
            <v>#NUM!</v>
          </cell>
          <cell r="D277" t="e">
            <v>#NUM!</v>
          </cell>
          <cell r="E277" t="e">
            <v>#NUM!</v>
          </cell>
          <cell r="F277" t="e">
            <v>#NUM!</v>
          </cell>
          <cell r="G277" t="e">
            <v>#NUM!</v>
          </cell>
          <cell r="H277" t="e">
            <v>#NUM!</v>
          </cell>
          <cell r="I277" t="e">
            <v>#NUM!</v>
          </cell>
          <cell r="J277" t="e">
            <v>#NUM!</v>
          </cell>
        </row>
        <row r="278">
          <cell r="A278">
            <v>250</v>
          </cell>
          <cell r="B278">
            <v>48580</v>
          </cell>
          <cell r="C278" t="e">
            <v>#NUM!</v>
          </cell>
          <cell r="D278" t="e">
            <v>#NUM!</v>
          </cell>
          <cell r="E278" t="e">
            <v>#NUM!</v>
          </cell>
          <cell r="F278" t="e">
            <v>#NUM!</v>
          </cell>
          <cell r="G278" t="e">
            <v>#NUM!</v>
          </cell>
          <cell r="H278" t="e">
            <v>#NUM!</v>
          </cell>
          <cell r="I278" t="e">
            <v>#NUM!</v>
          </cell>
          <cell r="J278" t="e">
            <v>#NUM!</v>
          </cell>
        </row>
        <row r="279">
          <cell r="A279">
            <v>251</v>
          </cell>
          <cell r="B279">
            <v>48611</v>
          </cell>
          <cell r="C279" t="e">
            <v>#NUM!</v>
          </cell>
          <cell r="D279" t="e">
            <v>#NUM!</v>
          </cell>
          <cell r="E279" t="e">
            <v>#NUM!</v>
          </cell>
          <cell r="F279" t="e">
            <v>#NUM!</v>
          </cell>
          <cell r="G279" t="e">
            <v>#NUM!</v>
          </cell>
          <cell r="H279" t="e">
            <v>#NUM!</v>
          </cell>
          <cell r="I279" t="e">
            <v>#NUM!</v>
          </cell>
          <cell r="J279" t="e">
            <v>#NUM!</v>
          </cell>
        </row>
        <row r="280">
          <cell r="A280">
            <v>252</v>
          </cell>
          <cell r="B280">
            <v>48639</v>
          </cell>
          <cell r="C280" t="e">
            <v>#NUM!</v>
          </cell>
          <cell r="D280" t="e">
            <v>#NUM!</v>
          </cell>
          <cell r="E280" t="e">
            <v>#NUM!</v>
          </cell>
          <cell r="F280" t="e">
            <v>#NUM!</v>
          </cell>
          <cell r="G280" t="e">
            <v>#NUM!</v>
          </cell>
          <cell r="H280" t="e">
            <v>#NUM!</v>
          </cell>
          <cell r="I280" t="e">
            <v>#NUM!</v>
          </cell>
          <cell r="J280" t="e">
            <v>#NUM!</v>
          </cell>
        </row>
        <row r="281">
          <cell r="A281">
            <v>253</v>
          </cell>
          <cell r="B281">
            <v>48670</v>
          </cell>
          <cell r="C281" t="e">
            <v>#NUM!</v>
          </cell>
          <cell r="D281" t="e">
            <v>#NUM!</v>
          </cell>
          <cell r="E281" t="e">
            <v>#NUM!</v>
          </cell>
          <cell r="F281" t="e">
            <v>#NUM!</v>
          </cell>
          <cell r="G281" t="e">
            <v>#NUM!</v>
          </cell>
          <cell r="H281" t="e">
            <v>#NUM!</v>
          </cell>
          <cell r="I281" t="e">
            <v>#NUM!</v>
          </cell>
          <cell r="J281" t="e">
            <v>#NUM!</v>
          </cell>
        </row>
        <row r="282">
          <cell r="A282">
            <v>254</v>
          </cell>
          <cell r="B282">
            <v>48700</v>
          </cell>
          <cell r="C282" t="e">
            <v>#NUM!</v>
          </cell>
          <cell r="D282" t="e">
            <v>#NUM!</v>
          </cell>
          <cell r="E282" t="e">
            <v>#NUM!</v>
          </cell>
          <cell r="F282" t="e">
            <v>#NUM!</v>
          </cell>
          <cell r="G282" t="e">
            <v>#NUM!</v>
          </cell>
          <cell r="H282" t="e">
            <v>#NUM!</v>
          </cell>
          <cell r="I282" t="e">
            <v>#NUM!</v>
          </cell>
          <cell r="J282" t="e">
            <v>#NUM!</v>
          </cell>
        </row>
        <row r="283">
          <cell r="A283">
            <v>255</v>
          </cell>
          <cell r="B283">
            <v>48731</v>
          </cell>
          <cell r="C283" t="e">
            <v>#NUM!</v>
          </cell>
          <cell r="D283" t="e">
            <v>#NUM!</v>
          </cell>
          <cell r="E283" t="e">
            <v>#NUM!</v>
          </cell>
          <cell r="F283" t="e">
            <v>#NUM!</v>
          </cell>
          <cell r="G283" t="e">
            <v>#NUM!</v>
          </cell>
          <cell r="H283" t="e">
            <v>#NUM!</v>
          </cell>
          <cell r="I283" t="e">
            <v>#NUM!</v>
          </cell>
          <cell r="J283" t="e">
            <v>#NUM!</v>
          </cell>
        </row>
        <row r="284">
          <cell r="A284">
            <v>256</v>
          </cell>
          <cell r="B284">
            <v>48761</v>
          </cell>
          <cell r="C284" t="e">
            <v>#NUM!</v>
          </cell>
          <cell r="D284" t="e">
            <v>#NUM!</v>
          </cell>
          <cell r="E284" t="e">
            <v>#NUM!</v>
          </cell>
          <cell r="F284" t="e">
            <v>#NUM!</v>
          </cell>
          <cell r="G284" t="e">
            <v>#NUM!</v>
          </cell>
          <cell r="H284" t="e">
            <v>#NUM!</v>
          </cell>
          <cell r="I284" t="e">
            <v>#NUM!</v>
          </cell>
          <cell r="J284" t="e">
            <v>#NUM!</v>
          </cell>
        </row>
        <row r="285">
          <cell r="A285">
            <v>257</v>
          </cell>
          <cell r="B285">
            <v>48792</v>
          </cell>
          <cell r="C285" t="e">
            <v>#NUM!</v>
          </cell>
          <cell r="D285" t="e">
            <v>#NUM!</v>
          </cell>
          <cell r="E285" t="e">
            <v>#NUM!</v>
          </cell>
          <cell r="F285" t="e">
            <v>#NUM!</v>
          </cell>
          <cell r="G285" t="e">
            <v>#NUM!</v>
          </cell>
          <cell r="H285" t="e">
            <v>#NUM!</v>
          </cell>
          <cell r="I285" t="e">
            <v>#NUM!</v>
          </cell>
          <cell r="J285" t="e">
            <v>#NUM!</v>
          </cell>
        </row>
        <row r="286">
          <cell r="A286">
            <v>258</v>
          </cell>
          <cell r="B286">
            <v>48823</v>
          </cell>
          <cell r="C286" t="e">
            <v>#NUM!</v>
          </cell>
          <cell r="D286" t="e">
            <v>#NUM!</v>
          </cell>
          <cell r="E286" t="e">
            <v>#NUM!</v>
          </cell>
          <cell r="F286" t="e">
            <v>#NUM!</v>
          </cell>
          <cell r="G286" t="e">
            <v>#NUM!</v>
          </cell>
          <cell r="H286" t="e">
            <v>#NUM!</v>
          </cell>
          <cell r="I286" t="e">
            <v>#NUM!</v>
          </cell>
          <cell r="J286" t="e">
            <v>#NUM!</v>
          </cell>
        </row>
        <row r="287">
          <cell r="A287">
            <v>259</v>
          </cell>
          <cell r="B287">
            <v>48853</v>
          </cell>
          <cell r="C287" t="e">
            <v>#NUM!</v>
          </cell>
          <cell r="D287" t="e">
            <v>#NUM!</v>
          </cell>
          <cell r="E287" t="e">
            <v>#NUM!</v>
          </cell>
          <cell r="F287" t="e">
            <v>#NUM!</v>
          </cell>
          <cell r="G287" t="e">
            <v>#NUM!</v>
          </cell>
          <cell r="H287" t="e">
            <v>#NUM!</v>
          </cell>
          <cell r="I287" t="e">
            <v>#NUM!</v>
          </cell>
          <cell r="J287" t="e">
            <v>#NUM!</v>
          </cell>
        </row>
        <row r="288">
          <cell r="A288">
            <v>260</v>
          </cell>
          <cell r="B288">
            <v>48884</v>
          </cell>
          <cell r="C288" t="e">
            <v>#NUM!</v>
          </cell>
          <cell r="D288" t="e">
            <v>#NUM!</v>
          </cell>
          <cell r="E288" t="e">
            <v>#NUM!</v>
          </cell>
          <cell r="F288" t="e">
            <v>#NUM!</v>
          </cell>
          <cell r="G288" t="e">
            <v>#NUM!</v>
          </cell>
          <cell r="H288" t="e">
            <v>#NUM!</v>
          </cell>
          <cell r="I288" t="e">
            <v>#NUM!</v>
          </cell>
          <cell r="J288" t="e">
            <v>#NUM!</v>
          </cell>
        </row>
        <row r="289">
          <cell r="A289">
            <v>261</v>
          </cell>
          <cell r="B289">
            <v>48914</v>
          </cell>
          <cell r="C289" t="e">
            <v>#NUM!</v>
          </cell>
          <cell r="D289" t="e">
            <v>#NUM!</v>
          </cell>
          <cell r="E289" t="e">
            <v>#NUM!</v>
          </cell>
          <cell r="F289" t="e">
            <v>#NUM!</v>
          </cell>
          <cell r="G289" t="e">
            <v>#NUM!</v>
          </cell>
          <cell r="H289" t="e">
            <v>#NUM!</v>
          </cell>
          <cell r="I289" t="e">
            <v>#NUM!</v>
          </cell>
          <cell r="J289" t="e">
            <v>#NUM!</v>
          </cell>
        </row>
        <row r="290">
          <cell r="A290">
            <v>262</v>
          </cell>
          <cell r="B290">
            <v>48945</v>
          </cell>
          <cell r="C290" t="e">
            <v>#NUM!</v>
          </cell>
          <cell r="D290" t="e">
            <v>#NUM!</v>
          </cell>
          <cell r="E290" t="e">
            <v>#NUM!</v>
          </cell>
          <cell r="F290" t="e">
            <v>#NUM!</v>
          </cell>
          <cell r="G290" t="e">
            <v>#NUM!</v>
          </cell>
          <cell r="H290" t="e">
            <v>#NUM!</v>
          </cell>
          <cell r="I290" t="e">
            <v>#NUM!</v>
          </cell>
          <cell r="J290" t="e">
            <v>#NUM!</v>
          </cell>
        </row>
        <row r="291">
          <cell r="A291">
            <v>263</v>
          </cell>
          <cell r="B291">
            <v>48976</v>
          </cell>
          <cell r="C291" t="e">
            <v>#NUM!</v>
          </cell>
          <cell r="D291" t="e">
            <v>#NUM!</v>
          </cell>
          <cell r="E291" t="e">
            <v>#NUM!</v>
          </cell>
          <cell r="F291" t="e">
            <v>#NUM!</v>
          </cell>
          <cell r="G291" t="e">
            <v>#NUM!</v>
          </cell>
          <cell r="H291" t="e">
            <v>#NUM!</v>
          </cell>
          <cell r="I291" t="e">
            <v>#NUM!</v>
          </cell>
          <cell r="J291" t="e">
            <v>#NUM!</v>
          </cell>
        </row>
        <row r="292">
          <cell r="A292">
            <v>264</v>
          </cell>
          <cell r="B292">
            <v>49004</v>
          </cell>
          <cell r="C292" t="e">
            <v>#NUM!</v>
          </cell>
          <cell r="D292" t="e">
            <v>#NUM!</v>
          </cell>
          <cell r="E292" t="e">
            <v>#NUM!</v>
          </cell>
          <cell r="F292" t="e">
            <v>#NUM!</v>
          </cell>
          <cell r="G292" t="e">
            <v>#NUM!</v>
          </cell>
          <cell r="H292" t="e">
            <v>#NUM!</v>
          </cell>
          <cell r="I292" t="e">
            <v>#NUM!</v>
          </cell>
          <cell r="J292" t="e">
            <v>#NUM!</v>
          </cell>
        </row>
        <row r="293">
          <cell r="A293">
            <v>265</v>
          </cell>
          <cell r="B293">
            <v>49035</v>
          </cell>
          <cell r="C293" t="e">
            <v>#NUM!</v>
          </cell>
          <cell r="D293" t="e">
            <v>#NUM!</v>
          </cell>
          <cell r="E293" t="e">
            <v>#NUM!</v>
          </cell>
          <cell r="F293" t="e">
            <v>#NUM!</v>
          </cell>
          <cell r="G293" t="e">
            <v>#NUM!</v>
          </cell>
          <cell r="H293" t="e">
            <v>#NUM!</v>
          </cell>
          <cell r="I293" t="e">
            <v>#NUM!</v>
          </cell>
          <cell r="J293" t="e">
            <v>#NUM!</v>
          </cell>
        </row>
        <row r="294">
          <cell r="A294">
            <v>266</v>
          </cell>
          <cell r="B294">
            <v>49065</v>
          </cell>
          <cell r="C294" t="e">
            <v>#NUM!</v>
          </cell>
          <cell r="D294" t="e">
            <v>#NUM!</v>
          </cell>
          <cell r="E294" t="e">
            <v>#NUM!</v>
          </cell>
          <cell r="F294" t="e">
            <v>#NUM!</v>
          </cell>
          <cell r="G294" t="e">
            <v>#NUM!</v>
          </cell>
          <cell r="H294" t="e">
            <v>#NUM!</v>
          </cell>
          <cell r="I294" t="e">
            <v>#NUM!</v>
          </cell>
          <cell r="J294" t="e">
            <v>#NUM!</v>
          </cell>
        </row>
        <row r="295">
          <cell r="A295">
            <v>267</v>
          </cell>
          <cell r="B295">
            <v>49096</v>
          </cell>
          <cell r="C295" t="e">
            <v>#NUM!</v>
          </cell>
          <cell r="D295" t="e">
            <v>#NUM!</v>
          </cell>
          <cell r="E295" t="e">
            <v>#NUM!</v>
          </cell>
          <cell r="F295" t="e">
            <v>#NUM!</v>
          </cell>
          <cell r="G295" t="e">
            <v>#NUM!</v>
          </cell>
          <cell r="H295" t="e">
            <v>#NUM!</v>
          </cell>
          <cell r="I295" t="e">
            <v>#NUM!</v>
          </cell>
          <cell r="J295" t="e">
            <v>#NUM!</v>
          </cell>
        </row>
        <row r="296">
          <cell r="A296">
            <v>268</v>
          </cell>
          <cell r="B296">
            <v>49126</v>
          </cell>
          <cell r="C296" t="e">
            <v>#NUM!</v>
          </cell>
          <cell r="D296" t="e">
            <v>#NUM!</v>
          </cell>
          <cell r="E296" t="e">
            <v>#NUM!</v>
          </cell>
          <cell r="F296" t="e">
            <v>#NUM!</v>
          </cell>
          <cell r="G296" t="e">
            <v>#NUM!</v>
          </cell>
          <cell r="H296" t="e">
            <v>#NUM!</v>
          </cell>
          <cell r="I296" t="e">
            <v>#NUM!</v>
          </cell>
          <cell r="J296" t="e">
            <v>#NUM!</v>
          </cell>
        </row>
        <row r="297">
          <cell r="A297">
            <v>269</v>
          </cell>
          <cell r="B297">
            <v>49157</v>
          </cell>
          <cell r="C297" t="e">
            <v>#NUM!</v>
          </cell>
          <cell r="D297" t="e">
            <v>#NUM!</v>
          </cell>
          <cell r="E297" t="e">
            <v>#NUM!</v>
          </cell>
          <cell r="F297" t="e">
            <v>#NUM!</v>
          </cell>
          <cell r="G297" t="e">
            <v>#NUM!</v>
          </cell>
          <cell r="H297" t="e">
            <v>#NUM!</v>
          </cell>
          <cell r="I297" t="e">
            <v>#NUM!</v>
          </cell>
          <cell r="J297" t="e">
            <v>#NUM!</v>
          </cell>
        </row>
        <row r="298">
          <cell r="A298">
            <v>270</v>
          </cell>
          <cell r="B298">
            <v>49188</v>
          </cell>
          <cell r="C298" t="e">
            <v>#NUM!</v>
          </cell>
          <cell r="D298" t="e">
            <v>#NUM!</v>
          </cell>
          <cell r="E298" t="e">
            <v>#NUM!</v>
          </cell>
          <cell r="F298" t="e">
            <v>#NUM!</v>
          </cell>
          <cell r="G298" t="e">
            <v>#NUM!</v>
          </cell>
          <cell r="H298" t="e">
            <v>#NUM!</v>
          </cell>
          <cell r="I298" t="e">
            <v>#NUM!</v>
          </cell>
          <cell r="J298" t="e">
            <v>#NUM!</v>
          </cell>
        </row>
        <row r="299">
          <cell r="A299">
            <v>271</v>
          </cell>
          <cell r="B299">
            <v>49218</v>
          </cell>
          <cell r="C299" t="e">
            <v>#NUM!</v>
          </cell>
          <cell r="D299" t="e">
            <v>#NUM!</v>
          </cell>
          <cell r="E299" t="e">
            <v>#NUM!</v>
          </cell>
          <cell r="F299" t="e">
            <v>#NUM!</v>
          </cell>
          <cell r="G299" t="e">
            <v>#NUM!</v>
          </cell>
          <cell r="H299" t="e">
            <v>#NUM!</v>
          </cell>
          <cell r="I299" t="e">
            <v>#NUM!</v>
          </cell>
          <cell r="J299" t="e">
            <v>#NUM!</v>
          </cell>
        </row>
        <row r="300">
          <cell r="A300">
            <v>272</v>
          </cell>
          <cell r="B300">
            <v>49249</v>
          </cell>
          <cell r="C300" t="e">
            <v>#NUM!</v>
          </cell>
          <cell r="D300" t="e">
            <v>#NUM!</v>
          </cell>
          <cell r="E300" t="e">
            <v>#NUM!</v>
          </cell>
          <cell r="F300" t="e">
            <v>#NUM!</v>
          </cell>
          <cell r="G300" t="e">
            <v>#NUM!</v>
          </cell>
          <cell r="H300" t="e">
            <v>#NUM!</v>
          </cell>
          <cell r="I300" t="e">
            <v>#NUM!</v>
          </cell>
          <cell r="J300" t="e">
            <v>#NUM!</v>
          </cell>
        </row>
        <row r="301">
          <cell r="A301">
            <v>273</v>
          </cell>
          <cell r="B301">
            <v>49279</v>
          </cell>
          <cell r="C301" t="e">
            <v>#NUM!</v>
          </cell>
          <cell r="D301" t="e">
            <v>#NUM!</v>
          </cell>
          <cell r="E301" t="e">
            <v>#NUM!</v>
          </cell>
          <cell r="F301" t="e">
            <v>#NUM!</v>
          </cell>
          <cell r="G301" t="e">
            <v>#NUM!</v>
          </cell>
          <cell r="H301" t="e">
            <v>#NUM!</v>
          </cell>
          <cell r="I301" t="e">
            <v>#NUM!</v>
          </cell>
          <cell r="J301" t="e">
            <v>#NUM!</v>
          </cell>
        </row>
        <row r="302">
          <cell r="A302">
            <v>274</v>
          </cell>
          <cell r="B302">
            <v>49310</v>
          </cell>
          <cell r="C302" t="e">
            <v>#NUM!</v>
          </cell>
          <cell r="D302" t="e">
            <v>#NUM!</v>
          </cell>
          <cell r="E302" t="e">
            <v>#NUM!</v>
          </cell>
          <cell r="F302" t="e">
            <v>#NUM!</v>
          </cell>
          <cell r="G302" t="e">
            <v>#NUM!</v>
          </cell>
          <cell r="H302" t="e">
            <v>#NUM!</v>
          </cell>
          <cell r="I302" t="e">
            <v>#NUM!</v>
          </cell>
          <cell r="J302" t="e">
            <v>#NUM!</v>
          </cell>
        </row>
        <row r="303">
          <cell r="A303">
            <v>275</v>
          </cell>
          <cell r="B303">
            <v>49341</v>
          </cell>
          <cell r="C303" t="e">
            <v>#NUM!</v>
          </cell>
          <cell r="D303" t="e">
            <v>#NUM!</v>
          </cell>
          <cell r="E303" t="e">
            <v>#NUM!</v>
          </cell>
          <cell r="F303" t="e">
            <v>#NUM!</v>
          </cell>
          <cell r="G303" t="e">
            <v>#NUM!</v>
          </cell>
          <cell r="H303" t="e">
            <v>#NUM!</v>
          </cell>
          <cell r="I303" t="e">
            <v>#NUM!</v>
          </cell>
          <cell r="J303" t="e">
            <v>#NUM!</v>
          </cell>
        </row>
        <row r="304">
          <cell r="A304">
            <v>276</v>
          </cell>
          <cell r="B304">
            <v>49369</v>
          </cell>
          <cell r="C304" t="e">
            <v>#NUM!</v>
          </cell>
          <cell r="D304" t="e">
            <v>#NUM!</v>
          </cell>
          <cell r="E304" t="e">
            <v>#NUM!</v>
          </cell>
          <cell r="F304" t="e">
            <v>#NUM!</v>
          </cell>
          <cell r="G304" t="e">
            <v>#NUM!</v>
          </cell>
          <cell r="H304" t="e">
            <v>#NUM!</v>
          </cell>
          <cell r="I304" t="e">
            <v>#NUM!</v>
          </cell>
          <cell r="J304" t="e">
            <v>#NUM!</v>
          </cell>
        </row>
        <row r="305">
          <cell r="A305">
            <v>277</v>
          </cell>
          <cell r="B305">
            <v>49400</v>
          </cell>
          <cell r="C305" t="e">
            <v>#NUM!</v>
          </cell>
          <cell r="D305" t="e">
            <v>#NUM!</v>
          </cell>
          <cell r="E305" t="e">
            <v>#NUM!</v>
          </cell>
          <cell r="F305" t="e">
            <v>#NUM!</v>
          </cell>
          <cell r="G305" t="e">
            <v>#NUM!</v>
          </cell>
          <cell r="H305" t="e">
            <v>#NUM!</v>
          </cell>
          <cell r="I305" t="e">
            <v>#NUM!</v>
          </cell>
          <cell r="J305" t="e">
            <v>#NUM!</v>
          </cell>
        </row>
        <row r="306">
          <cell r="A306">
            <v>278</v>
          </cell>
          <cell r="B306">
            <v>49430</v>
          </cell>
          <cell r="C306" t="e">
            <v>#NUM!</v>
          </cell>
          <cell r="D306" t="e">
            <v>#NUM!</v>
          </cell>
          <cell r="E306" t="e">
            <v>#NUM!</v>
          </cell>
          <cell r="F306" t="e">
            <v>#NUM!</v>
          </cell>
          <cell r="G306" t="e">
            <v>#NUM!</v>
          </cell>
          <cell r="H306" t="e">
            <v>#NUM!</v>
          </cell>
          <cell r="I306" t="e">
            <v>#NUM!</v>
          </cell>
          <cell r="J306" t="e">
            <v>#NUM!</v>
          </cell>
        </row>
        <row r="307">
          <cell r="A307">
            <v>279</v>
          </cell>
          <cell r="B307">
            <v>49461</v>
          </cell>
          <cell r="C307" t="e">
            <v>#NUM!</v>
          </cell>
          <cell r="D307" t="e">
            <v>#NUM!</v>
          </cell>
          <cell r="E307" t="e">
            <v>#NUM!</v>
          </cell>
          <cell r="F307" t="e">
            <v>#NUM!</v>
          </cell>
          <cell r="G307" t="e">
            <v>#NUM!</v>
          </cell>
          <cell r="H307" t="e">
            <v>#NUM!</v>
          </cell>
          <cell r="I307" t="e">
            <v>#NUM!</v>
          </cell>
          <cell r="J307" t="e">
            <v>#NUM!</v>
          </cell>
        </row>
        <row r="308">
          <cell r="A308">
            <v>280</v>
          </cell>
          <cell r="B308">
            <v>49491</v>
          </cell>
          <cell r="C308" t="e">
            <v>#NUM!</v>
          </cell>
          <cell r="D308" t="e">
            <v>#NUM!</v>
          </cell>
          <cell r="E308" t="e">
            <v>#NUM!</v>
          </cell>
          <cell r="F308" t="e">
            <v>#NUM!</v>
          </cell>
          <cell r="G308" t="e">
            <v>#NUM!</v>
          </cell>
          <cell r="H308" t="e">
            <v>#NUM!</v>
          </cell>
          <cell r="I308" t="e">
            <v>#NUM!</v>
          </cell>
          <cell r="J308" t="e">
            <v>#NUM!</v>
          </cell>
        </row>
        <row r="309">
          <cell r="A309">
            <v>281</v>
          </cell>
          <cell r="B309">
            <v>49522</v>
          </cell>
          <cell r="C309" t="e">
            <v>#NUM!</v>
          </cell>
          <cell r="D309" t="e">
            <v>#NUM!</v>
          </cell>
          <cell r="E309" t="e">
            <v>#NUM!</v>
          </cell>
          <cell r="F309" t="e">
            <v>#NUM!</v>
          </cell>
          <cell r="G309" t="e">
            <v>#NUM!</v>
          </cell>
          <cell r="H309" t="e">
            <v>#NUM!</v>
          </cell>
          <cell r="I309" t="e">
            <v>#NUM!</v>
          </cell>
          <cell r="J309" t="e">
            <v>#NUM!</v>
          </cell>
        </row>
        <row r="310">
          <cell r="A310">
            <v>282</v>
          </cell>
          <cell r="B310">
            <v>49553</v>
          </cell>
          <cell r="C310" t="e">
            <v>#NUM!</v>
          </cell>
          <cell r="D310" t="e">
            <v>#NUM!</v>
          </cell>
          <cell r="E310" t="e">
            <v>#NUM!</v>
          </cell>
          <cell r="F310" t="e">
            <v>#NUM!</v>
          </cell>
          <cell r="G310" t="e">
            <v>#NUM!</v>
          </cell>
          <cell r="H310" t="e">
            <v>#NUM!</v>
          </cell>
          <cell r="I310" t="e">
            <v>#NUM!</v>
          </cell>
          <cell r="J310" t="e">
            <v>#NUM!</v>
          </cell>
        </row>
        <row r="311">
          <cell r="A311">
            <v>283</v>
          </cell>
          <cell r="B311">
            <v>49583</v>
          </cell>
          <cell r="C311" t="e">
            <v>#NUM!</v>
          </cell>
          <cell r="D311" t="e">
            <v>#NUM!</v>
          </cell>
          <cell r="E311" t="e">
            <v>#NUM!</v>
          </cell>
          <cell r="F311" t="e">
            <v>#NUM!</v>
          </cell>
          <cell r="G311" t="e">
            <v>#NUM!</v>
          </cell>
          <cell r="H311" t="e">
            <v>#NUM!</v>
          </cell>
          <cell r="I311" t="e">
            <v>#NUM!</v>
          </cell>
          <cell r="J311" t="e">
            <v>#NUM!</v>
          </cell>
        </row>
        <row r="312">
          <cell r="A312">
            <v>284</v>
          </cell>
          <cell r="B312">
            <v>49614</v>
          </cell>
          <cell r="C312" t="e">
            <v>#NUM!</v>
          </cell>
          <cell r="D312" t="e">
            <v>#NUM!</v>
          </cell>
          <cell r="E312" t="e">
            <v>#NUM!</v>
          </cell>
          <cell r="F312" t="e">
            <v>#NUM!</v>
          </cell>
          <cell r="G312" t="e">
            <v>#NUM!</v>
          </cell>
          <cell r="H312" t="e">
            <v>#NUM!</v>
          </cell>
          <cell r="I312" t="e">
            <v>#NUM!</v>
          </cell>
          <cell r="J312" t="e">
            <v>#NUM!</v>
          </cell>
        </row>
        <row r="313">
          <cell r="A313">
            <v>285</v>
          </cell>
          <cell r="B313">
            <v>49644</v>
          </cell>
          <cell r="C313" t="e">
            <v>#NUM!</v>
          </cell>
          <cell r="D313" t="e">
            <v>#NUM!</v>
          </cell>
          <cell r="E313" t="e">
            <v>#NUM!</v>
          </cell>
          <cell r="F313" t="e">
            <v>#NUM!</v>
          </cell>
          <cell r="G313" t="e">
            <v>#NUM!</v>
          </cell>
          <cell r="H313" t="e">
            <v>#NUM!</v>
          </cell>
          <cell r="I313" t="e">
            <v>#NUM!</v>
          </cell>
          <cell r="J313" t="e">
            <v>#NUM!</v>
          </cell>
        </row>
        <row r="314">
          <cell r="A314">
            <v>286</v>
          </cell>
          <cell r="B314">
            <v>49675</v>
          </cell>
          <cell r="C314" t="e">
            <v>#NUM!</v>
          </cell>
          <cell r="D314" t="e">
            <v>#NUM!</v>
          </cell>
          <cell r="E314" t="e">
            <v>#NUM!</v>
          </cell>
          <cell r="F314" t="e">
            <v>#NUM!</v>
          </cell>
          <cell r="G314" t="e">
            <v>#NUM!</v>
          </cell>
          <cell r="H314" t="e">
            <v>#NUM!</v>
          </cell>
          <cell r="I314" t="e">
            <v>#NUM!</v>
          </cell>
          <cell r="J314" t="e">
            <v>#NUM!</v>
          </cell>
        </row>
        <row r="315">
          <cell r="A315">
            <v>287</v>
          </cell>
          <cell r="B315">
            <v>49706</v>
          </cell>
          <cell r="C315" t="e">
            <v>#NUM!</v>
          </cell>
          <cell r="D315" t="e">
            <v>#NUM!</v>
          </cell>
          <cell r="E315" t="e">
            <v>#NUM!</v>
          </cell>
          <cell r="F315" t="e">
            <v>#NUM!</v>
          </cell>
          <cell r="G315" t="e">
            <v>#NUM!</v>
          </cell>
          <cell r="H315" t="e">
            <v>#NUM!</v>
          </cell>
          <cell r="I315" t="e">
            <v>#NUM!</v>
          </cell>
          <cell r="J315" t="e">
            <v>#NUM!</v>
          </cell>
        </row>
        <row r="316">
          <cell r="A316">
            <v>288</v>
          </cell>
          <cell r="B316">
            <v>49735</v>
          </cell>
          <cell r="C316" t="e">
            <v>#NUM!</v>
          </cell>
          <cell r="D316" t="e">
            <v>#NUM!</v>
          </cell>
          <cell r="E316" t="e">
            <v>#NUM!</v>
          </cell>
          <cell r="F316" t="e">
            <v>#NUM!</v>
          </cell>
          <cell r="G316" t="e">
            <v>#NUM!</v>
          </cell>
          <cell r="H316" t="e">
            <v>#NUM!</v>
          </cell>
          <cell r="I316" t="e">
            <v>#NUM!</v>
          </cell>
          <cell r="J316" t="e">
            <v>#NUM!</v>
          </cell>
        </row>
        <row r="317">
          <cell r="A317">
            <v>289</v>
          </cell>
          <cell r="B317">
            <v>49766</v>
          </cell>
          <cell r="C317" t="e">
            <v>#NUM!</v>
          </cell>
          <cell r="D317" t="e">
            <v>#NUM!</v>
          </cell>
          <cell r="E317" t="e">
            <v>#NUM!</v>
          </cell>
          <cell r="F317" t="e">
            <v>#NUM!</v>
          </cell>
          <cell r="G317" t="e">
            <v>#NUM!</v>
          </cell>
          <cell r="H317" t="e">
            <v>#NUM!</v>
          </cell>
          <cell r="I317" t="e">
            <v>#NUM!</v>
          </cell>
          <cell r="J317" t="e">
            <v>#NUM!</v>
          </cell>
        </row>
        <row r="318">
          <cell r="A318">
            <v>290</v>
          </cell>
          <cell r="B318">
            <v>49796</v>
          </cell>
          <cell r="C318" t="e">
            <v>#NUM!</v>
          </cell>
          <cell r="D318" t="e">
            <v>#NUM!</v>
          </cell>
          <cell r="E318" t="e">
            <v>#NUM!</v>
          </cell>
          <cell r="F318" t="e">
            <v>#NUM!</v>
          </cell>
          <cell r="G318" t="e">
            <v>#NUM!</v>
          </cell>
          <cell r="H318" t="e">
            <v>#NUM!</v>
          </cell>
          <cell r="I318" t="e">
            <v>#NUM!</v>
          </cell>
          <cell r="J318" t="e">
            <v>#NUM!</v>
          </cell>
        </row>
        <row r="319">
          <cell r="A319">
            <v>291</v>
          </cell>
          <cell r="B319">
            <v>49827</v>
          </cell>
          <cell r="C319" t="e">
            <v>#NUM!</v>
          </cell>
          <cell r="D319" t="e">
            <v>#NUM!</v>
          </cell>
          <cell r="E319" t="e">
            <v>#NUM!</v>
          </cell>
          <cell r="F319" t="e">
            <v>#NUM!</v>
          </cell>
          <cell r="G319" t="e">
            <v>#NUM!</v>
          </cell>
          <cell r="H319" t="e">
            <v>#NUM!</v>
          </cell>
          <cell r="I319" t="e">
            <v>#NUM!</v>
          </cell>
          <cell r="J319" t="e">
            <v>#NUM!</v>
          </cell>
        </row>
        <row r="320">
          <cell r="A320">
            <v>292</v>
          </cell>
          <cell r="B320">
            <v>49857</v>
          </cell>
          <cell r="C320" t="e">
            <v>#NUM!</v>
          </cell>
          <cell r="D320" t="e">
            <v>#NUM!</v>
          </cell>
          <cell r="E320" t="e">
            <v>#NUM!</v>
          </cell>
          <cell r="F320" t="e">
            <v>#NUM!</v>
          </cell>
          <cell r="G320" t="e">
            <v>#NUM!</v>
          </cell>
          <cell r="H320" t="e">
            <v>#NUM!</v>
          </cell>
          <cell r="I320" t="e">
            <v>#NUM!</v>
          </cell>
          <cell r="J320" t="e">
            <v>#NUM!</v>
          </cell>
        </row>
        <row r="321">
          <cell r="A321">
            <v>293</v>
          </cell>
          <cell r="B321">
            <v>49888</v>
          </cell>
          <cell r="C321" t="e">
            <v>#NUM!</v>
          </cell>
          <cell r="D321" t="e">
            <v>#NUM!</v>
          </cell>
          <cell r="E321" t="e">
            <v>#NUM!</v>
          </cell>
          <cell r="F321" t="e">
            <v>#NUM!</v>
          </cell>
          <cell r="G321" t="e">
            <v>#NUM!</v>
          </cell>
          <cell r="H321" t="e">
            <v>#NUM!</v>
          </cell>
          <cell r="I321" t="e">
            <v>#NUM!</v>
          </cell>
          <cell r="J321" t="e">
            <v>#NUM!</v>
          </cell>
        </row>
        <row r="322">
          <cell r="A322">
            <v>294</v>
          </cell>
          <cell r="B322">
            <v>49919</v>
          </cell>
          <cell r="C322" t="e">
            <v>#NUM!</v>
          </cell>
          <cell r="D322" t="e">
            <v>#NUM!</v>
          </cell>
          <cell r="E322" t="e">
            <v>#NUM!</v>
          </cell>
          <cell r="F322" t="e">
            <v>#NUM!</v>
          </cell>
          <cell r="G322" t="e">
            <v>#NUM!</v>
          </cell>
          <cell r="H322" t="e">
            <v>#NUM!</v>
          </cell>
          <cell r="I322" t="e">
            <v>#NUM!</v>
          </cell>
          <cell r="J322" t="e">
            <v>#NUM!</v>
          </cell>
        </row>
        <row r="323">
          <cell r="A323">
            <v>295</v>
          </cell>
          <cell r="B323">
            <v>49949</v>
          </cell>
          <cell r="C323" t="e">
            <v>#NUM!</v>
          </cell>
          <cell r="D323" t="e">
            <v>#NUM!</v>
          </cell>
          <cell r="E323" t="e">
            <v>#NUM!</v>
          </cell>
          <cell r="F323" t="e">
            <v>#NUM!</v>
          </cell>
          <cell r="G323" t="e">
            <v>#NUM!</v>
          </cell>
          <cell r="H323" t="e">
            <v>#NUM!</v>
          </cell>
          <cell r="I323" t="e">
            <v>#NUM!</v>
          </cell>
          <cell r="J323" t="e">
            <v>#NUM!</v>
          </cell>
        </row>
        <row r="324">
          <cell r="A324">
            <v>296</v>
          </cell>
          <cell r="B324">
            <v>49980</v>
          </cell>
          <cell r="C324" t="e">
            <v>#NUM!</v>
          </cell>
          <cell r="D324" t="e">
            <v>#NUM!</v>
          </cell>
          <cell r="E324" t="e">
            <v>#NUM!</v>
          </cell>
          <cell r="F324" t="e">
            <v>#NUM!</v>
          </cell>
          <cell r="G324" t="e">
            <v>#NUM!</v>
          </cell>
          <cell r="H324" t="e">
            <v>#NUM!</v>
          </cell>
          <cell r="I324" t="e">
            <v>#NUM!</v>
          </cell>
          <cell r="J324" t="e">
            <v>#NUM!</v>
          </cell>
        </row>
        <row r="325">
          <cell r="A325">
            <v>297</v>
          </cell>
          <cell r="B325">
            <v>50010</v>
          </cell>
          <cell r="C325" t="e">
            <v>#NUM!</v>
          </cell>
          <cell r="D325" t="e">
            <v>#NUM!</v>
          </cell>
          <cell r="E325" t="e">
            <v>#NUM!</v>
          </cell>
          <cell r="F325" t="e">
            <v>#NUM!</v>
          </cell>
          <cell r="G325" t="e">
            <v>#NUM!</v>
          </cell>
          <cell r="H325" t="e">
            <v>#NUM!</v>
          </cell>
          <cell r="I325" t="e">
            <v>#NUM!</v>
          </cell>
          <cell r="J325" t="e">
            <v>#NUM!</v>
          </cell>
        </row>
        <row r="326">
          <cell r="A326">
            <v>298</v>
          </cell>
          <cell r="B326">
            <v>50041</v>
          </cell>
          <cell r="C326" t="e">
            <v>#NUM!</v>
          </cell>
          <cell r="D326" t="e">
            <v>#NUM!</v>
          </cell>
          <cell r="E326" t="e">
            <v>#NUM!</v>
          </cell>
          <cell r="F326" t="e">
            <v>#NUM!</v>
          </cell>
          <cell r="G326" t="e">
            <v>#NUM!</v>
          </cell>
          <cell r="H326" t="e">
            <v>#NUM!</v>
          </cell>
          <cell r="I326" t="e">
            <v>#NUM!</v>
          </cell>
          <cell r="J326" t="e">
            <v>#NUM!</v>
          </cell>
        </row>
        <row r="327">
          <cell r="A327">
            <v>299</v>
          </cell>
          <cell r="B327">
            <v>50072</v>
          </cell>
          <cell r="C327" t="e">
            <v>#NUM!</v>
          </cell>
          <cell r="D327" t="e">
            <v>#NUM!</v>
          </cell>
          <cell r="E327" t="e">
            <v>#NUM!</v>
          </cell>
          <cell r="F327" t="e">
            <v>#NUM!</v>
          </cell>
          <cell r="G327" t="e">
            <v>#NUM!</v>
          </cell>
          <cell r="H327" t="e">
            <v>#NUM!</v>
          </cell>
          <cell r="I327" t="e">
            <v>#NUM!</v>
          </cell>
          <cell r="J327" t="e">
            <v>#NUM!</v>
          </cell>
        </row>
        <row r="328">
          <cell r="A328">
            <v>300</v>
          </cell>
          <cell r="B328">
            <v>50100</v>
          </cell>
          <cell r="C328" t="e">
            <v>#NUM!</v>
          </cell>
          <cell r="D328" t="e">
            <v>#NUM!</v>
          </cell>
          <cell r="E328" t="e">
            <v>#NUM!</v>
          </cell>
          <cell r="F328" t="e">
            <v>#NUM!</v>
          </cell>
          <cell r="G328" t="e">
            <v>#NUM!</v>
          </cell>
          <cell r="H328" t="e">
            <v>#NUM!</v>
          </cell>
          <cell r="I328" t="e">
            <v>#NUM!</v>
          </cell>
          <cell r="J328" t="e">
            <v>#NUM!</v>
          </cell>
        </row>
        <row r="329">
          <cell r="A329">
            <v>301</v>
          </cell>
          <cell r="B329">
            <v>50131</v>
          </cell>
          <cell r="C329" t="e">
            <v>#NUM!</v>
          </cell>
          <cell r="D329" t="e">
            <v>#NUM!</v>
          </cell>
          <cell r="E329" t="e">
            <v>#NUM!</v>
          </cell>
          <cell r="F329" t="e">
            <v>#NUM!</v>
          </cell>
          <cell r="G329" t="e">
            <v>#NUM!</v>
          </cell>
          <cell r="H329" t="e">
            <v>#NUM!</v>
          </cell>
          <cell r="I329" t="e">
            <v>#NUM!</v>
          </cell>
          <cell r="J329" t="e">
            <v>#NUM!</v>
          </cell>
        </row>
        <row r="330">
          <cell r="A330">
            <v>302</v>
          </cell>
          <cell r="B330">
            <v>50161</v>
          </cell>
          <cell r="C330" t="e">
            <v>#NUM!</v>
          </cell>
          <cell r="D330" t="e">
            <v>#NUM!</v>
          </cell>
          <cell r="E330" t="e">
            <v>#NUM!</v>
          </cell>
          <cell r="F330" t="e">
            <v>#NUM!</v>
          </cell>
          <cell r="G330" t="e">
            <v>#NUM!</v>
          </cell>
          <cell r="H330" t="e">
            <v>#NUM!</v>
          </cell>
          <cell r="I330" t="e">
            <v>#NUM!</v>
          </cell>
          <cell r="J330" t="e">
            <v>#NUM!</v>
          </cell>
        </row>
        <row r="331">
          <cell r="A331">
            <v>303</v>
          </cell>
          <cell r="B331">
            <v>50192</v>
          </cell>
          <cell r="C331" t="e">
            <v>#NUM!</v>
          </cell>
          <cell r="D331" t="e">
            <v>#NUM!</v>
          </cell>
          <cell r="E331" t="e">
            <v>#NUM!</v>
          </cell>
          <cell r="F331" t="e">
            <v>#NUM!</v>
          </cell>
          <cell r="G331" t="e">
            <v>#NUM!</v>
          </cell>
          <cell r="H331" t="e">
            <v>#NUM!</v>
          </cell>
          <cell r="I331" t="e">
            <v>#NUM!</v>
          </cell>
          <cell r="J331" t="e">
            <v>#NUM!</v>
          </cell>
        </row>
        <row r="332">
          <cell r="A332">
            <v>304</v>
          </cell>
          <cell r="B332">
            <v>50222</v>
          </cell>
          <cell r="C332" t="e">
            <v>#NUM!</v>
          </cell>
          <cell r="D332" t="e">
            <v>#NUM!</v>
          </cell>
          <cell r="E332" t="e">
            <v>#NUM!</v>
          </cell>
          <cell r="F332" t="e">
            <v>#NUM!</v>
          </cell>
          <cell r="G332" t="e">
            <v>#NUM!</v>
          </cell>
          <cell r="H332" t="e">
            <v>#NUM!</v>
          </cell>
          <cell r="I332" t="e">
            <v>#NUM!</v>
          </cell>
          <cell r="J332" t="e">
            <v>#NUM!</v>
          </cell>
        </row>
        <row r="333">
          <cell r="A333">
            <v>305</v>
          </cell>
          <cell r="B333">
            <v>50253</v>
          </cell>
          <cell r="C333" t="e">
            <v>#NUM!</v>
          </cell>
          <cell r="D333" t="e">
            <v>#NUM!</v>
          </cell>
          <cell r="E333" t="e">
            <v>#NUM!</v>
          </cell>
          <cell r="F333" t="e">
            <v>#NUM!</v>
          </cell>
          <cell r="G333" t="e">
            <v>#NUM!</v>
          </cell>
          <cell r="H333" t="e">
            <v>#NUM!</v>
          </cell>
          <cell r="I333" t="e">
            <v>#NUM!</v>
          </cell>
          <cell r="J333" t="e">
            <v>#NUM!</v>
          </cell>
        </row>
        <row r="334">
          <cell r="A334">
            <v>306</v>
          </cell>
          <cell r="B334">
            <v>50284</v>
          </cell>
          <cell r="C334" t="e">
            <v>#NUM!</v>
          </cell>
          <cell r="D334" t="e">
            <v>#NUM!</v>
          </cell>
          <cell r="E334" t="e">
            <v>#NUM!</v>
          </cell>
          <cell r="F334" t="e">
            <v>#NUM!</v>
          </cell>
          <cell r="G334" t="e">
            <v>#NUM!</v>
          </cell>
          <cell r="H334" t="e">
            <v>#NUM!</v>
          </cell>
          <cell r="I334" t="e">
            <v>#NUM!</v>
          </cell>
          <cell r="J334" t="e">
            <v>#NUM!</v>
          </cell>
        </row>
        <row r="335">
          <cell r="A335">
            <v>307</v>
          </cell>
          <cell r="B335">
            <v>50314</v>
          </cell>
          <cell r="C335" t="e">
            <v>#NUM!</v>
          </cell>
          <cell r="D335" t="e">
            <v>#NUM!</v>
          </cell>
          <cell r="E335" t="e">
            <v>#NUM!</v>
          </cell>
          <cell r="F335" t="e">
            <v>#NUM!</v>
          </cell>
          <cell r="G335" t="e">
            <v>#NUM!</v>
          </cell>
          <cell r="H335" t="e">
            <v>#NUM!</v>
          </cell>
          <cell r="I335" t="e">
            <v>#NUM!</v>
          </cell>
          <cell r="J335" t="e">
            <v>#NUM!</v>
          </cell>
        </row>
        <row r="336">
          <cell r="A336">
            <v>308</v>
          </cell>
          <cell r="B336">
            <v>50345</v>
          </cell>
          <cell r="C336" t="e">
            <v>#NUM!</v>
          </cell>
          <cell r="D336" t="e">
            <v>#NUM!</v>
          </cell>
          <cell r="E336" t="e">
            <v>#NUM!</v>
          </cell>
          <cell r="F336" t="e">
            <v>#NUM!</v>
          </cell>
          <cell r="G336" t="e">
            <v>#NUM!</v>
          </cell>
          <cell r="H336" t="e">
            <v>#NUM!</v>
          </cell>
          <cell r="I336" t="e">
            <v>#NUM!</v>
          </cell>
          <cell r="J336" t="e">
            <v>#NUM!</v>
          </cell>
        </row>
        <row r="337">
          <cell r="A337">
            <v>309</v>
          </cell>
          <cell r="B337">
            <v>50375</v>
          </cell>
          <cell r="C337" t="e">
            <v>#NUM!</v>
          </cell>
          <cell r="D337" t="e">
            <v>#NUM!</v>
          </cell>
          <cell r="E337" t="e">
            <v>#NUM!</v>
          </cell>
          <cell r="F337" t="e">
            <v>#NUM!</v>
          </cell>
          <cell r="G337" t="e">
            <v>#NUM!</v>
          </cell>
          <cell r="H337" t="e">
            <v>#NUM!</v>
          </cell>
          <cell r="I337" t="e">
            <v>#NUM!</v>
          </cell>
          <cell r="J337" t="e">
            <v>#NUM!</v>
          </cell>
        </row>
        <row r="338">
          <cell r="A338">
            <v>310</v>
          </cell>
          <cell r="B338">
            <v>50406</v>
          </cell>
          <cell r="C338" t="e">
            <v>#NUM!</v>
          </cell>
          <cell r="D338" t="e">
            <v>#NUM!</v>
          </cell>
          <cell r="E338" t="e">
            <v>#NUM!</v>
          </cell>
          <cell r="F338" t="e">
            <v>#NUM!</v>
          </cell>
          <cell r="G338" t="e">
            <v>#NUM!</v>
          </cell>
          <cell r="H338" t="e">
            <v>#NUM!</v>
          </cell>
          <cell r="I338" t="e">
            <v>#NUM!</v>
          </cell>
          <cell r="J338" t="e">
            <v>#NUM!</v>
          </cell>
        </row>
        <row r="339">
          <cell r="A339">
            <v>311</v>
          </cell>
          <cell r="B339">
            <v>50437</v>
          </cell>
          <cell r="C339" t="e">
            <v>#NUM!</v>
          </cell>
          <cell r="D339" t="e">
            <v>#NUM!</v>
          </cell>
          <cell r="E339" t="e">
            <v>#NUM!</v>
          </cell>
          <cell r="F339" t="e">
            <v>#NUM!</v>
          </cell>
          <cell r="G339" t="e">
            <v>#NUM!</v>
          </cell>
          <cell r="H339" t="e">
            <v>#NUM!</v>
          </cell>
          <cell r="I339" t="e">
            <v>#NUM!</v>
          </cell>
          <cell r="J339" t="e">
            <v>#NUM!</v>
          </cell>
        </row>
        <row r="340">
          <cell r="A340">
            <v>312</v>
          </cell>
          <cell r="B340">
            <v>50465</v>
          </cell>
          <cell r="C340" t="e">
            <v>#NUM!</v>
          </cell>
          <cell r="D340" t="e">
            <v>#NUM!</v>
          </cell>
          <cell r="E340" t="e">
            <v>#NUM!</v>
          </cell>
          <cell r="F340" t="e">
            <v>#NUM!</v>
          </cell>
          <cell r="G340" t="e">
            <v>#NUM!</v>
          </cell>
          <cell r="H340" t="e">
            <v>#NUM!</v>
          </cell>
          <cell r="I340" t="e">
            <v>#NUM!</v>
          </cell>
          <cell r="J340" t="e">
            <v>#NUM!</v>
          </cell>
        </row>
        <row r="341">
          <cell r="A341">
            <v>313</v>
          </cell>
          <cell r="B341">
            <v>50496</v>
          </cell>
          <cell r="C341" t="e">
            <v>#NUM!</v>
          </cell>
          <cell r="D341" t="e">
            <v>#NUM!</v>
          </cell>
          <cell r="E341" t="e">
            <v>#NUM!</v>
          </cell>
          <cell r="F341" t="e">
            <v>#NUM!</v>
          </cell>
          <cell r="G341" t="e">
            <v>#NUM!</v>
          </cell>
          <cell r="H341" t="e">
            <v>#NUM!</v>
          </cell>
          <cell r="I341" t="e">
            <v>#NUM!</v>
          </cell>
          <cell r="J341" t="e">
            <v>#NUM!</v>
          </cell>
        </row>
        <row r="342">
          <cell r="A342">
            <v>314</v>
          </cell>
          <cell r="B342">
            <v>50526</v>
          </cell>
          <cell r="C342" t="e">
            <v>#NUM!</v>
          </cell>
          <cell r="D342" t="e">
            <v>#NUM!</v>
          </cell>
          <cell r="E342" t="e">
            <v>#NUM!</v>
          </cell>
          <cell r="F342" t="e">
            <v>#NUM!</v>
          </cell>
          <cell r="G342" t="e">
            <v>#NUM!</v>
          </cell>
          <cell r="H342" t="e">
            <v>#NUM!</v>
          </cell>
          <cell r="I342" t="e">
            <v>#NUM!</v>
          </cell>
          <cell r="J342" t="e">
            <v>#NUM!</v>
          </cell>
        </row>
        <row r="343">
          <cell r="A343">
            <v>315</v>
          </cell>
          <cell r="B343">
            <v>50557</v>
          </cell>
          <cell r="C343" t="e">
            <v>#NUM!</v>
          </cell>
          <cell r="D343" t="e">
            <v>#NUM!</v>
          </cell>
          <cell r="E343" t="e">
            <v>#NUM!</v>
          </cell>
          <cell r="F343" t="e">
            <v>#NUM!</v>
          </cell>
          <cell r="G343" t="e">
            <v>#NUM!</v>
          </cell>
          <cell r="H343" t="e">
            <v>#NUM!</v>
          </cell>
          <cell r="I343" t="e">
            <v>#NUM!</v>
          </cell>
          <cell r="J343" t="e">
            <v>#NUM!</v>
          </cell>
        </row>
        <row r="344">
          <cell r="A344">
            <v>316</v>
          </cell>
          <cell r="B344">
            <v>50587</v>
          </cell>
          <cell r="C344" t="e">
            <v>#NUM!</v>
          </cell>
          <cell r="D344" t="e">
            <v>#NUM!</v>
          </cell>
          <cell r="E344" t="e">
            <v>#NUM!</v>
          </cell>
          <cell r="F344" t="e">
            <v>#NUM!</v>
          </cell>
          <cell r="G344" t="e">
            <v>#NUM!</v>
          </cell>
          <cell r="H344" t="e">
            <v>#NUM!</v>
          </cell>
          <cell r="I344" t="e">
            <v>#NUM!</v>
          </cell>
          <cell r="J344" t="e">
            <v>#NUM!</v>
          </cell>
        </row>
        <row r="345">
          <cell r="A345">
            <v>317</v>
          </cell>
          <cell r="B345">
            <v>50618</v>
          </cell>
          <cell r="C345" t="e">
            <v>#NUM!</v>
          </cell>
          <cell r="D345" t="e">
            <v>#NUM!</v>
          </cell>
          <cell r="E345" t="e">
            <v>#NUM!</v>
          </cell>
          <cell r="F345" t="e">
            <v>#NUM!</v>
          </cell>
          <cell r="G345" t="e">
            <v>#NUM!</v>
          </cell>
          <cell r="H345" t="e">
            <v>#NUM!</v>
          </cell>
          <cell r="I345" t="e">
            <v>#NUM!</v>
          </cell>
          <cell r="J345" t="e">
            <v>#NUM!</v>
          </cell>
        </row>
        <row r="346">
          <cell r="A346">
            <v>318</v>
          </cell>
          <cell r="B346">
            <v>50649</v>
          </cell>
          <cell r="C346" t="e">
            <v>#NUM!</v>
          </cell>
          <cell r="D346" t="e">
            <v>#NUM!</v>
          </cell>
          <cell r="E346" t="e">
            <v>#NUM!</v>
          </cell>
          <cell r="F346" t="e">
            <v>#NUM!</v>
          </cell>
          <cell r="G346" t="e">
            <v>#NUM!</v>
          </cell>
          <cell r="H346" t="e">
            <v>#NUM!</v>
          </cell>
          <cell r="I346" t="e">
            <v>#NUM!</v>
          </cell>
          <cell r="J346" t="e">
            <v>#NUM!</v>
          </cell>
        </row>
        <row r="347">
          <cell r="A347">
            <v>319</v>
          </cell>
          <cell r="B347">
            <v>50679</v>
          </cell>
          <cell r="C347" t="e">
            <v>#NUM!</v>
          </cell>
          <cell r="D347" t="e">
            <v>#NUM!</v>
          </cell>
          <cell r="E347" t="e">
            <v>#NUM!</v>
          </cell>
          <cell r="F347" t="e">
            <v>#NUM!</v>
          </cell>
          <cell r="G347" t="e">
            <v>#NUM!</v>
          </cell>
          <cell r="H347" t="e">
            <v>#NUM!</v>
          </cell>
          <cell r="I347" t="e">
            <v>#NUM!</v>
          </cell>
          <cell r="J347" t="e">
            <v>#NUM!</v>
          </cell>
        </row>
        <row r="348">
          <cell r="A348">
            <v>320</v>
          </cell>
          <cell r="B348">
            <v>50710</v>
          </cell>
          <cell r="C348" t="e">
            <v>#NUM!</v>
          </cell>
          <cell r="D348" t="e">
            <v>#NUM!</v>
          </cell>
          <cell r="E348" t="e">
            <v>#NUM!</v>
          </cell>
          <cell r="F348" t="e">
            <v>#NUM!</v>
          </cell>
          <cell r="G348" t="e">
            <v>#NUM!</v>
          </cell>
          <cell r="H348" t="e">
            <v>#NUM!</v>
          </cell>
          <cell r="I348" t="e">
            <v>#NUM!</v>
          </cell>
          <cell r="J348" t="e">
            <v>#NUM!</v>
          </cell>
        </row>
        <row r="349">
          <cell r="A349">
            <v>321</v>
          </cell>
          <cell r="B349">
            <v>50740</v>
          </cell>
          <cell r="C349" t="e">
            <v>#NUM!</v>
          </cell>
          <cell r="D349" t="e">
            <v>#NUM!</v>
          </cell>
          <cell r="E349" t="e">
            <v>#NUM!</v>
          </cell>
          <cell r="F349" t="e">
            <v>#NUM!</v>
          </cell>
          <cell r="G349" t="e">
            <v>#NUM!</v>
          </cell>
          <cell r="H349" t="e">
            <v>#NUM!</v>
          </cell>
          <cell r="I349" t="e">
            <v>#NUM!</v>
          </cell>
          <cell r="J349" t="e">
            <v>#NUM!</v>
          </cell>
        </row>
        <row r="350">
          <cell r="A350">
            <v>322</v>
          </cell>
          <cell r="B350">
            <v>50771</v>
          </cell>
          <cell r="C350" t="e">
            <v>#NUM!</v>
          </cell>
          <cell r="D350" t="e">
            <v>#NUM!</v>
          </cell>
          <cell r="E350" t="e">
            <v>#NUM!</v>
          </cell>
          <cell r="F350" t="e">
            <v>#NUM!</v>
          </cell>
          <cell r="G350" t="e">
            <v>#NUM!</v>
          </cell>
          <cell r="H350" t="e">
            <v>#NUM!</v>
          </cell>
          <cell r="I350" t="e">
            <v>#NUM!</v>
          </cell>
          <cell r="J350" t="e">
            <v>#NUM!</v>
          </cell>
        </row>
        <row r="351">
          <cell r="A351">
            <v>323</v>
          </cell>
          <cell r="B351">
            <v>50802</v>
          </cell>
          <cell r="C351" t="e">
            <v>#NUM!</v>
          </cell>
          <cell r="D351" t="e">
            <v>#NUM!</v>
          </cell>
          <cell r="E351" t="e">
            <v>#NUM!</v>
          </cell>
          <cell r="F351" t="e">
            <v>#NUM!</v>
          </cell>
          <cell r="G351" t="e">
            <v>#NUM!</v>
          </cell>
          <cell r="H351" t="e">
            <v>#NUM!</v>
          </cell>
          <cell r="I351" t="e">
            <v>#NUM!</v>
          </cell>
          <cell r="J351" t="e">
            <v>#NUM!</v>
          </cell>
        </row>
        <row r="352">
          <cell r="A352">
            <v>324</v>
          </cell>
          <cell r="B352">
            <v>50830</v>
          </cell>
          <cell r="C352" t="e">
            <v>#NUM!</v>
          </cell>
          <cell r="D352" t="e">
            <v>#NUM!</v>
          </cell>
          <cell r="E352" t="e">
            <v>#NUM!</v>
          </cell>
          <cell r="F352" t="e">
            <v>#NUM!</v>
          </cell>
          <cell r="G352" t="e">
            <v>#NUM!</v>
          </cell>
          <cell r="H352" t="e">
            <v>#NUM!</v>
          </cell>
          <cell r="I352" t="e">
            <v>#NUM!</v>
          </cell>
          <cell r="J352" t="e">
            <v>#NUM!</v>
          </cell>
        </row>
        <row r="353">
          <cell r="A353">
            <v>325</v>
          </cell>
          <cell r="B353">
            <v>50861</v>
          </cell>
          <cell r="C353" t="e">
            <v>#NUM!</v>
          </cell>
          <cell r="D353" t="e">
            <v>#NUM!</v>
          </cell>
          <cell r="E353" t="e">
            <v>#NUM!</v>
          </cell>
          <cell r="F353" t="e">
            <v>#NUM!</v>
          </cell>
          <cell r="G353" t="e">
            <v>#NUM!</v>
          </cell>
          <cell r="H353" t="e">
            <v>#NUM!</v>
          </cell>
          <cell r="I353" t="e">
            <v>#NUM!</v>
          </cell>
          <cell r="J353" t="e">
            <v>#NUM!</v>
          </cell>
        </row>
        <row r="354">
          <cell r="A354">
            <v>326</v>
          </cell>
          <cell r="B354">
            <v>50891</v>
          </cell>
          <cell r="C354" t="e">
            <v>#NUM!</v>
          </cell>
          <cell r="D354" t="e">
            <v>#NUM!</v>
          </cell>
          <cell r="E354" t="e">
            <v>#NUM!</v>
          </cell>
          <cell r="F354" t="e">
            <v>#NUM!</v>
          </cell>
          <cell r="G354" t="e">
            <v>#NUM!</v>
          </cell>
          <cell r="H354" t="e">
            <v>#NUM!</v>
          </cell>
          <cell r="I354" t="e">
            <v>#NUM!</v>
          </cell>
          <cell r="J354" t="e">
            <v>#NUM!</v>
          </cell>
        </row>
        <row r="355">
          <cell r="A355">
            <v>327</v>
          </cell>
          <cell r="B355">
            <v>50922</v>
          </cell>
          <cell r="C355" t="e">
            <v>#NUM!</v>
          </cell>
          <cell r="D355" t="e">
            <v>#NUM!</v>
          </cell>
          <cell r="E355" t="e">
            <v>#NUM!</v>
          </cell>
          <cell r="F355" t="e">
            <v>#NUM!</v>
          </cell>
          <cell r="G355" t="e">
            <v>#NUM!</v>
          </cell>
          <cell r="H355" t="e">
            <v>#NUM!</v>
          </cell>
          <cell r="I355" t="e">
            <v>#NUM!</v>
          </cell>
          <cell r="J355" t="e">
            <v>#NUM!</v>
          </cell>
        </row>
        <row r="356">
          <cell r="A356">
            <v>328</v>
          </cell>
          <cell r="B356">
            <v>50952</v>
          </cell>
          <cell r="C356" t="e">
            <v>#NUM!</v>
          </cell>
          <cell r="D356" t="e">
            <v>#NUM!</v>
          </cell>
          <cell r="E356" t="e">
            <v>#NUM!</v>
          </cell>
          <cell r="F356" t="e">
            <v>#NUM!</v>
          </cell>
          <cell r="G356" t="e">
            <v>#NUM!</v>
          </cell>
          <cell r="H356" t="e">
            <v>#NUM!</v>
          </cell>
          <cell r="I356" t="e">
            <v>#NUM!</v>
          </cell>
          <cell r="J356" t="e">
            <v>#NUM!</v>
          </cell>
        </row>
        <row r="357">
          <cell r="A357">
            <v>329</v>
          </cell>
          <cell r="B357">
            <v>50983</v>
          </cell>
          <cell r="C357" t="e">
            <v>#NUM!</v>
          </cell>
          <cell r="D357" t="e">
            <v>#NUM!</v>
          </cell>
          <cell r="E357" t="e">
            <v>#NUM!</v>
          </cell>
          <cell r="F357" t="e">
            <v>#NUM!</v>
          </cell>
          <cell r="G357" t="e">
            <v>#NUM!</v>
          </cell>
          <cell r="H357" t="e">
            <v>#NUM!</v>
          </cell>
          <cell r="I357" t="e">
            <v>#NUM!</v>
          </cell>
          <cell r="J357" t="e">
            <v>#NUM!</v>
          </cell>
        </row>
        <row r="358">
          <cell r="A358">
            <v>330</v>
          </cell>
          <cell r="B358">
            <v>51014</v>
          </cell>
          <cell r="C358" t="e">
            <v>#NUM!</v>
          </cell>
          <cell r="D358" t="e">
            <v>#NUM!</v>
          </cell>
          <cell r="E358" t="e">
            <v>#NUM!</v>
          </cell>
          <cell r="F358" t="e">
            <v>#NUM!</v>
          </cell>
          <cell r="G358" t="e">
            <v>#NUM!</v>
          </cell>
          <cell r="H358" t="e">
            <v>#NUM!</v>
          </cell>
          <cell r="I358" t="e">
            <v>#NUM!</v>
          </cell>
          <cell r="J358" t="e">
            <v>#NUM!</v>
          </cell>
        </row>
        <row r="359">
          <cell r="A359">
            <v>331</v>
          </cell>
          <cell r="B359">
            <v>51044</v>
          </cell>
          <cell r="C359" t="e">
            <v>#NUM!</v>
          </cell>
          <cell r="D359" t="e">
            <v>#NUM!</v>
          </cell>
          <cell r="E359" t="e">
            <v>#NUM!</v>
          </cell>
          <cell r="F359" t="e">
            <v>#NUM!</v>
          </cell>
          <cell r="G359" t="e">
            <v>#NUM!</v>
          </cell>
          <cell r="H359" t="e">
            <v>#NUM!</v>
          </cell>
          <cell r="I359" t="e">
            <v>#NUM!</v>
          </cell>
          <cell r="J359" t="e">
            <v>#NUM!</v>
          </cell>
        </row>
        <row r="360">
          <cell r="A360">
            <v>332</v>
          </cell>
          <cell r="B360">
            <v>51075</v>
          </cell>
          <cell r="C360" t="e">
            <v>#NUM!</v>
          </cell>
          <cell r="D360" t="e">
            <v>#NUM!</v>
          </cell>
          <cell r="E360" t="e">
            <v>#NUM!</v>
          </cell>
          <cell r="F360" t="e">
            <v>#NUM!</v>
          </cell>
          <cell r="G360" t="e">
            <v>#NUM!</v>
          </cell>
          <cell r="H360" t="e">
            <v>#NUM!</v>
          </cell>
          <cell r="I360" t="e">
            <v>#NUM!</v>
          </cell>
          <cell r="J360" t="e">
            <v>#NUM!</v>
          </cell>
        </row>
        <row r="361">
          <cell r="A361">
            <v>333</v>
          </cell>
          <cell r="B361">
            <v>51105</v>
          </cell>
          <cell r="C361" t="e">
            <v>#NUM!</v>
          </cell>
          <cell r="D361" t="e">
            <v>#NUM!</v>
          </cell>
          <cell r="E361" t="e">
            <v>#NUM!</v>
          </cell>
          <cell r="F361" t="e">
            <v>#NUM!</v>
          </cell>
          <cell r="G361" t="e">
            <v>#NUM!</v>
          </cell>
          <cell r="H361" t="e">
            <v>#NUM!</v>
          </cell>
          <cell r="I361" t="e">
            <v>#NUM!</v>
          </cell>
          <cell r="J361" t="e">
            <v>#NUM!</v>
          </cell>
        </row>
        <row r="362">
          <cell r="A362">
            <v>334</v>
          </cell>
          <cell r="B362">
            <v>51136</v>
          </cell>
          <cell r="C362" t="e">
            <v>#NUM!</v>
          </cell>
          <cell r="D362" t="e">
            <v>#NUM!</v>
          </cell>
          <cell r="E362" t="e">
            <v>#NUM!</v>
          </cell>
          <cell r="F362" t="e">
            <v>#NUM!</v>
          </cell>
          <cell r="G362" t="e">
            <v>#NUM!</v>
          </cell>
          <cell r="H362" t="e">
            <v>#NUM!</v>
          </cell>
          <cell r="I362" t="e">
            <v>#NUM!</v>
          </cell>
          <cell r="J362" t="e">
            <v>#NUM!</v>
          </cell>
        </row>
        <row r="363">
          <cell r="A363">
            <v>335</v>
          </cell>
          <cell r="B363">
            <v>51167</v>
          </cell>
          <cell r="C363" t="e">
            <v>#NUM!</v>
          </cell>
          <cell r="D363" t="e">
            <v>#NUM!</v>
          </cell>
          <cell r="E363" t="e">
            <v>#NUM!</v>
          </cell>
          <cell r="F363" t="e">
            <v>#NUM!</v>
          </cell>
          <cell r="G363" t="e">
            <v>#NUM!</v>
          </cell>
          <cell r="H363" t="e">
            <v>#NUM!</v>
          </cell>
          <cell r="I363" t="e">
            <v>#NUM!</v>
          </cell>
          <cell r="J363" t="e">
            <v>#NUM!</v>
          </cell>
        </row>
        <row r="364">
          <cell r="A364">
            <v>336</v>
          </cell>
          <cell r="B364">
            <v>51196</v>
          </cell>
          <cell r="C364" t="e">
            <v>#NUM!</v>
          </cell>
          <cell r="D364" t="e">
            <v>#NUM!</v>
          </cell>
          <cell r="E364" t="e">
            <v>#NUM!</v>
          </cell>
          <cell r="F364" t="e">
            <v>#NUM!</v>
          </cell>
          <cell r="G364" t="e">
            <v>#NUM!</v>
          </cell>
          <cell r="H364" t="e">
            <v>#NUM!</v>
          </cell>
          <cell r="I364" t="e">
            <v>#NUM!</v>
          </cell>
          <cell r="J364" t="e">
            <v>#NUM!</v>
          </cell>
        </row>
        <row r="365">
          <cell r="A365">
            <v>337</v>
          </cell>
          <cell r="B365">
            <v>51227</v>
          </cell>
          <cell r="C365" t="e">
            <v>#NUM!</v>
          </cell>
          <cell r="D365" t="e">
            <v>#NUM!</v>
          </cell>
          <cell r="E365" t="e">
            <v>#NUM!</v>
          </cell>
          <cell r="F365" t="e">
            <v>#NUM!</v>
          </cell>
          <cell r="G365" t="e">
            <v>#NUM!</v>
          </cell>
          <cell r="H365" t="e">
            <v>#NUM!</v>
          </cell>
          <cell r="I365" t="e">
            <v>#NUM!</v>
          </cell>
          <cell r="J365" t="e">
            <v>#NUM!</v>
          </cell>
        </row>
        <row r="366">
          <cell r="A366">
            <v>338</v>
          </cell>
          <cell r="B366">
            <v>51257</v>
          </cell>
          <cell r="C366" t="e">
            <v>#NUM!</v>
          </cell>
          <cell r="D366" t="e">
            <v>#NUM!</v>
          </cell>
          <cell r="E366" t="e">
            <v>#NUM!</v>
          </cell>
          <cell r="F366" t="e">
            <v>#NUM!</v>
          </cell>
          <cell r="G366" t="e">
            <v>#NUM!</v>
          </cell>
          <cell r="H366" t="e">
            <v>#NUM!</v>
          </cell>
          <cell r="I366" t="e">
            <v>#NUM!</v>
          </cell>
          <cell r="J366" t="e">
            <v>#NUM!</v>
          </cell>
        </row>
        <row r="367">
          <cell r="A367">
            <v>339</v>
          </cell>
          <cell r="B367">
            <v>51288</v>
          </cell>
          <cell r="C367" t="e">
            <v>#NUM!</v>
          </cell>
          <cell r="D367" t="e">
            <v>#NUM!</v>
          </cell>
          <cell r="E367" t="e">
            <v>#NUM!</v>
          </cell>
          <cell r="F367" t="e">
            <v>#NUM!</v>
          </cell>
          <cell r="G367" t="e">
            <v>#NUM!</v>
          </cell>
          <cell r="H367" t="e">
            <v>#NUM!</v>
          </cell>
          <cell r="I367" t="e">
            <v>#NUM!</v>
          </cell>
          <cell r="J367" t="e">
            <v>#NUM!</v>
          </cell>
        </row>
        <row r="368">
          <cell r="A368">
            <v>340</v>
          </cell>
          <cell r="B368">
            <v>51318</v>
          </cell>
          <cell r="C368" t="e">
            <v>#NUM!</v>
          </cell>
          <cell r="D368" t="e">
            <v>#NUM!</v>
          </cell>
          <cell r="E368" t="e">
            <v>#NUM!</v>
          </cell>
          <cell r="F368" t="e">
            <v>#NUM!</v>
          </cell>
          <cell r="G368" t="e">
            <v>#NUM!</v>
          </cell>
          <cell r="H368" t="e">
            <v>#NUM!</v>
          </cell>
          <cell r="I368" t="e">
            <v>#NUM!</v>
          </cell>
          <cell r="J368" t="e">
            <v>#NUM!</v>
          </cell>
        </row>
        <row r="369">
          <cell r="A369">
            <v>341</v>
          </cell>
          <cell r="B369">
            <v>51349</v>
          </cell>
          <cell r="C369" t="e">
            <v>#NUM!</v>
          </cell>
          <cell r="D369" t="e">
            <v>#NUM!</v>
          </cell>
          <cell r="E369" t="e">
            <v>#NUM!</v>
          </cell>
          <cell r="F369" t="e">
            <v>#NUM!</v>
          </cell>
          <cell r="G369" t="e">
            <v>#NUM!</v>
          </cell>
          <cell r="H369" t="e">
            <v>#NUM!</v>
          </cell>
          <cell r="I369" t="e">
            <v>#NUM!</v>
          </cell>
          <cell r="J369" t="e">
            <v>#NUM!</v>
          </cell>
        </row>
        <row r="370">
          <cell r="A370">
            <v>342</v>
          </cell>
          <cell r="B370">
            <v>51380</v>
          </cell>
          <cell r="C370" t="e">
            <v>#NUM!</v>
          </cell>
          <cell r="D370" t="e">
            <v>#NUM!</v>
          </cell>
          <cell r="E370" t="e">
            <v>#NUM!</v>
          </cell>
          <cell r="F370" t="e">
            <v>#NUM!</v>
          </cell>
          <cell r="G370" t="e">
            <v>#NUM!</v>
          </cell>
          <cell r="H370" t="e">
            <v>#NUM!</v>
          </cell>
          <cell r="I370" t="e">
            <v>#NUM!</v>
          </cell>
          <cell r="J370" t="e">
            <v>#NUM!</v>
          </cell>
        </row>
        <row r="371">
          <cell r="A371">
            <v>343</v>
          </cell>
          <cell r="B371">
            <v>51410</v>
          </cell>
          <cell r="C371" t="e">
            <v>#NUM!</v>
          </cell>
          <cell r="D371" t="e">
            <v>#NUM!</v>
          </cell>
          <cell r="E371" t="e">
            <v>#NUM!</v>
          </cell>
          <cell r="F371" t="e">
            <v>#NUM!</v>
          </cell>
          <cell r="G371" t="e">
            <v>#NUM!</v>
          </cell>
          <cell r="H371" t="e">
            <v>#NUM!</v>
          </cell>
          <cell r="I371" t="e">
            <v>#NUM!</v>
          </cell>
          <cell r="J371" t="e">
            <v>#NUM!</v>
          </cell>
        </row>
        <row r="372">
          <cell r="A372">
            <v>344</v>
          </cell>
          <cell r="B372">
            <v>51441</v>
          </cell>
          <cell r="C372" t="e">
            <v>#NUM!</v>
          </cell>
          <cell r="D372" t="e">
            <v>#NUM!</v>
          </cell>
          <cell r="E372" t="e">
            <v>#NUM!</v>
          </cell>
          <cell r="F372" t="e">
            <v>#NUM!</v>
          </cell>
          <cell r="G372" t="e">
            <v>#NUM!</v>
          </cell>
          <cell r="H372" t="e">
            <v>#NUM!</v>
          </cell>
          <cell r="I372" t="e">
            <v>#NUM!</v>
          </cell>
          <cell r="J372" t="e">
            <v>#NUM!</v>
          </cell>
        </row>
        <row r="373">
          <cell r="A373">
            <v>345</v>
          </cell>
          <cell r="B373">
            <v>51471</v>
          </cell>
          <cell r="C373" t="e">
            <v>#NUM!</v>
          </cell>
          <cell r="D373" t="e">
            <v>#NUM!</v>
          </cell>
          <cell r="E373" t="e">
            <v>#NUM!</v>
          </cell>
          <cell r="F373" t="e">
            <v>#NUM!</v>
          </cell>
          <cell r="G373" t="e">
            <v>#NUM!</v>
          </cell>
          <cell r="H373" t="e">
            <v>#NUM!</v>
          </cell>
          <cell r="I373" t="e">
            <v>#NUM!</v>
          </cell>
          <cell r="J373" t="e">
            <v>#NUM!</v>
          </cell>
        </row>
        <row r="374">
          <cell r="A374">
            <v>346</v>
          </cell>
          <cell r="B374">
            <v>51502</v>
          </cell>
          <cell r="C374" t="e">
            <v>#NUM!</v>
          </cell>
          <cell r="D374" t="e">
            <v>#NUM!</v>
          </cell>
          <cell r="E374" t="e">
            <v>#NUM!</v>
          </cell>
          <cell r="F374" t="e">
            <v>#NUM!</v>
          </cell>
          <cell r="G374" t="e">
            <v>#NUM!</v>
          </cell>
          <cell r="H374" t="e">
            <v>#NUM!</v>
          </cell>
          <cell r="I374" t="e">
            <v>#NUM!</v>
          </cell>
          <cell r="J374" t="e">
            <v>#NUM!</v>
          </cell>
        </row>
        <row r="375">
          <cell r="A375">
            <v>347</v>
          </cell>
          <cell r="B375">
            <v>51533</v>
          </cell>
          <cell r="C375" t="e">
            <v>#NUM!</v>
          </cell>
          <cell r="D375" t="e">
            <v>#NUM!</v>
          </cell>
          <cell r="E375" t="e">
            <v>#NUM!</v>
          </cell>
          <cell r="F375" t="e">
            <v>#NUM!</v>
          </cell>
          <cell r="G375" t="e">
            <v>#NUM!</v>
          </cell>
          <cell r="H375" t="e">
            <v>#NUM!</v>
          </cell>
          <cell r="I375" t="e">
            <v>#NUM!</v>
          </cell>
          <cell r="J375" t="e">
            <v>#NUM!</v>
          </cell>
        </row>
        <row r="376">
          <cell r="A376">
            <v>348</v>
          </cell>
          <cell r="B376">
            <v>51561</v>
          </cell>
          <cell r="C376" t="e">
            <v>#NUM!</v>
          </cell>
          <cell r="D376" t="e">
            <v>#NUM!</v>
          </cell>
          <cell r="E376" t="e">
            <v>#NUM!</v>
          </cell>
          <cell r="F376" t="e">
            <v>#NUM!</v>
          </cell>
          <cell r="G376" t="e">
            <v>#NUM!</v>
          </cell>
          <cell r="H376" t="e">
            <v>#NUM!</v>
          </cell>
          <cell r="I376" t="e">
            <v>#NUM!</v>
          </cell>
          <cell r="J376" t="e">
            <v>#NUM!</v>
          </cell>
        </row>
        <row r="377">
          <cell r="A377">
            <v>349</v>
          </cell>
          <cell r="B377">
            <v>51592</v>
          </cell>
          <cell r="C377" t="e">
            <v>#NUM!</v>
          </cell>
          <cell r="D377" t="e">
            <v>#NUM!</v>
          </cell>
          <cell r="E377" t="e">
            <v>#NUM!</v>
          </cell>
          <cell r="F377" t="e">
            <v>#NUM!</v>
          </cell>
          <cell r="G377" t="e">
            <v>#NUM!</v>
          </cell>
          <cell r="H377" t="e">
            <v>#NUM!</v>
          </cell>
          <cell r="I377" t="e">
            <v>#NUM!</v>
          </cell>
          <cell r="J377" t="e">
            <v>#NUM!</v>
          </cell>
        </row>
        <row r="378">
          <cell r="A378">
            <v>350</v>
          </cell>
          <cell r="B378">
            <v>51622</v>
          </cell>
          <cell r="C378" t="e">
            <v>#NUM!</v>
          </cell>
          <cell r="D378" t="e">
            <v>#NUM!</v>
          </cell>
          <cell r="E378" t="e">
            <v>#NUM!</v>
          </cell>
          <cell r="F378" t="e">
            <v>#NUM!</v>
          </cell>
          <cell r="G378" t="e">
            <v>#NUM!</v>
          </cell>
          <cell r="H378" t="e">
            <v>#NUM!</v>
          </cell>
          <cell r="I378" t="e">
            <v>#NUM!</v>
          </cell>
          <cell r="J378" t="e">
            <v>#NUM!</v>
          </cell>
        </row>
        <row r="379">
          <cell r="A379">
            <v>351</v>
          </cell>
          <cell r="B379">
            <v>51653</v>
          </cell>
          <cell r="C379" t="e">
            <v>#NUM!</v>
          </cell>
          <cell r="D379" t="e">
            <v>#NUM!</v>
          </cell>
          <cell r="E379" t="e">
            <v>#NUM!</v>
          </cell>
          <cell r="F379" t="e">
            <v>#NUM!</v>
          </cell>
          <cell r="G379" t="e">
            <v>#NUM!</v>
          </cell>
          <cell r="H379" t="e">
            <v>#NUM!</v>
          </cell>
          <cell r="I379" t="e">
            <v>#NUM!</v>
          </cell>
          <cell r="J379" t="e">
            <v>#NUM!</v>
          </cell>
        </row>
        <row r="380">
          <cell r="A380">
            <v>352</v>
          </cell>
          <cell r="B380">
            <v>51683</v>
          </cell>
          <cell r="C380" t="e">
            <v>#NUM!</v>
          </cell>
          <cell r="D380" t="e">
            <v>#NUM!</v>
          </cell>
          <cell r="E380" t="e">
            <v>#NUM!</v>
          </cell>
          <cell r="F380" t="e">
            <v>#NUM!</v>
          </cell>
          <cell r="G380" t="e">
            <v>#NUM!</v>
          </cell>
          <cell r="H380" t="e">
            <v>#NUM!</v>
          </cell>
          <cell r="I380" t="e">
            <v>#NUM!</v>
          </cell>
          <cell r="J380" t="e">
            <v>#NUM!</v>
          </cell>
        </row>
        <row r="381">
          <cell r="A381">
            <v>353</v>
          </cell>
          <cell r="B381">
            <v>51714</v>
          </cell>
          <cell r="C381" t="e">
            <v>#NUM!</v>
          </cell>
          <cell r="D381" t="e">
            <v>#NUM!</v>
          </cell>
          <cell r="E381" t="e">
            <v>#NUM!</v>
          </cell>
          <cell r="F381" t="e">
            <v>#NUM!</v>
          </cell>
          <cell r="G381" t="e">
            <v>#NUM!</v>
          </cell>
          <cell r="H381" t="e">
            <v>#NUM!</v>
          </cell>
          <cell r="I381" t="e">
            <v>#NUM!</v>
          </cell>
          <cell r="J381" t="e">
            <v>#NUM!</v>
          </cell>
        </row>
        <row r="382">
          <cell r="A382">
            <v>354</v>
          </cell>
          <cell r="B382">
            <v>51745</v>
          </cell>
          <cell r="C382" t="e">
            <v>#NUM!</v>
          </cell>
          <cell r="D382" t="e">
            <v>#NUM!</v>
          </cell>
          <cell r="E382" t="e">
            <v>#NUM!</v>
          </cell>
          <cell r="F382" t="e">
            <v>#NUM!</v>
          </cell>
          <cell r="G382" t="e">
            <v>#NUM!</v>
          </cell>
          <cell r="H382" t="e">
            <v>#NUM!</v>
          </cell>
          <cell r="I382" t="e">
            <v>#NUM!</v>
          </cell>
          <cell r="J382" t="e">
            <v>#NUM!</v>
          </cell>
        </row>
        <row r="383">
          <cell r="A383">
            <v>355</v>
          </cell>
          <cell r="B383">
            <v>51775</v>
          </cell>
          <cell r="C383" t="e">
            <v>#NUM!</v>
          </cell>
          <cell r="D383" t="e">
            <v>#NUM!</v>
          </cell>
          <cell r="E383" t="e">
            <v>#NUM!</v>
          </cell>
          <cell r="F383" t="e">
            <v>#NUM!</v>
          </cell>
          <cell r="G383" t="e">
            <v>#NUM!</v>
          </cell>
          <cell r="H383" t="e">
            <v>#NUM!</v>
          </cell>
          <cell r="I383" t="e">
            <v>#NUM!</v>
          </cell>
          <cell r="J383" t="e">
            <v>#NUM!</v>
          </cell>
        </row>
        <row r="384">
          <cell r="A384">
            <v>356</v>
          </cell>
          <cell r="B384">
            <v>51806</v>
          </cell>
          <cell r="C384" t="e">
            <v>#NUM!</v>
          </cell>
          <cell r="D384" t="e">
            <v>#NUM!</v>
          </cell>
          <cell r="E384" t="e">
            <v>#NUM!</v>
          </cell>
          <cell r="F384" t="e">
            <v>#NUM!</v>
          </cell>
          <cell r="G384" t="e">
            <v>#NUM!</v>
          </cell>
          <cell r="H384" t="e">
            <v>#NUM!</v>
          </cell>
          <cell r="I384" t="e">
            <v>#NUM!</v>
          </cell>
          <cell r="J384" t="e">
            <v>#NUM!</v>
          </cell>
        </row>
        <row r="385">
          <cell r="A385">
            <v>357</v>
          </cell>
          <cell r="B385">
            <v>51836</v>
          </cell>
          <cell r="C385" t="e">
            <v>#NUM!</v>
          </cell>
          <cell r="D385" t="e">
            <v>#NUM!</v>
          </cell>
          <cell r="E385" t="e">
            <v>#NUM!</v>
          </cell>
          <cell r="F385" t="e">
            <v>#NUM!</v>
          </cell>
          <cell r="G385" t="e">
            <v>#NUM!</v>
          </cell>
          <cell r="H385" t="e">
            <v>#NUM!</v>
          </cell>
          <cell r="I385" t="e">
            <v>#NUM!</v>
          </cell>
          <cell r="J385" t="e">
            <v>#NUM!</v>
          </cell>
        </row>
        <row r="386">
          <cell r="A386">
            <v>358</v>
          </cell>
          <cell r="B386">
            <v>51867</v>
          </cell>
          <cell r="C386" t="e">
            <v>#NUM!</v>
          </cell>
          <cell r="D386" t="e">
            <v>#NUM!</v>
          </cell>
          <cell r="E386" t="e">
            <v>#NUM!</v>
          </cell>
          <cell r="F386" t="e">
            <v>#NUM!</v>
          </cell>
          <cell r="G386" t="e">
            <v>#NUM!</v>
          </cell>
          <cell r="H386" t="e">
            <v>#NUM!</v>
          </cell>
          <cell r="I386" t="e">
            <v>#NUM!</v>
          </cell>
          <cell r="J386" t="e">
            <v>#NUM!</v>
          </cell>
        </row>
        <row r="387">
          <cell r="A387">
            <v>359</v>
          </cell>
          <cell r="B387">
            <v>51898</v>
          </cell>
          <cell r="C387" t="e">
            <v>#NUM!</v>
          </cell>
          <cell r="D387" t="e">
            <v>#NUM!</v>
          </cell>
          <cell r="E387" t="e">
            <v>#NUM!</v>
          </cell>
          <cell r="F387" t="e">
            <v>#NUM!</v>
          </cell>
          <cell r="G387" t="e">
            <v>#NUM!</v>
          </cell>
          <cell r="H387" t="e">
            <v>#NUM!</v>
          </cell>
          <cell r="I387" t="e">
            <v>#NUM!</v>
          </cell>
          <cell r="J387" t="e">
            <v>#NUM!</v>
          </cell>
        </row>
        <row r="388">
          <cell r="A388">
            <v>360</v>
          </cell>
          <cell r="B388">
            <v>51926</v>
          </cell>
          <cell r="C388" t="e">
            <v>#NUM!</v>
          </cell>
          <cell r="D388" t="e">
            <v>#NUM!</v>
          </cell>
          <cell r="E388" t="e">
            <v>#NUM!</v>
          </cell>
          <cell r="F388" t="e">
            <v>#NUM!</v>
          </cell>
          <cell r="G388" t="e">
            <v>#NUM!</v>
          </cell>
          <cell r="H388" t="e">
            <v>#NUM!</v>
          </cell>
          <cell r="I388" t="e">
            <v>#NUM!</v>
          </cell>
          <cell r="J388" t="e">
            <v>#NUM!</v>
          </cell>
        </row>
        <row r="389">
          <cell r="A389">
            <v>361</v>
          </cell>
          <cell r="B389">
            <v>51957</v>
          </cell>
          <cell r="C389" t="e">
            <v>#NUM!</v>
          </cell>
          <cell r="D389" t="e">
            <v>#NUM!</v>
          </cell>
          <cell r="E389" t="e">
            <v>#NUM!</v>
          </cell>
          <cell r="F389" t="e">
            <v>#NUM!</v>
          </cell>
          <cell r="G389" t="e">
            <v>#NUM!</v>
          </cell>
          <cell r="H389" t="e">
            <v>#NUM!</v>
          </cell>
          <cell r="I389" t="e">
            <v>#NUM!</v>
          </cell>
          <cell r="J389" t="e">
            <v>#NUM!</v>
          </cell>
        </row>
        <row r="390">
          <cell r="A390">
            <v>362</v>
          </cell>
          <cell r="B390">
            <v>51987</v>
          </cell>
          <cell r="C390" t="e">
            <v>#NUM!</v>
          </cell>
          <cell r="D390" t="e">
            <v>#NUM!</v>
          </cell>
          <cell r="E390" t="e">
            <v>#NUM!</v>
          </cell>
          <cell r="F390" t="e">
            <v>#NUM!</v>
          </cell>
          <cell r="G390" t="e">
            <v>#NUM!</v>
          </cell>
          <cell r="H390" t="e">
            <v>#NUM!</v>
          </cell>
          <cell r="I390" t="e">
            <v>#NUM!</v>
          </cell>
          <cell r="J390" t="e">
            <v>#NUM!</v>
          </cell>
        </row>
        <row r="391">
          <cell r="A391">
            <v>363</v>
          </cell>
          <cell r="B391">
            <v>52018</v>
          </cell>
          <cell r="C391" t="e">
            <v>#NUM!</v>
          </cell>
          <cell r="D391" t="e">
            <v>#NUM!</v>
          </cell>
          <cell r="E391" t="e">
            <v>#NUM!</v>
          </cell>
          <cell r="F391" t="e">
            <v>#NUM!</v>
          </cell>
          <cell r="G391" t="e">
            <v>#NUM!</v>
          </cell>
          <cell r="H391" t="e">
            <v>#NUM!</v>
          </cell>
          <cell r="I391" t="e">
            <v>#NUM!</v>
          </cell>
          <cell r="J391" t="e">
            <v>#NUM!</v>
          </cell>
        </row>
        <row r="392">
          <cell r="A392">
            <v>364</v>
          </cell>
          <cell r="B392">
            <v>52048</v>
          </cell>
          <cell r="C392" t="e">
            <v>#NUM!</v>
          </cell>
          <cell r="D392" t="e">
            <v>#NUM!</v>
          </cell>
          <cell r="E392" t="e">
            <v>#NUM!</v>
          </cell>
          <cell r="F392" t="e">
            <v>#NUM!</v>
          </cell>
          <cell r="G392" t="e">
            <v>#NUM!</v>
          </cell>
          <cell r="H392" t="e">
            <v>#NUM!</v>
          </cell>
          <cell r="I392" t="e">
            <v>#NUM!</v>
          </cell>
          <cell r="J392" t="e">
            <v>#NUM!</v>
          </cell>
        </row>
        <row r="393">
          <cell r="A393">
            <v>365</v>
          </cell>
          <cell r="B393">
            <v>52079</v>
          </cell>
          <cell r="C393" t="e">
            <v>#NUM!</v>
          </cell>
          <cell r="D393" t="e">
            <v>#NUM!</v>
          </cell>
          <cell r="E393" t="e">
            <v>#NUM!</v>
          </cell>
          <cell r="F393" t="e">
            <v>#NUM!</v>
          </cell>
          <cell r="G393" t="e">
            <v>#NUM!</v>
          </cell>
          <cell r="H393" t="e">
            <v>#NUM!</v>
          </cell>
          <cell r="I393" t="e">
            <v>#NUM!</v>
          </cell>
          <cell r="J393" t="e">
            <v>#NUM!</v>
          </cell>
        </row>
        <row r="394">
          <cell r="A394">
            <v>366</v>
          </cell>
          <cell r="B394">
            <v>52110</v>
          </cell>
          <cell r="C394" t="e">
            <v>#NUM!</v>
          </cell>
          <cell r="D394" t="e">
            <v>#NUM!</v>
          </cell>
          <cell r="E394" t="e">
            <v>#NUM!</v>
          </cell>
          <cell r="F394" t="e">
            <v>#NUM!</v>
          </cell>
          <cell r="G394" t="e">
            <v>#NUM!</v>
          </cell>
          <cell r="H394" t="e">
            <v>#NUM!</v>
          </cell>
          <cell r="I394" t="e">
            <v>#NUM!</v>
          </cell>
          <cell r="J394" t="e">
            <v>#NUM!</v>
          </cell>
        </row>
        <row r="395">
          <cell r="A395">
            <v>367</v>
          </cell>
          <cell r="B395">
            <v>52140</v>
          </cell>
          <cell r="C395" t="e">
            <v>#NUM!</v>
          </cell>
          <cell r="D395" t="e">
            <v>#NUM!</v>
          </cell>
          <cell r="E395" t="e">
            <v>#NUM!</v>
          </cell>
          <cell r="F395" t="e">
            <v>#NUM!</v>
          </cell>
          <cell r="G395" t="e">
            <v>#NUM!</v>
          </cell>
          <cell r="H395" t="e">
            <v>#NUM!</v>
          </cell>
          <cell r="I395" t="e">
            <v>#NUM!</v>
          </cell>
          <cell r="J395" t="e">
            <v>#NUM!</v>
          </cell>
        </row>
        <row r="396">
          <cell r="A396">
            <v>368</v>
          </cell>
          <cell r="B396">
            <v>52171</v>
          </cell>
          <cell r="C396" t="e">
            <v>#NUM!</v>
          </cell>
          <cell r="D396" t="e">
            <v>#NUM!</v>
          </cell>
          <cell r="E396" t="e">
            <v>#NUM!</v>
          </cell>
          <cell r="F396" t="e">
            <v>#NUM!</v>
          </cell>
          <cell r="G396" t="e">
            <v>#NUM!</v>
          </cell>
          <cell r="H396" t="e">
            <v>#NUM!</v>
          </cell>
          <cell r="I396" t="e">
            <v>#NUM!</v>
          </cell>
          <cell r="J396" t="e">
            <v>#NUM!</v>
          </cell>
        </row>
        <row r="397">
          <cell r="A397">
            <v>369</v>
          </cell>
          <cell r="B397">
            <v>52201</v>
          </cell>
          <cell r="C397" t="e">
            <v>#NUM!</v>
          </cell>
          <cell r="D397" t="e">
            <v>#NUM!</v>
          </cell>
          <cell r="E397" t="e">
            <v>#NUM!</v>
          </cell>
          <cell r="F397" t="e">
            <v>#NUM!</v>
          </cell>
          <cell r="G397" t="e">
            <v>#NUM!</v>
          </cell>
          <cell r="H397" t="e">
            <v>#NUM!</v>
          </cell>
          <cell r="I397" t="e">
            <v>#NUM!</v>
          </cell>
          <cell r="J397" t="e">
            <v>#NUM!</v>
          </cell>
        </row>
        <row r="398">
          <cell r="A398">
            <v>370</v>
          </cell>
          <cell r="B398">
            <v>52232</v>
          </cell>
          <cell r="C398" t="e">
            <v>#NUM!</v>
          </cell>
          <cell r="D398" t="e">
            <v>#NUM!</v>
          </cell>
          <cell r="E398" t="e">
            <v>#NUM!</v>
          </cell>
          <cell r="F398" t="e">
            <v>#NUM!</v>
          </cell>
          <cell r="G398" t="e">
            <v>#NUM!</v>
          </cell>
          <cell r="H398" t="e">
            <v>#NUM!</v>
          </cell>
          <cell r="I398" t="e">
            <v>#NUM!</v>
          </cell>
          <cell r="J398" t="e">
            <v>#NUM!</v>
          </cell>
        </row>
        <row r="399">
          <cell r="A399">
            <v>371</v>
          </cell>
          <cell r="B399">
            <v>52263</v>
          </cell>
          <cell r="C399" t="e">
            <v>#NUM!</v>
          </cell>
          <cell r="D399" t="e">
            <v>#NUM!</v>
          </cell>
          <cell r="E399" t="e">
            <v>#NUM!</v>
          </cell>
          <cell r="F399" t="e">
            <v>#NUM!</v>
          </cell>
          <cell r="G399" t="e">
            <v>#NUM!</v>
          </cell>
          <cell r="H399" t="e">
            <v>#NUM!</v>
          </cell>
          <cell r="I399" t="e">
            <v>#NUM!</v>
          </cell>
          <cell r="J399" t="e">
            <v>#NUM!</v>
          </cell>
        </row>
        <row r="400">
          <cell r="A400">
            <v>372</v>
          </cell>
          <cell r="B400">
            <v>52291</v>
          </cell>
          <cell r="C400" t="e">
            <v>#NUM!</v>
          </cell>
          <cell r="D400" t="e">
            <v>#NUM!</v>
          </cell>
          <cell r="E400" t="e">
            <v>#NUM!</v>
          </cell>
          <cell r="F400" t="e">
            <v>#NUM!</v>
          </cell>
          <cell r="G400" t="e">
            <v>#NUM!</v>
          </cell>
          <cell r="H400" t="e">
            <v>#NUM!</v>
          </cell>
          <cell r="I400" t="e">
            <v>#NUM!</v>
          </cell>
          <cell r="J400" t="e">
            <v>#NUM!</v>
          </cell>
        </row>
        <row r="401">
          <cell r="A401">
            <v>373</v>
          </cell>
          <cell r="B401">
            <v>52322</v>
          </cell>
          <cell r="C401" t="e">
            <v>#NUM!</v>
          </cell>
          <cell r="D401" t="e">
            <v>#NUM!</v>
          </cell>
          <cell r="E401" t="e">
            <v>#NUM!</v>
          </cell>
          <cell r="F401" t="e">
            <v>#NUM!</v>
          </cell>
          <cell r="G401" t="e">
            <v>#NUM!</v>
          </cell>
          <cell r="H401" t="e">
            <v>#NUM!</v>
          </cell>
          <cell r="I401" t="e">
            <v>#NUM!</v>
          </cell>
          <cell r="J401" t="e">
            <v>#NUM!</v>
          </cell>
        </row>
        <row r="402">
          <cell r="A402">
            <v>374</v>
          </cell>
          <cell r="B402">
            <v>52352</v>
          </cell>
          <cell r="C402" t="e">
            <v>#NUM!</v>
          </cell>
          <cell r="D402" t="e">
            <v>#NUM!</v>
          </cell>
          <cell r="E402" t="e">
            <v>#NUM!</v>
          </cell>
          <cell r="F402" t="e">
            <v>#NUM!</v>
          </cell>
          <cell r="G402" t="e">
            <v>#NUM!</v>
          </cell>
          <cell r="H402" t="e">
            <v>#NUM!</v>
          </cell>
          <cell r="I402" t="e">
            <v>#NUM!</v>
          </cell>
          <cell r="J402" t="e">
            <v>#NUM!</v>
          </cell>
        </row>
        <row r="403">
          <cell r="A403">
            <v>375</v>
          </cell>
          <cell r="B403">
            <v>52383</v>
          </cell>
          <cell r="C403" t="e">
            <v>#NUM!</v>
          </cell>
          <cell r="D403" t="e">
            <v>#NUM!</v>
          </cell>
          <cell r="E403" t="e">
            <v>#NUM!</v>
          </cell>
          <cell r="F403" t="e">
            <v>#NUM!</v>
          </cell>
          <cell r="G403" t="e">
            <v>#NUM!</v>
          </cell>
          <cell r="H403" t="e">
            <v>#NUM!</v>
          </cell>
          <cell r="I403" t="e">
            <v>#NUM!</v>
          </cell>
          <cell r="J403" t="e">
            <v>#NUM!</v>
          </cell>
        </row>
        <row r="404">
          <cell r="A404">
            <v>376</v>
          </cell>
          <cell r="B404">
            <v>52413</v>
          </cell>
          <cell r="C404" t="e">
            <v>#NUM!</v>
          </cell>
          <cell r="D404" t="e">
            <v>#NUM!</v>
          </cell>
          <cell r="E404" t="e">
            <v>#NUM!</v>
          </cell>
          <cell r="F404" t="e">
            <v>#NUM!</v>
          </cell>
          <cell r="G404" t="e">
            <v>#NUM!</v>
          </cell>
          <cell r="H404" t="e">
            <v>#NUM!</v>
          </cell>
          <cell r="I404" t="e">
            <v>#NUM!</v>
          </cell>
          <cell r="J404" t="e">
            <v>#NUM!</v>
          </cell>
        </row>
        <row r="405">
          <cell r="A405">
            <v>377</v>
          </cell>
          <cell r="B405">
            <v>52444</v>
          </cell>
          <cell r="C405" t="e">
            <v>#NUM!</v>
          </cell>
          <cell r="D405" t="e">
            <v>#NUM!</v>
          </cell>
          <cell r="E405" t="e">
            <v>#NUM!</v>
          </cell>
          <cell r="F405" t="e">
            <v>#NUM!</v>
          </cell>
          <cell r="G405" t="e">
            <v>#NUM!</v>
          </cell>
          <cell r="H405" t="e">
            <v>#NUM!</v>
          </cell>
          <cell r="I405" t="e">
            <v>#NUM!</v>
          </cell>
          <cell r="J405" t="e">
            <v>#NUM!</v>
          </cell>
        </row>
        <row r="406">
          <cell r="A406">
            <v>378</v>
          </cell>
          <cell r="B406">
            <v>52475</v>
          </cell>
          <cell r="C406" t="e">
            <v>#NUM!</v>
          </cell>
          <cell r="D406" t="e">
            <v>#NUM!</v>
          </cell>
          <cell r="E406" t="e">
            <v>#NUM!</v>
          </cell>
          <cell r="F406" t="e">
            <v>#NUM!</v>
          </cell>
          <cell r="G406" t="e">
            <v>#NUM!</v>
          </cell>
          <cell r="H406" t="e">
            <v>#NUM!</v>
          </cell>
          <cell r="I406" t="e">
            <v>#NUM!</v>
          </cell>
          <cell r="J406" t="e">
            <v>#NUM!</v>
          </cell>
        </row>
        <row r="407">
          <cell r="A407">
            <v>379</v>
          </cell>
          <cell r="B407">
            <v>52505</v>
          </cell>
          <cell r="C407" t="e">
            <v>#NUM!</v>
          </cell>
          <cell r="D407" t="e">
            <v>#NUM!</v>
          </cell>
          <cell r="E407" t="e">
            <v>#NUM!</v>
          </cell>
          <cell r="F407" t="e">
            <v>#NUM!</v>
          </cell>
          <cell r="G407" t="e">
            <v>#NUM!</v>
          </cell>
          <cell r="H407" t="e">
            <v>#NUM!</v>
          </cell>
          <cell r="I407" t="e">
            <v>#NUM!</v>
          </cell>
          <cell r="J407" t="e">
            <v>#NUM!</v>
          </cell>
        </row>
        <row r="408">
          <cell r="A408">
            <v>380</v>
          </cell>
          <cell r="B408">
            <v>52536</v>
          </cell>
          <cell r="C408" t="e">
            <v>#NUM!</v>
          </cell>
          <cell r="D408" t="e">
            <v>#NUM!</v>
          </cell>
          <cell r="E408" t="e">
            <v>#NUM!</v>
          </cell>
          <cell r="F408" t="e">
            <v>#NUM!</v>
          </cell>
          <cell r="G408" t="e">
            <v>#NUM!</v>
          </cell>
          <cell r="H408" t="e">
            <v>#NUM!</v>
          </cell>
          <cell r="I408" t="e">
            <v>#NUM!</v>
          </cell>
          <cell r="J408" t="e">
            <v>#NUM!</v>
          </cell>
        </row>
        <row r="409">
          <cell r="A409">
            <v>381</v>
          </cell>
          <cell r="B409">
            <v>52566</v>
          </cell>
          <cell r="C409" t="e">
            <v>#NUM!</v>
          </cell>
          <cell r="D409" t="e">
            <v>#NUM!</v>
          </cell>
          <cell r="E409" t="e">
            <v>#NUM!</v>
          </cell>
          <cell r="F409" t="e">
            <v>#NUM!</v>
          </cell>
          <cell r="G409" t="e">
            <v>#NUM!</v>
          </cell>
          <cell r="H409" t="e">
            <v>#NUM!</v>
          </cell>
          <cell r="I409" t="e">
            <v>#NUM!</v>
          </cell>
          <cell r="J409" t="e">
            <v>#NUM!</v>
          </cell>
        </row>
        <row r="410">
          <cell r="A410">
            <v>382</v>
          </cell>
          <cell r="B410">
            <v>52597</v>
          </cell>
          <cell r="C410" t="e">
            <v>#NUM!</v>
          </cell>
          <cell r="D410" t="e">
            <v>#NUM!</v>
          </cell>
          <cell r="E410" t="e">
            <v>#NUM!</v>
          </cell>
          <cell r="F410" t="e">
            <v>#NUM!</v>
          </cell>
          <cell r="G410" t="e">
            <v>#NUM!</v>
          </cell>
          <cell r="H410" t="e">
            <v>#NUM!</v>
          </cell>
          <cell r="I410" t="e">
            <v>#NUM!</v>
          </cell>
          <cell r="J410" t="e">
            <v>#NUM!</v>
          </cell>
        </row>
        <row r="411">
          <cell r="A411">
            <v>383</v>
          </cell>
          <cell r="B411">
            <v>52628</v>
          </cell>
          <cell r="C411" t="e">
            <v>#NUM!</v>
          </cell>
          <cell r="D411" t="e">
            <v>#NUM!</v>
          </cell>
          <cell r="E411" t="e">
            <v>#NUM!</v>
          </cell>
          <cell r="F411" t="e">
            <v>#NUM!</v>
          </cell>
          <cell r="G411" t="e">
            <v>#NUM!</v>
          </cell>
          <cell r="H411" t="e">
            <v>#NUM!</v>
          </cell>
          <cell r="I411" t="e">
            <v>#NUM!</v>
          </cell>
          <cell r="J411" t="e">
            <v>#NUM!</v>
          </cell>
        </row>
        <row r="412">
          <cell r="A412">
            <v>384</v>
          </cell>
          <cell r="B412">
            <v>52657</v>
          </cell>
          <cell r="C412" t="e">
            <v>#NUM!</v>
          </cell>
          <cell r="D412" t="e">
            <v>#NUM!</v>
          </cell>
          <cell r="E412" t="e">
            <v>#NUM!</v>
          </cell>
          <cell r="F412" t="e">
            <v>#NUM!</v>
          </cell>
          <cell r="G412" t="e">
            <v>#NUM!</v>
          </cell>
          <cell r="H412" t="e">
            <v>#NUM!</v>
          </cell>
          <cell r="I412" t="e">
            <v>#NUM!</v>
          </cell>
          <cell r="J412" t="e">
            <v>#NUM!</v>
          </cell>
        </row>
        <row r="413">
          <cell r="A413">
            <v>385</v>
          </cell>
          <cell r="B413">
            <v>52688</v>
          </cell>
          <cell r="C413" t="e">
            <v>#NUM!</v>
          </cell>
          <cell r="D413" t="e">
            <v>#NUM!</v>
          </cell>
          <cell r="E413" t="e">
            <v>#NUM!</v>
          </cell>
          <cell r="F413" t="e">
            <v>#NUM!</v>
          </cell>
          <cell r="G413" t="e">
            <v>#NUM!</v>
          </cell>
          <cell r="H413" t="e">
            <v>#NUM!</v>
          </cell>
          <cell r="I413" t="e">
            <v>#NUM!</v>
          </cell>
          <cell r="J413" t="e">
            <v>#NUM!</v>
          </cell>
        </row>
        <row r="414">
          <cell r="A414">
            <v>386</v>
          </cell>
          <cell r="B414">
            <v>52718</v>
          </cell>
          <cell r="C414" t="e">
            <v>#NUM!</v>
          </cell>
          <cell r="D414" t="e">
            <v>#NUM!</v>
          </cell>
          <cell r="E414" t="e">
            <v>#NUM!</v>
          </cell>
          <cell r="F414" t="e">
            <v>#NUM!</v>
          </cell>
          <cell r="G414" t="e">
            <v>#NUM!</v>
          </cell>
          <cell r="H414" t="e">
            <v>#NUM!</v>
          </cell>
          <cell r="I414" t="e">
            <v>#NUM!</v>
          </cell>
          <cell r="J414" t="e">
            <v>#NUM!</v>
          </cell>
        </row>
        <row r="415">
          <cell r="A415">
            <v>387</v>
          </cell>
          <cell r="B415">
            <v>52749</v>
          </cell>
          <cell r="C415" t="e">
            <v>#NUM!</v>
          </cell>
          <cell r="D415" t="e">
            <v>#NUM!</v>
          </cell>
          <cell r="E415" t="e">
            <v>#NUM!</v>
          </cell>
          <cell r="F415" t="e">
            <v>#NUM!</v>
          </cell>
          <cell r="G415" t="e">
            <v>#NUM!</v>
          </cell>
          <cell r="H415" t="e">
            <v>#NUM!</v>
          </cell>
          <cell r="I415" t="e">
            <v>#NUM!</v>
          </cell>
          <cell r="J415" t="e">
            <v>#NUM!</v>
          </cell>
        </row>
        <row r="416">
          <cell r="A416">
            <v>388</v>
          </cell>
          <cell r="B416">
            <v>52779</v>
          </cell>
          <cell r="C416" t="e">
            <v>#NUM!</v>
          </cell>
          <cell r="D416" t="e">
            <v>#NUM!</v>
          </cell>
          <cell r="E416" t="e">
            <v>#NUM!</v>
          </cell>
          <cell r="F416" t="e">
            <v>#NUM!</v>
          </cell>
          <cell r="G416" t="e">
            <v>#NUM!</v>
          </cell>
          <cell r="H416" t="e">
            <v>#NUM!</v>
          </cell>
          <cell r="I416" t="e">
            <v>#NUM!</v>
          </cell>
          <cell r="J416" t="e">
            <v>#NUM!</v>
          </cell>
        </row>
        <row r="417">
          <cell r="A417">
            <v>389</v>
          </cell>
          <cell r="B417">
            <v>52810</v>
          </cell>
          <cell r="C417" t="e">
            <v>#NUM!</v>
          </cell>
          <cell r="D417" t="e">
            <v>#NUM!</v>
          </cell>
          <cell r="E417" t="e">
            <v>#NUM!</v>
          </cell>
          <cell r="F417" t="e">
            <v>#NUM!</v>
          </cell>
          <cell r="G417" t="e">
            <v>#NUM!</v>
          </cell>
          <cell r="H417" t="e">
            <v>#NUM!</v>
          </cell>
          <cell r="I417" t="e">
            <v>#NUM!</v>
          </cell>
          <cell r="J417" t="e">
            <v>#NUM!</v>
          </cell>
        </row>
        <row r="418">
          <cell r="A418">
            <v>390</v>
          </cell>
          <cell r="B418">
            <v>52841</v>
          </cell>
          <cell r="C418" t="e">
            <v>#NUM!</v>
          </cell>
          <cell r="D418" t="e">
            <v>#NUM!</v>
          </cell>
          <cell r="E418" t="e">
            <v>#NUM!</v>
          </cell>
          <cell r="F418" t="e">
            <v>#NUM!</v>
          </cell>
          <cell r="G418" t="e">
            <v>#NUM!</v>
          </cell>
          <cell r="H418" t="e">
            <v>#NUM!</v>
          </cell>
          <cell r="I418" t="e">
            <v>#NUM!</v>
          </cell>
          <cell r="J418" t="e">
            <v>#NUM!</v>
          </cell>
        </row>
        <row r="419">
          <cell r="A419">
            <v>391</v>
          </cell>
          <cell r="B419">
            <v>52871</v>
          </cell>
          <cell r="C419" t="e">
            <v>#NUM!</v>
          </cell>
          <cell r="D419" t="e">
            <v>#NUM!</v>
          </cell>
          <cell r="E419" t="e">
            <v>#NUM!</v>
          </cell>
          <cell r="F419" t="e">
            <v>#NUM!</v>
          </cell>
          <cell r="G419" t="e">
            <v>#NUM!</v>
          </cell>
          <cell r="H419" t="e">
            <v>#NUM!</v>
          </cell>
          <cell r="I419" t="e">
            <v>#NUM!</v>
          </cell>
          <cell r="J419" t="e">
            <v>#NUM!</v>
          </cell>
        </row>
        <row r="420">
          <cell r="A420">
            <v>392</v>
          </cell>
          <cell r="B420">
            <v>52902</v>
          </cell>
          <cell r="C420" t="e">
            <v>#NUM!</v>
          </cell>
          <cell r="D420" t="e">
            <v>#NUM!</v>
          </cell>
          <cell r="E420" t="e">
            <v>#NUM!</v>
          </cell>
          <cell r="F420" t="e">
            <v>#NUM!</v>
          </cell>
          <cell r="G420" t="e">
            <v>#NUM!</v>
          </cell>
          <cell r="H420" t="e">
            <v>#NUM!</v>
          </cell>
          <cell r="I420" t="e">
            <v>#NUM!</v>
          </cell>
          <cell r="J420" t="e">
            <v>#NUM!</v>
          </cell>
        </row>
        <row r="421">
          <cell r="A421">
            <v>393</v>
          </cell>
          <cell r="B421">
            <v>52932</v>
          </cell>
          <cell r="C421" t="e">
            <v>#NUM!</v>
          </cell>
          <cell r="D421" t="e">
            <v>#NUM!</v>
          </cell>
          <cell r="E421" t="e">
            <v>#NUM!</v>
          </cell>
          <cell r="F421" t="e">
            <v>#NUM!</v>
          </cell>
          <cell r="G421" t="e">
            <v>#NUM!</v>
          </cell>
          <cell r="H421" t="e">
            <v>#NUM!</v>
          </cell>
          <cell r="I421" t="e">
            <v>#NUM!</v>
          </cell>
          <cell r="J421" t="e">
            <v>#NUM!</v>
          </cell>
        </row>
        <row r="422">
          <cell r="A422">
            <v>394</v>
          </cell>
          <cell r="B422">
            <v>52963</v>
          </cell>
          <cell r="C422" t="e">
            <v>#NUM!</v>
          </cell>
          <cell r="D422" t="e">
            <v>#NUM!</v>
          </cell>
          <cell r="E422" t="e">
            <v>#NUM!</v>
          </cell>
          <cell r="F422" t="e">
            <v>#NUM!</v>
          </cell>
          <cell r="G422" t="e">
            <v>#NUM!</v>
          </cell>
          <cell r="H422" t="e">
            <v>#NUM!</v>
          </cell>
          <cell r="I422" t="e">
            <v>#NUM!</v>
          </cell>
          <cell r="J422" t="e">
            <v>#NUM!</v>
          </cell>
        </row>
        <row r="423">
          <cell r="A423">
            <v>395</v>
          </cell>
          <cell r="B423">
            <v>52994</v>
          </cell>
          <cell r="C423" t="e">
            <v>#NUM!</v>
          </cell>
          <cell r="D423" t="e">
            <v>#NUM!</v>
          </cell>
          <cell r="E423" t="e">
            <v>#NUM!</v>
          </cell>
          <cell r="F423" t="e">
            <v>#NUM!</v>
          </cell>
          <cell r="G423" t="e">
            <v>#NUM!</v>
          </cell>
          <cell r="H423" t="e">
            <v>#NUM!</v>
          </cell>
          <cell r="I423" t="e">
            <v>#NUM!</v>
          </cell>
          <cell r="J423" t="e">
            <v>#NUM!</v>
          </cell>
        </row>
        <row r="424">
          <cell r="A424">
            <v>396</v>
          </cell>
          <cell r="B424">
            <v>53022</v>
          </cell>
          <cell r="C424" t="e">
            <v>#NUM!</v>
          </cell>
          <cell r="D424" t="e">
            <v>#NUM!</v>
          </cell>
          <cell r="E424" t="e">
            <v>#NUM!</v>
          </cell>
          <cell r="F424" t="e">
            <v>#NUM!</v>
          </cell>
          <cell r="G424" t="e">
            <v>#NUM!</v>
          </cell>
          <cell r="H424" t="e">
            <v>#NUM!</v>
          </cell>
          <cell r="I424" t="e">
            <v>#NUM!</v>
          </cell>
          <cell r="J424" t="e">
            <v>#NUM!</v>
          </cell>
        </row>
        <row r="425">
          <cell r="A425">
            <v>397</v>
          </cell>
          <cell r="B425">
            <v>53053</v>
          </cell>
          <cell r="C425" t="e">
            <v>#NUM!</v>
          </cell>
          <cell r="D425" t="e">
            <v>#NUM!</v>
          </cell>
          <cell r="E425" t="e">
            <v>#NUM!</v>
          </cell>
          <cell r="F425" t="e">
            <v>#NUM!</v>
          </cell>
          <cell r="G425" t="e">
            <v>#NUM!</v>
          </cell>
          <cell r="H425" t="e">
            <v>#NUM!</v>
          </cell>
          <cell r="I425" t="e">
            <v>#NUM!</v>
          </cell>
          <cell r="J425" t="e">
            <v>#NUM!</v>
          </cell>
        </row>
        <row r="426">
          <cell r="A426">
            <v>398</v>
          </cell>
          <cell r="B426">
            <v>53083</v>
          </cell>
          <cell r="C426" t="e">
            <v>#NUM!</v>
          </cell>
          <cell r="D426" t="e">
            <v>#NUM!</v>
          </cell>
          <cell r="E426" t="e">
            <v>#NUM!</v>
          </cell>
          <cell r="F426" t="e">
            <v>#NUM!</v>
          </cell>
          <cell r="G426" t="e">
            <v>#NUM!</v>
          </cell>
          <cell r="H426" t="e">
            <v>#NUM!</v>
          </cell>
          <cell r="I426" t="e">
            <v>#NUM!</v>
          </cell>
          <cell r="J426" t="e">
            <v>#NUM!</v>
          </cell>
        </row>
        <row r="427">
          <cell r="A427">
            <v>399</v>
          </cell>
          <cell r="B427">
            <v>53114</v>
          </cell>
          <cell r="C427" t="e">
            <v>#NUM!</v>
          </cell>
          <cell r="D427" t="e">
            <v>#NUM!</v>
          </cell>
          <cell r="E427" t="e">
            <v>#NUM!</v>
          </cell>
          <cell r="F427" t="e">
            <v>#NUM!</v>
          </cell>
          <cell r="G427" t="e">
            <v>#NUM!</v>
          </cell>
          <cell r="H427" t="e">
            <v>#NUM!</v>
          </cell>
          <cell r="I427" t="e">
            <v>#NUM!</v>
          </cell>
          <cell r="J427" t="e">
            <v>#NUM!</v>
          </cell>
        </row>
        <row r="428">
          <cell r="A428">
            <v>400</v>
          </cell>
          <cell r="B428">
            <v>53144</v>
          </cell>
          <cell r="C428" t="e">
            <v>#NUM!</v>
          </cell>
          <cell r="D428" t="e">
            <v>#NUM!</v>
          </cell>
          <cell r="E428" t="e">
            <v>#NUM!</v>
          </cell>
          <cell r="F428" t="e">
            <v>#NUM!</v>
          </cell>
          <cell r="G428" t="e">
            <v>#NUM!</v>
          </cell>
          <cell r="H428" t="e">
            <v>#NUM!</v>
          </cell>
          <cell r="I428" t="e">
            <v>#NUM!</v>
          </cell>
          <cell r="J428" t="e">
            <v>#NUM!</v>
          </cell>
        </row>
        <row r="429">
          <cell r="A429">
            <v>401</v>
          </cell>
          <cell r="B429">
            <v>53175</v>
          </cell>
          <cell r="C429" t="e">
            <v>#NUM!</v>
          </cell>
          <cell r="D429" t="e">
            <v>#NUM!</v>
          </cell>
          <cell r="E429" t="e">
            <v>#NUM!</v>
          </cell>
          <cell r="F429" t="e">
            <v>#NUM!</v>
          </cell>
          <cell r="G429" t="e">
            <v>#NUM!</v>
          </cell>
          <cell r="H429" t="e">
            <v>#NUM!</v>
          </cell>
          <cell r="I429" t="e">
            <v>#NUM!</v>
          </cell>
          <cell r="J429" t="e">
            <v>#NUM!</v>
          </cell>
        </row>
        <row r="430">
          <cell r="A430">
            <v>402</v>
          </cell>
          <cell r="B430">
            <v>53206</v>
          </cell>
          <cell r="C430" t="e">
            <v>#NUM!</v>
          </cell>
          <cell r="D430" t="e">
            <v>#NUM!</v>
          </cell>
          <cell r="E430" t="e">
            <v>#NUM!</v>
          </cell>
          <cell r="F430" t="e">
            <v>#NUM!</v>
          </cell>
          <cell r="G430" t="e">
            <v>#NUM!</v>
          </cell>
          <cell r="H430" t="e">
            <v>#NUM!</v>
          </cell>
          <cell r="I430" t="e">
            <v>#NUM!</v>
          </cell>
          <cell r="J430" t="e">
            <v>#NUM!</v>
          </cell>
        </row>
        <row r="431">
          <cell r="A431">
            <v>403</v>
          </cell>
          <cell r="B431">
            <v>53236</v>
          </cell>
          <cell r="C431" t="e">
            <v>#NUM!</v>
          </cell>
          <cell r="D431" t="e">
            <v>#NUM!</v>
          </cell>
          <cell r="E431" t="e">
            <v>#NUM!</v>
          </cell>
          <cell r="F431" t="e">
            <v>#NUM!</v>
          </cell>
          <cell r="G431" t="e">
            <v>#NUM!</v>
          </cell>
          <cell r="H431" t="e">
            <v>#NUM!</v>
          </cell>
          <cell r="I431" t="e">
            <v>#NUM!</v>
          </cell>
          <cell r="J431" t="e">
            <v>#NUM!</v>
          </cell>
        </row>
        <row r="432">
          <cell r="A432">
            <v>404</v>
          </cell>
          <cell r="B432">
            <v>53267</v>
          </cell>
          <cell r="C432" t="e">
            <v>#NUM!</v>
          </cell>
          <cell r="D432" t="e">
            <v>#NUM!</v>
          </cell>
          <cell r="E432" t="e">
            <v>#NUM!</v>
          </cell>
          <cell r="F432" t="e">
            <v>#NUM!</v>
          </cell>
          <cell r="G432" t="e">
            <v>#NUM!</v>
          </cell>
          <cell r="H432" t="e">
            <v>#NUM!</v>
          </cell>
          <cell r="I432" t="e">
            <v>#NUM!</v>
          </cell>
          <cell r="J432" t="e">
            <v>#NUM!</v>
          </cell>
        </row>
        <row r="433">
          <cell r="A433">
            <v>405</v>
          </cell>
          <cell r="B433">
            <v>53297</v>
          </cell>
          <cell r="C433" t="e">
            <v>#NUM!</v>
          </cell>
          <cell r="D433" t="e">
            <v>#NUM!</v>
          </cell>
          <cell r="E433" t="e">
            <v>#NUM!</v>
          </cell>
          <cell r="F433" t="e">
            <v>#NUM!</v>
          </cell>
          <cell r="G433" t="e">
            <v>#NUM!</v>
          </cell>
          <cell r="H433" t="e">
            <v>#NUM!</v>
          </cell>
          <cell r="I433" t="e">
            <v>#NUM!</v>
          </cell>
          <cell r="J433" t="e">
            <v>#NUM!</v>
          </cell>
        </row>
        <row r="434">
          <cell r="A434">
            <v>406</v>
          </cell>
          <cell r="B434">
            <v>53328</v>
          </cell>
          <cell r="C434" t="e">
            <v>#NUM!</v>
          </cell>
          <cell r="D434" t="e">
            <v>#NUM!</v>
          </cell>
          <cell r="E434" t="e">
            <v>#NUM!</v>
          </cell>
          <cell r="F434" t="e">
            <v>#NUM!</v>
          </cell>
          <cell r="G434" t="e">
            <v>#NUM!</v>
          </cell>
          <cell r="H434" t="e">
            <v>#NUM!</v>
          </cell>
          <cell r="I434" t="e">
            <v>#NUM!</v>
          </cell>
          <cell r="J434" t="e">
            <v>#NUM!</v>
          </cell>
        </row>
        <row r="435">
          <cell r="A435">
            <v>407</v>
          </cell>
          <cell r="B435">
            <v>53359</v>
          </cell>
          <cell r="C435" t="e">
            <v>#NUM!</v>
          </cell>
          <cell r="D435" t="e">
            <v>#NUM!</v>
          </cell>
          <cell r="E435" t="e">
            <v>#NUM!</v>
          </cell>
          <cell r="F435" t="e">
            <v>#NUM!</v>
          </cell>
          <cell r="G435" t="e">
            <v>#NUM!</v>
          </cell>
          <cell r="H435" t="e">
            <v>#NUM!</v>
          </cell>
          <cell r="I435" t="e">
            <v>#NUM!</v>
          </cell>
          <cell r="J435" t="e">
            <v>#NUM!</v>
          </cell>
        </row>
        <row r="436">
          <cell r="A436">
            <v>408</v>
          </cell>
          <cell r="B436">
            <v>53387</v>
          </cell>
          <cell r="C436" t="e">
            <v>#NUM!</v>
          </cell>
          <cell r="D436" t="e">
            <v>#NUM!</v>
          </cell>
          <cell r="E436" t="e">
            <v>#NUM!</v>
          </cell>
          <cell r="F436" t="e">
            <v>#NUM!</v>
          </cell>
          <cell r="G436" t="e">
            <v>#NUM!</v>
          </cell>
          <cell r="H436" t="e">
            <v>#NUM!</v>
          </cell>
          <cell r="I436" t="e">
            <v>#NUM!</v>
          </cell>
          <cell r="J436" t="e">
            <v>#NUM!</v>
          </cell>
        </row>
        <row r="437">
          <cell r="A437">
            <v>409</v>
          </cell>
          <cell r="B437">
            <v>53418</v>
          </cell>
          <cell r="C437" t="e">
            <v>#NUM!</v>
          </cell>
          <cell r="D437" t="e">
            <v>#NUM!</v>
          </cell>
          <cell r="E437" t="e">
            <v>#NUM!</v>
          </cell>
          <cell r="F437" t="e">
            <v>#NUM!</v>
          </cell>
          <cell r="G437" t="e">
            <v>#NUM!</v>
          </cell>
          <cell r="H437" t="e">
            <v>#NUM!</v>
          </cell>
          <cell r="I437" t="e">
            <v>#NUM!</v>
          </cell>
          <cell r="J437" t="e">
            <v>#NUM!</v>
          </cell>
        </row>
        <row r="438">
          <cell r="A438">
            <v>410</v>
          </cell>
          <cell r="B438">
            <v>53448</v>
          </cell>
          <cell r="C438" t="e">
            <v>#NUM!</v>
          </cell>
          <cell r="D438" t="e">
            <v>#NUM!</v>
          </cell>
          <cell r="E438" t="e">
            <v>#NUM!</v>
          </cell>
          <cell r="F438" t="e">
            <v>#NUM!</v>
          </cell>
          <cell r="G438" t="e">
            <v>#NUM!</v>
          </cell>
          <cell r="H438" t="e">
            <v>#NUM!</v>
          </cell>
          <cell r="I438" t="e">
            <v>#NUM!</v>
          </cell>
          <cell r="J438" t="e">
            <v>#NUM!</v>
          </cell>
        </row>
        <row r="439">
          <cell r="A439">
            <v>411</v>
          </cell>
          <cell r="B439">
            <v>53479</v>
          </cell>
          <cell r="C439" t="e">
            <v>#NUM!</v>
          </cell>
          <cell r="D439" t="e">
            <v>#NUM!</v>
          </cell>
          <cell r="E439" t="e">
            <v>#NUM!</v>
          </cell>
          <cell r="F439" t="e">
            <v>#NUM!</v>
          </cell>
          <cell r="G439" t="e">
            <v>#NUM!</v>
          </cell>
          <cell r="H439" t="e">
            <v>#NUM!</v>
          </cell>
          <cell r="I439" t="e">
            <v>#NUM!</v>
          </cell>
          <cell r="J439" t="e">
            <v>#NUM!</v>
          </cell>
        </row>
        <row r="440">
          <cell r="A440">
            <v>412</v>
          </cell>
          <cell r="B440">
            <v>53509</v>
          </cell>
          <cell r="C440" t="e">
            <v>#NUM!</v>
          </cell>
          <cell r="D440" t="e">
            <v>#NUM!</v>
          </cell>
          <cell r="E440" t="e">
            <v>#NUM!</v>
          </cell>
          <cell r="F440" t="e">
            <v>#NUM!</v>
          </cell>
          <cell r="G440" t="e">
            <v>#NUM!</v>
          </cell>
          <cell r="H440" t="e">
            <v>#NUM!</v>
          </cell>
          <cell r="I440" t="e">
            <v>#NUM!</v>
          </cell>
          <cell r="J440" t="e">
            <v>#NUM!</v>
          </cell>
        </row>
        <row r="441">
          <cell r="A441">
            <v>413</v>
          </cell>
          <cell r="B441">
            <v>53540</v>
          </cell>
          <cell r="C441" t="e">
            <v>#NUM!</v>
          </cell>
          <cell r="D441" t="e">
            <v>#NUM!</v>
          </cell>
          <cell r="E441" t="e">
            <v>#NUM!</v>
          </cell>
          <cell r="F441" t="e">
            <v>#NUM!</v>
          </cell>
          <cell r="G441" t="e">
            <v>#NUM!</v>
          </cell>
          <cell r="H441" t="e">
            <v>#NUM!</v>
          </cell>
          <cell r="I441" t="e">
            <v>#NUM!</v>
          </cell>
          <cell r="J441" t="e">
            <v>#NUM!</v>
          </cell>
        </row>
        <row r="442">
          <cell r="A442">
            <v>414</v>
          </cell>
          <cell r="B442">
            <v>53571</v>
          </cell>
          <cell r="C442" t="e">
            <v>#NUM!</v>
          </cell>
          <cell r="D442" t="e">
            <v>#NUM!</v>
          </cell>
          <cell r="E442" t="e">
            <v>#NUM!</v>
          </cell>
          <cell r="F442" t="e">
            <v>#NUM!</v>
          </cell>
          <cell r="G442" t="e">
            <v>#NUM!</v>
          </cell>
          <cell r="H442" t="e">
            <v>#NUM!</v>
          </cell>
          <cell r="I442" t="e">
            <v>#NUM!</v>
          </cell>
          <cell r="J442" t="e">
            <v>#NUM!</v>
          </cell>
        </row>
        <row r="443">
          <cell r="A443">
            <v>415</v>
          </cell>
          <cell r="B443">
            <v>53601</v>
          </cell>
          <cell r="C443" t="e">
            <v>#NUM!</v>
          </cell>
          <cell r="D443" t="e">
            <v>#NUM!</v>
          </cell>
          <cell r="E443" t="e">
            <v>#NUM!</v>
          </cell>
          <cell r="F443" t="e">
            <v>#NUM!</v>
          </cell>
          <cell r="G443" t="e">
            <v>#NUM!</v>
          </cell>
          <cell r="H443" t="e">
            <v>#NUM!</v>
          </cell>
          <cell r="I443" t="e">
            <v>#NUM!</v>
          </cell>
          <cell r="J443" t="e">
            <v>#NUM!</v>
          </cell>
        </row>
        <row r="444">
          <cell r="A444">
            <v>416</v>
          </cell>
          <cell r="B444">
            <v>53632</v>
          </cell>
          <cell r="C444" t="e">
            <v>#NUM!</v>
          </cell>
          <cell r="D444" t="e">
            <v>#NUM!</v>
          </cell>
          <cell r="E444" t="e">
            <v>#NUM!</v>
          </cell>
          <cell r="F444" t="e">
            <v>#NUM!</v>
          </cell>
          <cell r="G444" t="e">
            <v>#NUM!</v>
          </cell>
          <cell r="H444" t="e">
            <v>#NUM!</v>
          </cell>
          <cell r="I444" t="e">
            <v>#NUM!</v>
          </cell>
          <cell r="J444" t="e">
            <v>#NUM!</v>
          </cell>
        </row>
        <row r="445">
          <cell r="A445">
            <v>417</v>
          </cell>
          <cell r="B445">
            <v>53662</v>
          </cell>
          <cell r="C445" t="e">
            <v>#NUM!</v>
          </cell>
          <cell r="D445" t="e">
            <v>#NUM!</v>
          </cell>
          <cell r="E445" t="e">
            <v>#NUM!</v>
          </cell>
          <cell r="F445" t="e">
            <v>#NUM!</v>
          </cell>
          <cell r="G445" t="e">
            <v>#NUM!</v>
          </cell>
          <cell r="H445" t="e">
            <v>#NUM!</v>
          </cell>
          <cell r="I445" t="e">
            <v>#NUM!</v>
          </cell>
          <cell r="J445" t="e">
            <v>#NUM!</v>
          </cell>
        </row>
        <row r="446">
          <cell r="A446">
            <v>418</v>
          </cell>
          <cell r="B446">
            <v>53693</v>
          </cell>
          <cell r="C446" t="e">
            <v>#NUM!</v>
          </cell>
          <cell r="D446" t="e">
            <v>#NUM!</v>
          </cell>
          <cell r="E446" t="e">
            <v>#NUM!</v>
          </cell>
          <cell r="F446" t="e">
            <v>#NUM!</v>
          </cell>
          <cell r="G446" t="e">
            <v>#NUM!</v>
          </cell>
          <cell r="H446" t="e">
            <v>#NUM!</v>
          </cell>
          <cell r="I446" t="e">
            <v>#NUM!</v>
          </cell>
          <cell r="J446" t="e">
            <v>#NUM!</v>
          </cell>
        </row>
        <row r="447">
          <cell r="A447">
            <v>419</v>
          </cell>
          <cell r="B447">
            <v>53724</v>
          </cell>
          <cell r="C447" t="e">
            <v>#NUM!</v>
          </cell>
          <cell r="D447" t="e">
            <v>#NUM!</v>
          </cell>
          <cell r="E447" t="e">
            <v>#NUM!</v>
          </cell>
          <cell r="F447" t="e">
            <v>#NUM!</v>
          </cell>
          <cell r="G447" t="e">
            <v>#NUM!</v>
          </cell>
          <cell r="H447" t="e">
            <v>#NUM!</v>
          </cell>
          <cell r="I447" t="e">
            <v>#NUM!</v>
          </cell>
          <cell r="J447" t="e">
            <v>#NUM!</v>
          </cell>
        </row>
        <row r="448">
          <cell r="A448">
            <v>420</v>
          </cell>
          <cell r="B448">
            <v>53752</v>
          </cell>
          <cell r="C448" t="e">
            <v>#NUM!</v>
          </cell>
          <cell r="D448" t="e">
            <v>#NUM!</v>
          </cell>
          <cell r="E448" t="e">
            <v>#NUM!</v>
          </cell>
          <cell r="F448" t="e">
            <v>#NUM!</v>
          </cell>
          <cell r="G448" t="e">
            <v>#NUM!</v>
          </cell>
          <cell r="H448" t="e">
            <v>#NUM!</v>
          </cell>
          <cell r="I448" t="e">
            <v>#NUM!</v>
          </cell>
          <cell r="J448" t="e">
            <v>#NUM!</v>
          </cell>
        </row>
        <row r="449">
          <cell r="A449">
            <v>421</v>
          </cell>
          <cell r="B449">
            <v>53783</v>
          </cell>
          <cell r="C449" t="e">
            <v>#NUM!</v>
          </cell>
          <cell r="D449" t="e">
            <v>#NUM!</v>
          </cell>
          <cell r="E449" t="e">
            <v>#NUM!</v>
          </cell>
          <cell r="F449" t="e">
            <v>#NUM!</v>
          </cell>
          <cell r="G449" t="e">
            <v>#NUM!</v>
          </cell>
          <cell r="H449" t="e">
            <v>#NUM!</v>
          </cell>
          <cell r="I449" t="e">
            <v>#NUM!</v>
          </cell>
          <cell r="J449" t="e">
            <v>#NUM!</v>
          </cell>
        </row>
        <row r="450">
          <cell r="A450">
            <v>422</v>
          </cell>
          <cell r="B450">
            <v>53813</v>
          </cell>
          <cell r="C450" t="e">
            <v>#NUM!</v>
          </cell>
          <cell r="D450" t="e">
            <v>#NUM!</v>
          </cell>
          <cell r="E450" t="e">
            <v>#NUM!</v>
          </cell>
          <cell r="F450" t="e">
            <v>#NUM!</v>
          </cell>
          <cell r="G450" t="e">
            <v>#NUM!</v>
          </cell>
          <cell r="H450" t="e">
            <v>#NUM!</v>
          </cell>
          <cell r="I450" t="e">
            <v>#NUM!</v>
          </cell>
          <cell r="J450" t="e">
            <v>#NUM!</v>
          </cell>
        </row>
        <row r="451">
          <cell r="A451">
            <v>423</v>
          </cell>
          <cell r="B451">
            <v>53844</v>
          </cell>
          <cell r="C451" t="e">
            <v>#NUM!</v>
          </cell>
          <cell r="D451" t="e">
            <v>#NUM!</v>
          </cell>
          <cell r="E451" t="e">
            <v>#NUM!</v>
          </cell>
          <cell r="F451" t="e">
            <v>#NUM!</v>
          </cell>
          <cell r="G451" t="e">
            <v>#NUM!</v>
          </cell>
          <cell r="H451" t="e">
            <v>#NUM!</v>
          </cell>
          <cell r="I451" t="e">
            <v>#NUM!</v>
          </cell>
          <cell r="J451" t="e">
            <v>#NUM!</v>
          </cell>
        </row>
        <row r="452">
          <cell r="A452">
            <v>424</v>
          </cell>
          <cell r="B452">
            <v>53874</v>
          </cell>
          <cell r="C452" t="e">
            <v>#NUM!</v>
          </cell>
          <cell r="D452" t="e">
            <v>#NUM!</v>
          </cell>
          <cell r="E452" t="e">
            <v>#NUM!</v>
          </cell>
          <cell r="F452" t="e">
            <v>#NUM!</v>
          </cell>
          <cell r="G452" t="e">
            <v>#NUM!</v>
          </cell>
          <cell r="H452" t="e">
            <v>#NUM!</v>
          </cell>
          <cell r="I452" t="e">
            <v>#NUM!</v>
          </cell>
          <cell r="J452" t="e">
            <v>#NUM!</v>
          </cell>
        </row>
        <row r="453">
          <cell r="A453">
            <v>425</v>
          </cell>
          <cell r="B453">
            <v>53905</v>
          </cell>
          <cell r="C453" t="e">
            <v>#NUM!</v>
          </cell>
          <cell r="D453" t="e">
            <v>#NUM!</v>
          </cell>
          <cell r="E453" t="e">
            <v>#NUM!</v>
          </cell>
          <cell r="F453" t="e">
            <v>#NUM!</v>
          </cell>
          <cell r="G453" t="e">
            <v>#NUM!</v>
          </cell>
          <cell r="H453" t="e">
            <v>#NUM!</v>
          </cell>
          <cell r="I453" t="e">
            <v>#NUM!</v>
          </cell>
          <cell r="J453" t="e">
            <v>#NUM!</v>
          </cell>
        </row>
        <row r="454">
          <cell r="A454">
            <v>426</v>
          </cell>
          <cell r="B454">
            <v>53936</v>
          </cell>
          <cell r="C454" t="e">
            <v>#NUM!</v>
          </cell>
          <cell r="D454" t="e">
            <v>#NUM!</v>
          </cell>
          <cell r="E454" t="e">
            <v>#NUM!</v>
          </cell>
          <cell r="F454" t="e">
            <v>#NUM!</v>
          </cell>
          <cell r="G454" t="e">
            <v>#NUM!</v>
          </cell>
          <cell r="H454" t="e">
            <v>#NUM!</v>
          </cell>
          <cell r="I454" t="e">
            <v>#NUM!</v>
          </cell>
          <cell r="J454" t="e">
            <v>#NUM!</v>
          </cell>
        </row>
        <row r="455">
          <cell r="A455">
            <v>427</v>
          </cell>
          <cell r="B455">
            <v>53966</v>
          </cell>
          <cell r="C455" t="e">
            <v>#NUM!</v>
          </cell>
          <cell r="D455" t="e">
            <v>#NUM!</v>
          </cell>
          <cell r="E455" t="e">
            <v>#NUM!</v>
          </cell>
          <cell r="F455" t="e">
            <v>#NUM!</v>
          </cell>
          <cell r="G455" t="e">
            <v>#NUM!</v>
          </cell>
          <cell r="H455" t="e">
            <v>#NUM!</v>
          </cell>
          <cell r="I455" t="e">
            <v>#NUM!</v>
          </cell>
          <cell r="J455" t="e">
            <v>#NUM!</v>
          </cell>
        </row>
        <row r="456">
          <cell r="A456">
            <v>428</v>
          </cell>
          <cell r="B456">
            <v>53997</v>
          </cell>
          <cell r="C456" t="e">
            <v>#NUM!</v>
          </cell>
          <cell r="D456" t="e">
            <v>#NUM!</v>
          </cell>
          <cell r="E456" t="e">
            <v>#NUM!</v>
          </cell>
          <cell r="F456" t="e">
            <v>#NUM!</v>
          </cell>
          <cell r="G456" t="e">
            <v>#NUM!</v>
          </cell>
          <cell r="H456" t="e">
            <v>#NUM!</v>
          </cell>
          <cell r="I456" t="e">
            <v>#NUM!</v>
          </cell>
          <cell r="J456" t="e">
            <v>#NUM!</v>
          </cell>
        </row>
        <row r="457">
          <cell r="A457">
            <v>429</v>
          </cell>
          <cell r="B457">
            <v>54027</v>
          </cell>
          <cell r="C457" t="e">
            <v>#NUM!</v>
          </cell>
          <cell r="D457" t="e">
            <v>#NUM!</v>
          </cell>
          <cell r="E457" t="e">
            <v>#NUM!</v>
          </cell>
          <cell r="F457" t="e">
            <v>#NUM!</v>
          </cell>
          <cell r="G457" t="e">
            <v>#NUM!</v>
          </cell>
          <cell r="H457" t="e">
            <v>#NUM!</v>
          </cell>
          <cell r="I457" t="e">
            <v>#NUM!</v>
          </cell>
          <cell r="J457" t="e">
            <v>#NUM!</v>
          </cell>
        </row>
        <row r="458">
          <cell r="A458">
            <v>430</v>
          </cell>
          <cell r="B458">
            <v>54058</v>
          </cell>
          <cell r="C458" t="e">
            <v>#NUM!</v>
          </cell>
          <cell r="D458" t="e">
            <v>#NUM!</v>
          </cell>
          <cell r="E458" t="e">
            <v>#NUM!</v>
          </cell>
          <cell r="F458" t="e">
            <v>#NUM!</v>
          </cell>
          <cell r="G458" t="e">
            <v>#NUM!</v>
          </cell>
          <cell r="H458" t="e">
            <v>#NUM!</v>
          </cell>
          <cell r="I458" t="e">
            <v>#NUM!</v>
          </cell>
          <cell r="J458" t="e">
            <v>#NUM!</v>
          </cell>
        </row>
        <row r="459">
          <cell r="A459">
            <v>431</v>
          </cell>
          <cell r="B459">
            <v>54089</v>
          </cell>
          <cell r="C459" t="e">
            <v>#NUM!</v>
          </cell>
          <cell r="D459" t="e">
            <v>#NUM!</v>
          </cell>
          <cell r="E459" t="e">
            <v>#NUM!</v>
          </cell>
          <cell r="F459" t="e">
            <v>#NUM!</v>
          </cell>
          <cell r="G459" t="e">
            <v>#NUM!</v>
          </cell>
          <cell r="H459" t="e">
            <v>#NUM!</v>
          </cell>
          <cell r="I459" t="e">
            <v>#NUM!</v>
          </cell>
          <cell r="J459" t="e">
            <v>#NUM!</v>
          </cell>
        </row>
        <row r="460">
          <cell r="A460">
            <v>432</v>
          </cell>
          <cell r="B460">
            <v>54118</v>
          </cell>
          <cell r="C460" t="e">
            <v>#NUM!</v>
          </cell>
          <cell r="D460" t="e">
            <v>#NUM!</v>
          </cell>
          <cell r="E460" t="e">
            <v>#NUM!</v>
          </cell>
          <cell r="F460" t="e">
            <v>#NUM!</v>
          </cell>
          <cell r="G460" t="e">
            <v>#NUM!</v>
          </cell>
          <cell r="H460" t="e">
            <v>#NUM!</v>
          </cell>
          <cell r="I460" t="e">
            <v>#NUM!</v>
          </cell>
          <cell r="J460" t="e">
            <v>#NUM!</v>
          </cell>
        </row>
        <row r="461">
          <cell r="A461">
            <v>433</v>
          </cell>
          <cell r="B461">
            <v>54149</v>
          </cell>
          <cell r="C461" t="e">
            <v>#NUM!</v>
          </cell>
          <cell r="D461" t="e">
            <v>#NUM!</v>
          </cell>
          <cell r="E461" t="e">
            <v>#NUM!</v>
          </cell>
          <cell r="F461" t="e">
            <v>#NUM!</v>
          </cell>
          <cell r="G461" t="e">
            <v>#NUM!</v>
          </cell>
          <cell r="H461" t="e">
            <v>#NUM!</v>
          </cell>
          <cell r="I461" t="e">
            <v>#NUM!</v>
          </cell>
          <cell r="J461" t="e">
            <v>#NUM!</v>
          </cell>
        </row>
        <row r="462">
          <cell r="A462">
            <v>434</v>
          </cell>
          <cell r="B462">
            <v>54179</v>
          </cell>
          <cell r="C462" t="e">
            <v>#NUM!</v>
          </cell>
          <cell r="D462" t="e">
            <v>#NUM!</v>
          </cell>
          <cell r="E462" t="e">
            <v>#NUM!</v>
          </cell>
          <cell r="F462" t="e">
            <v>#NUM!</v>
          </cell>
          <cell r="G462" t="e">
            <v>#NUM!</v>
          </cell>
          <cell r="H462" t="e">
            <v>#NUM!</v>
          </cell>
          <cell r="I462" t="e">
            <v>#NUM!</v>
          </cell>
          <cell r="J462" t="e">
            <v>#NUM!</v>
          </cell>
        </row>
        <row r="463">
          <cell r="A463">
            <v>435</v>
          </cell>
          <cell r="B463">
            <v>54210</v>
          </cell>
          <cell r="C463" t="e">
            <v>#NUM!</v>
          </cell>
          <cell r="D463" t="e">
            <v>#NUM!</v>
          </cell>
          <cell r="E463" t="e">
            <v>#NUM!</v>
          </cell>
          <cell r="F463" t="e">
            <v>#NUM!</v>
          </cell>
          <cell r="G463" t="e">
            <v>#NUM!</v>
          </cell>
          <cell r="H463" t="e">
            <v>#NUM!</v>
          </cell>
          <cell r="I463" t="e">
            <v>#NUM!</v>
          </cell>
          <cell r="J463" t="e">
            <v>#NUM!</v>
          </cell>
        </row>
        <row r="464">
          <cell r="A464">
            <v>436</v>
          </cell>
          <cell r="B464">
            <v>54240</v>
          </cell>
          <cell r="C464" t="e">
            <v>#NUM!</v>
          </cell>
          <cell r="D464" t="e">
            <v>#NUM!</v>
          </cell>
          <cell r="E464" t="e">
            <v>#NUM!</v>
          </cell>
          <cell r="F464" t="e">
            <v>#NUM!</v>
          </cell>
          <cell r="G464" t="e">
            <v>#NUM!</v>
          </cell>
          <cell r="H464" t="e">
            <v>#NUM!</v>
          </cell>
          <cell r="I464" t="e">
            <v>#NUM!</v>
          </cell>
          <cell r="J464" t="e">
            <v>#NUM!</v>
          </cell>
        </row>
        <row r="465">
          <cell r="A465">
            <v>437</v>
          </cell>
          <cell r="B465">
            <v>54271</v>
          </cell>
          <cell r="C465" t="e">
            <v>#NUM!</v>
          </cell>
          <cell r="D465" t="e">
            <v>#NUM!</v>
          </cell>
          <cell r="E465" t="e">
            <v>#NUM!</v>
          </cell>
          <cell r="F465" t="e">
            <v>#NUM!</v>
          </cell>
          <cell r="G465" t="e">
            <v>#NUM!</v>
          </cell>
          <cell r="H465" t="e">
            <v>#NUM!</v>
          </cell>
          <cell r="I465" t="e">
            <v>#NUM!</v>
          </cell>
          <cell r="J465" t="e">
            <v>#NUM!</v>
          </cell>
        </row>
        <row r="466">
          <cell r="A466">
            <v>438</v>
          </cell>
          <cell r="B466">
            <v>54302</v>
          </cell>
          <cell r="C466" t="e">
            <v>#NUM!</v>
          </cell>
          <cell r="D466" t="e">
            <v>#NUM!</v>
          </cell>
          <cell r="E466" t="e">
            <v>#NUM!</v>
          </cell>
          <cell r="F466" t="e">
            <v>#NUM!</v>
          </cell>
          <cell r="G466" t="e">
            <v>#NUM!</v>
          </cell>
          <cell r="H466" t="e">
            <v>#NUM!</v>
          </cell>
          <cell r="I466" t="e">
            <v>#NUM!</v>
          </cell>
          <cell r="J466" t="e">
            <v>#NUM!</v>
          </cell>
        </row>
        <row r="467">
          <cell r="A467">
            <v>439</v>
          </cell>
          <cell r="B467">
            <v>54332</v>
          </cell>
          <cell r="C467" t="e">
            <v>#NUM!</v>
          </cell>
          <cell r="D467" t="e">
            <v>#NUM!</v>
          </cell>
          <cell r="E467" t="e">
            <v>#NUM!</v>
          </cell>
          <cell r="F467" t="e">
            <v>#NUM!</v>
          </cell>
          <cell r="G467" t="e">
            <v>#NUM!</v>
          </cell>
          <cell r="H467" t="e">
            <v>#NUM!</v>
          </cell>
          <cell r="I467" t="e">
            <v>#NUM!</v>
          </cell>
          <cell r="J467" t="e">
            <v>#NUM!</v>
          </cell>
        </row>
        <row r="468">
          <cell r="A468">
            <v>440</v>
          </cell>
          <cell r="B468">
            <v>54363</v>
          </cell>
          <cell r="C468" t="e">
            <v>#NUM!</v>
          </cell>
          <cell r="D468" t="e">
            <v>#NUM!</v>
          </cell>
          <cell r="E468" t="e">
            <v>#NUM!</v>
          </cell>
          <cell r="F468" t="e">
            <v>#NUM!</v>
          </cell>
          <cell r="G468" t="e">
            <v>#NUM!</v>
          </cell>
          <cell r="H468" t="e">
            <v>#NUM!</v>
          </cell>
          <cell r="I468" t="e">
            <v>#NUM!</v>
          </cell>
          <cell r="J468" t="e">
            <v>#NUM!</v>
          </cell>
        </row>
        <row r="469">
          <cell r="A469">
            <v>441</v>
          </cell>
          <cell r="B469">
            <v>54393</v>
          </cell>
          <cell r="C469" t="e">
            <v>#NUM!</v>
          </cell>
          <cell r="D469" t="e">
            <v>#NUM!</v>
          </cell>
          <cell r="E469" t="e">
            <v>#NUM!</v>
          </cell>
          <cell r="F469" t="e">
            <v>#NUM!</v>
          </cell>
          <cell r="G469" t="e">
            <v>#NUM!</v>
          </cell>
          <cell r="H469" t="e">
            <v>#NUM!</v>
          </cell>
          <cell r="I469" t="e">
            <v>#NUM!</v>
          </cell>
          <cell r="J469" t="e">
            <v>#NUM!</v>
          </cell>
        </row>
        <row r="470">
          <cell r="A470">
            <v>442</v>
          </cell>
          <cell r="B470">
            <v>54424</v>
          </cell>
          <cell r="C470" t="e">
            <v>#NUM!</v>
          </cell>
          <cell r="D470" t="e">
            <v>#NUM!</v>
          </cell>
          <cell r="E470" t="e">
            <v>#NUM!</v>
          </cell>
          <cell r="F470" t="e">
            <v>#NUM!</v>
          </cell>
          <cell r="G470" t="e">
            <v>#NUM!</v>
          </cell>
          <cell r="H470" t="e">
            <v>#NUM!</v>
          </cell>
          <cell r="I470" t="e">
            <v>#NUM!</v>
          </cell>
          <cell r="J470" t="e">
            <v>#NUM!</v>
          </cell>
        </row>
        <row r="471">
          <cell r="A471">
            <v>443</v>
          </cell>
          <cell r="B471">
            <v>54455</v>
          </cell>
          <cell r="C471" t="e">
            <v>#NUM!</v>
          </cell>
          <cell r="D471" t="e">
            <v>#NUM!</v>
          </cell>
          <cell r="E471" t="e">
            <v>#NUM!</v>
          </cell>
          <cell r="F471" t="e">
            <v>#NUM!</v>
          </cell>
          <cell r="G471" t="e">
            <v>#NUM!</v>
          </cell>
          <cell r="H471" t="e">
            <v>#NUM!</v>
          </cell>
          <cell r="I471" t="e">
            <v>#NUM!</v>
          </cell>
          <cell r="J471" t="e">
            <v>#NUM!</v>
          </cell>
        </row>
        <row r="472">
          <cell r="A472">
            <v>444</v>
          </cell>
          <cell r="B472">
            <v>54483</v>
          </cell>
          <cell r="C472" t="e">
            <v>#NUM!</v>
          </cell>
          <cell r="D472" t="e">
            <v>#NUM!</v>
          </cell>
          <cell r="E472" t="e">
            <v>#NUM!</v>
          </cell>
          <cell r="F472" t="e">
            <v>#NUM!</v>
          </cell>
          <cell r="G472" t="e">
            <v>#NUM!</v>
          </cell>
          <cell r="H472" t="e">
            <v>#NUM!</v>
          </cell>
          <cell r="I472" t="e">
            <v>#NUM!</v>
          </cell>
          <cell r="J472" t="e">
            <v>#NUM!</v>
          </cell>
        </row>
        <row r="473">
          <cell r="A473">
            <v>445</v>
          </cell>
          <cell r="B473">
            <v>54514</v>
          </cell>
          <cell r="C473" t="e">
            <v>#NUM!</v>
          </cell>
          <cell r="D473" t="e">
            <v>#NUM!</v>
          </cell>
          <cell r="E473" t="e">
            <v>#NUM!</v>
          </cell>
          <cell r="F473" t="e">
            <v>#NUM!</v>
          </cell>
          <cell r="G473" t="e">
            <v>#NUM!</v>
          </cell>
          <cell r="H473" t="e">
            <v>#NUM!</v>
          </cell>
          <cell r="I473" t="e">
            <v>#NUM!</v>
          </cell>
          <cell r="J473" t="e">
            <v>#NUM!</v>
          </cell>
        </row>
        <row r="474">
          <cell r="A474">
            <v>446</v>
          </cell>
          <cell r="B474">
            <v>54544</v>
          </cell>
          <cell r="C474" t="e">
            <v>#NUM!</v>
          </cell>
          <cell r="D474" t="e">
            <v>#NUM!</v>
          </cell>
          <cell r="E474" t="e">
            <v>#NUM!</v>
          </cell>
          <cell r="F474" t="e">
            <v>#NUM!</v>
          </cell>
          <cell r="G474" t="e">
            <v>#NUM!</v>
          </cell>
          <cell r="H474" t="e">
            <v>#NUM!</v>
          </cell>
          <cell r="I474" t="e">
            <v>#NUM!</v>
          </cell>
          <cell r="J474" t="e">
            <v>#NUM!</v>
          </cell>
        </row>
        <row r="475">
          <cell r="A475">
            <v>447</v>
          </cell>
          <cell r="B475">
            <v>54575</v>
          </cell>
          <cell r="C475" t="e">
            <v>#NUM!</v>
          </cell>
          <cell r="D475" t="e">
            <v>#NUM!</v>
          </cell>
          <cell r="E475" t="e">
            <v>#NUM!</v>
          </cell>
          <cell r="F475" t="e">
            <v>#NUM!</v>
          </cell>
          <cell r="G475" t="e">
            <v>#NUM!</v>
          </cell>
          <cell r="H475" t="e">
            <v>#NUM!</v>
          </cell>
          <cell r="I475" t="e">
            <v>#NUM!</v>
          </cell>
          <cell r="J475" t="e">
            <v>#NUM!</v>
          </cell>
        </row>
        <row r="476">
          <cell r="A476">
            <v>448</v>
          </cell>
          <cell r="B476">
            <v>54605</v>
          </cell>
          <cell r="C476" t="e">
            <v>#NUM!</v>
          </cell>
          <cell r="D476" t="e">
            <v>#NUM!</v>
          </cell>
          <cell r="E476" t="e">
            <v>#NUM!</v>
          </cell>
          <cell r="F476" t="e">
            <v>#NUM!</v>
          </cell>
          <cell r="G476" t="e">
            <v>#NUM!</v>
          </cell>
          <cell r="H476" t="e">
            <v>#NUM!</v>
          </cell>
          <cell r="I476" t="e">
            <v>#NUM!</v>
          </cell>
          <cell r="J476" t="e">
            <v>#NUM!</v>
          </cell>
        </row>
        <row r="477">
          <cell r="A477">
            <v>449</v>
          </cell>
          <cell r="B477">
            <v>54636</v>
          </cell>
          <cell r="C477" t="e">
            <v>#NUM!</v>
          </cell>
          <cell r="D477" t="e">
            <v>#NUM!</v>
          </cell>
          <cell r="E477" t="e">
            <v>#NUM!</v>
          </cell>
          <cell r="F477" t="e">
            <v>#NUM!</v>
          </cell>
          <cell r="G477" t="e">
            <v>#NUM!</v>
          </cell>
          <cell r="H477" t="e">
            <v>#NUM!</v>
          </cell>
          <cell r="I477" t="e">
            <v>#NUM!</v>
          </cell>
          <cell r="J477" t="e">
            <v>#NUM!</v>
          </cell>
        </row>
        <row r="478">
          <cell r="A478">
            <v>450</v>
          </cell>
          <cell r="B478">
            <v>54667</v>
          </cell>
          <cell r="C478" t="e">
            <v>#NUM!</v>
          </cell>
          <cell r="D478" t="e">
            <v>#NUM!</v>
          </cell>
          <cell r="E478" t="e">
            <v>#NUM!</v>
          </cell>
          <cell r="F478" t="e">
            <v>#NUM!</v>
          </cell>
          <cell r="G478" t="e">
            <v>#NUM!</v>
          </cell>
          <cell r="H478" t="e">
            <v>#NUM!</v>
          </cell>
          <cell r="I478" t="e">
            <v>#NUM!</v>
          </cell>
          <cell r="J478" t="e">
            <v>#NUM!</v>
          </cell>
        </row>
        <row r="479">
          <cell r="A479">
            <v>451</v>
          </cell>
          <cell r="B479">
            <v>54697</v>
          </cell>
          <cell r="C479" t="e">
            <v>#NUM!</v>
          </cell>
          <cell r="D479" t="e">
            <v>#NUM!</v>
          </cell>
          <cell r="E479" t="e">
            <v>#NUM!</v>
          </cell>
          <cell r="F479" t="e">
            <v>#NUM!</v>
          </cell>
          <cell r="G479" t="e">
            <v>#NUM!</v>
          </cell>
          <cell r="H479" t="e">
            <v>#NUM!</v>
          </cell>
          <cell r="I479" t="e">
            <v>#NUM!</v>
          </cell>
          <cell r="J479" t="e">
            <v>#NUM!</v>
          </cell>
        </row>
        <row r="480">
          <cell r="A480">
            <v>452</v>
          </cell>
          <cell r="B480">
            <v>54728</v>
          </cell>
          <cell r="C480" t="e">
            <v>#NUM!</v>
          </cell>
          <cell r="D480" t="e">
            <v>#NUM!</v>
          </cell>
          <cell r="E480" t="e">
            <v>#NUM!</v>
          </cell>
          <cell r="F480" t="e">
            <v>#NUM!</v>
          </cell>
          <cell r="G480" t="e">
            <v>#NUM!</v>
          </cell>
          <cell r="H480" t="e">
            <v>#NUM!</v>
          </cell>
          <cell r="I480" t="e">
            <v>#NUM!</v>
          </cell>
          <cell r="J480" t="e">
            <v>#NUM!</v>
          </cell>
        </row>
        <row r="481">
          <cell r="A481">
            <v>453</v>
          </cell>
          <cell r="B481">
            <v>54758</v>
          </cell>
          <cell r="C481" t="e">
            <v>#NUM!</v>
          </cell>
          <cell r="D481" t="e">
            <v>#NUM!</v>
          </cell>
          <cell r="E481" t="e">
            <v>#NUM!</v>
          </cell>
          <cell r="F481" t="e">
            <v>#NUM!</v>
          </cell>
          <cell r="G481" t="e">
            <v>#NUM!</v>
          </cell>
          <cell r="H481" t="e">
            <v>#NUM!</v>
          </cell>
          <cell r="I481" t="e">
            <v>#NUM!</v>
          </cell>
          <cell r="J481" t="e">
            <v>#NUM!</v>
          </cell>
        </row>
        <row r="482">
          <cell r="A482">
            <v>454</v>
          </cell>
          <cell r="B482">
            <v>54789</v>
          </cell>
          <cell r="C482" t="e">
            <v>#NUM!</v>
          </cell>
          <cell r="D482" t="e">
            <v>#NUM!</v>
          </cell>
          <cell r="E482" t="e">
            <v>#NUM!</v>
          </cell>
          <cell r="F482" t="e">
            <v>#NUM!</v>
          </cell>
          <cell r="G482" t="e">
            <v>#NUM!</v>
          </cell>
          <cell r="H482" t="e">
            <v>#NUM!</v>
          </cell>
          <cell r="I482" t="e">
            <v>#NUM!</v>
          </cell>
          <cell r="J482" t="e">
            <v>#NUM!</v>
          </cell>
        </row>
        <row r="483">
          <cell r="A483">
            <v>455</v>
          </cell>
          <cell r="B483">
            <v>54820</v>
          </cell>
          <cell r="C483" t="e">
            <v>#NUM!</v>
          </cell>
          <cell r="D483" t="e">
            <v>#NUM!</v>
          </cell>
          <cell r="E483" t="e">
            <v>#NUM!</v>
          </cell>
          <cell r="F483" t="e">
            <v>#NUM!</v>
          </cell>
          <cell r="G483" t="e">
            <v>#NUM!</v>
          </cell>
          <cell r="H483" t="e">
            <v>#NUM!</v>
          </cell>
          <cell r="I483" t="e">
            <v>#NUM!</v>
          </cell>
          <cell r="J483" t="e">
            <v>#NUM!</v>
          </cell>
        </row>
        <row r="484">
          <cell r="A484">
            <v>456</v>
          </cell>
          <cell r="B484">
            <v>54848</v>
          </cell>
          <cell r="C484" t="e">
            <v>#NUM!</v>
          </cell>
          <cell r="D484" t="e">
            <v>#NUM!</v>
          </cell>
          <cell r="E484" t="e">
            <v>#NUM!</v>
          </cell>
          <cell r="F484" t="e">
            <v>#NUM!</v>
          </cell>
          <cell r="G484" t="e">
            <v>#NUM!</v>
          </cell>
          <cell r="H484" t="e">
            <v>#NUM!</v>
          </cell>
          <cell r="I484" t="e">
            <v>#NUM!</v>
          </cell>
          <cell r="J484" t="e">
            <v>#NUM!</v>
          </cell>
        </row>
        <row r="485">
          <cell r="A485">
            <v>457</v>
          </cell>
          <cell r="B485">
            <v>54879</v>
          </cell>
          <cell r="C485" t="e">
            <v>#NUM!</v>
          </cell>
          <cell r="D485" t="e">
            <v>#NUM!</v>
          </cell>
          <cell r="E485" t="e">
            <v>#NUM!</v>
          </cell>
          <cell r="F485" t="e">
            <v>#NUM!</v>
          </cell>
          <cell r="G485" t="e">
            <v>#NUM!</v>
          </cell>
          <cell r="H485" t="e">
            <v>#NUM!</v>
          </cell>
          <cell r="I485" t="e">
            <v>#NUM!</v>
          </cell>
          <cell r="J485" t="e">
            <v>#NUM!</v>
          </cell>
        </row>
        <row r="486">
          <cell r="A486">
            <v>458</v>
          </cell>
          <cell r="B486">
            <v>54909</v>
          </cell>
          <cell r="C486" t="e">
            <v>#NUM!</v>
          </cell>
          <cell r="D486" t="e">
            <v>#NUM!</v>
          </cell>
          <cell r="E486" t="e">
            <v>#NUM!</v>
          </cell>
          <cell r="F486" t="e">
            <v>#NUM!</v>
          </cell>
          <cell r="G486" t="e">
            <v>#NUM!</v>
          </cell>
          <cell r="H486" t="e">
            <v>#NUM!</v>
          </cell>
          <cell r="I486" t="e">
            <v>#NUM!</v>
          </cell>
          <cell r="J486" t="e">
            <v>#NUM!</v>
          </cell>
        </row>
        <row r="487">
          <cell r="A487">
            <v>459</v>
          </cell>
          <cell r="B487">
            <v>54940</v>
          </cell>
          <cell r="C487" t="e">
            <v>#NUM!</v>
          </cell>
          <cell r="D487" t="e">
            <v>#NUM!</v>
          </cell>
          <cell r="E487" t="e">
            <v>#NUM!</v>
          </cell>
          <cell r="F487" t="e">
            <v>#NUM!</v>
          </cell>
          <cell r="G487" t="e">
            <v>#NUM!</v>
          </cell>
          <cell r="H487" t="e">
            <v>#NUM!</v>
          </cell>
          <cell r="I487" t="e">
            <v>#NUM!</v>
          </cell>
          <cell r="J487" t="e">
            <v>#NUM!</v>
          </cell>
        </row>
        <row r="488">
          <cell r="A488">
            <v>460</v>
          </cell>
          <cell r="B488">
            <v>54970</v>
          </cell>
          <cell r="C488" t="e">
            <v>#NUM!</v>
          </cell>
          <cell r="D488" t="e">
            <v>#NUM!</v>
          </cell>
          <cell r="E488" t="e">
            <v>#NUM!</v>
          </cell>
          <cell r="F488" t="e">
            <v>#NUM!</v>
          </cell>
          <cell r="G488" t="e">
            <v>#NUM!</v>
          </cell>
          <cell r="H488" t="e">
            <v>#NUM!</v>
          </cell>
          <cell r="I488" t="e">
            <v>#NUM!</v>
          </cell>
          <cell r="J488" t="e">
            <v>#NUM!</v>
          </cell>
        </row>
        <row r="489">
          <cell r="A489">
            <v>461</v>
          </cell>
          <cell r="B489">
            <v>55001</v>
          </cell>
          <cell r="C489" t="e">
            <v>#NUM!</v>
          </cell>
          <cell r="D489" t="e">
            <v>#NUM!</v>
          </cell>
          <cell r="E489" t="e">
            <v>#NUM!</v>
          </cell>
          <cell r="F489" t="e">
            <v>#NUM!</v>
          </cell>
          <cell r="G489" t="e">
            <v>#NUM!</v>
          </cell>
          <cell r="H489" t="e">
            <v>#NUM!</v>
          </cell>
          <cell r="I489" t="e">
            <v>#NUM!</v>
          </cell>
          <cell r="J489" t="e">
            <v>#NUM!</v>
          </cell>
        </row>
        <row r="490">
          <cell r="A490">
            <v>462</v>
          </cell>
          <cell r="B490">
            <v>55032</v>
          </cell>
          <cell r="C490" t="e">
            <v>#NUM!</v>
          </cell>
          <cell r="D490" t="e">
            <v>#NUM!</v>
          </cell>
          <cell r="E490" t="e">
            <v>#NUM!</v>
          </cell>
          <cell r="F490" t="e">
            <v>#NUM!</v>
          </cell>
          <cell r="G490" t="e">
            <v>#NUM!</v>
          </cell>
          <cell r="H490" t="e">
            <v>#NUM!</v>
          </cell>
          <cell r="I490" t="e">
            <v>#NUM!</v>
          </cell>
          <cell r="J490" t="e">
            <v>#NUM!</v>
          </cell>
        </row>
        <row r="491">
          <cell r="A491">
            <v>463</v>
          </cell>
          <cell r="B491">
            <v>55062</v>
          </cell>
          <cell r="C491" t="e">
            <v>#NUM!</v>
          </cell>
          <cell r="D491" t="e">
            <v>#NUM!</v>
          </cell>
          <cell r="E491" t="e">
            <v>#NUM!</v>
          </cell>
          <cell r="F491" t="e">
            <v>#NUM!</v>
          </cell>
          <cell r="G491" t="e">
            <v>#NUM!</v>
          </cell>
          <cell r="H491" t="e">
            <v>#NUM!</v>
          </cell>
          <cell r="I491" t="e">
            <v>#NUM!</v>
          </cell>
          <cell r="J491" t="e">
            <v>#NUM!</v>
          </cell>
        </row>
        <row r="492">
          <cell r="A492">
            <v>464</v>
          </cell>
          <cell r="B492">
            <v>55093</v>
          </cell>
          <cell r="C492" t="e">
            <v>#NUM!</v>
          </cell>
          <cell r="D492" t="e">
            <v>#NUM!</v>
          </cell>
          <cell r="E492" t="e">
            <v>#NUM!</v>
          </cell>
          <cell r="F492" t="e">
            <v>#NUM!</v>
          </cell>
          <cell r="G492" t="e">
            <v>#NUM!</v>
          </cell>
          <cell r="H492" t="e">
            <v>#NUM!</v>
          </cell>
          <cell r="I492" t="e">
            <v>#NUM!</v>
          </cell>
          <cell r="J492" t="e">
            <v>#NUM!</v>
          </cell>
        </row>
        <row r="493">
          <cell r="A493">
            <v>465</v>
          </cell>
          <cell r="B493">
            <v>55123</v>
          </cell>
          <cell r="C493" t="e">
            <v>#NUM!</v>
          </cell>
          <cell r="D493" t="e">
            <v>#NUM!</v>
          </cell>
          <cell r="E493" t="e">
            <v>#NUM!</v>
          </cell>
          <cell r="F493" t="e">
            <v>#NUM!</v>
          </cell>
          <cell r="G493" t="e">
            <v>#NUM!</v>
          </cell>
          <cell r="H493" t="e">
            <v>#NUM!</v>
          </cell>
          <cell r="I493" t="e">
            <v>#NUM!</v>
          </cell>
          <cell r="J493" t="e">
            <v>#NUM!</v>
          </cell>
        </row>
        <row r="494">
          <cell r="A494">
            <v>466</v>
          </cell>
          <cell r="B494">
            <v>55154</v>
          </cell>
          <cell r="C494" t="e">
            <v>#NUM!</v>
          </cell>
          <cell r="D494" t="e">
            <v>#NUM!</v>
          </cell>
          <cell r="E494" t="e">
            <v>#NUM!</v>
          </cell>
          <cell r="F494" t="e">
            <v>#NUM!</v>
          </cell>
          <cell r="G494" t="e">
            <v>#NUM!</v>
          </cell>
          <cell r="H494" t="e">
            <v>#NUM!</v>
          </cell>
          <cell r="I494" t="e">
            <v>#NUM!</v>
          </cell>
          <cell r="J494" t="e">
            <v>#NUM!</v>
          </cell>
        </row>
        <row r="495">
          <cell r="A495">
            <v>467</v>
          </cell>
          <cell r="B495">
            <v>55185</v>
          </cell>
          <cell r="C495" t="e">
            <v>#NUM!</v>
          </cell>
          <cell r="D495" t="e">
            <v>#NUM!</v>
          </cell>
          <cell r="E495" t="e">
            <v>#NUM!</v>
          </cell>
          <cell r="F495" t="e">
            <v>#NUM!</v>
          </cell>
          <cell r="G495" t="e">
            <v>#NUM!</v>
          </cell>
          <cell r="H495" t="e">
            <v>#NUM!</v>
          </cell>
          <cell r="I495" t="e">
            <v>#NUM!</v>
          </cell>
          <cell r="J495" t="e">
            <v>#NUM!</v>
          </cell>
        </row>
        <row r="496">
          <cell r="A496">
            <v>468</v>
          </cell>
          <cell r="B496">
            <v>55213</v>
          </cell>
          <cell r="C496" t="e">
            <v>#NUM!</v>
          </cell>
          <cell r="D496" t="e">
            <v>#NUM!</v>
          </cell>
          <cell r="E496" t="e">
            <v>#NUM!</v>
          </cell>
          <cell r="F496" t="e">
            <v>#NUM!</v>
          </cell>
          <cell r="G496" t="e">
            <v>#NUM!</v>
          </cell>
          <cell r="H496" t="e">
            <v>#NUM!</v>
          </cell>
          <cell r="I496" t="e">
            <v>#NUM!</v>
          </cell>
          <cell r="J496" t="e">
            <v>#NUM!</v>
          </cell>
        </row>
        <row r="497">
          <cell r="A497">
            <v>469</v>
          </cell>
          <cell r="B497">
            <v>55244</v>
          </cell>
          <cell r="C497" t="e">
            <v>#NUM!</v>
          </cell>
          <cell r="D497" t="e">
            <v>#NUM!</v>
          </cell>
          <cell r="E497" t="e">
            <v>#NUM!</v>
          </cell>
          <cell r="F497" t="e">
            <v>#NUM!</v>
          </cell>
          <cell r="G497" t="e">
            <v>#NUM!</v>
          </cell>
          <cell r="H497" t="e">
            <v>#NUM!</v>
          </cell>
          <cell r="I497" t="e">
            <v>#NUM!</v>
          </cell>
          <cell r="J497" t="e">
            <v>#NUM!</v>
          </cell>
        </row>
        <row r="498">
          <cell r="A498">
            <v>470</v>
          </cell>
          <cell r="B498">
            <v>55274</v>
          </cell>
          <cell r="C498" t="e">
            <v>#NUM!</v>
          </cell>
          <cell r="D498" t="e">
            <v>#NUM!</v>
          </cell>
          <cell r="E498" t="e">
            <v>#NUM!</v>
          </cell>
          <cell r="F498" t="e">
            <v>#NUM!</v>
          </cell>
          <cell r="G498" t="e">
            <v>#NUM!</v>
          </cell>
          <cell r="H498" t="e">
            <v>#NUM!</v>
          </cell>
          <cell r="I498" t="e">
            <v>#NUM!</v>
          </cell>
          <cell r="J498" t="e">
            <v>#NUM!</v>
          </cell>
        </row>
        <row r="499">
          <cell r="A499">
            <v>471</v>
          </cell>
          <cell r="B499">
            <v>55305</v>
          </cell>
          <cell r="C499" t="e">
            <v>#NUM!</v>
          </cell>
          <cell r="D499" t="e">
            <v>#NUM!</v>
          </cell>
          <cell r="E499" t="e">
            <v>#NUM!</v>
          </cell>
          <cell r="F499" t="e">
            <v>#NUM!</v>
          </cell>
          <cell r="G499" t="e">
            <v>#NUM!</v>
          </cell>
          <cell r="H499" t="e">
            <v>#NUM!</v>
          </cell>
          <cell r="I499" t="e">
            <v>#NUM!</v>
          </cell>
          <cell r="J499" t="e">
            <v>#NUM!</v>
          </cell>
        </row>
        <row r="500">
          <cell r="A500">
            <v>472</v>
          </cell>
          <cell r="B500">
            <v>55335</v>
          </cell>
          <cell r="C500" t="e">
            <v>#NUM!</v>
          </cell>
          <cell r="D500" t="e">
            <v>#NUM!</v>
          </cell>
          <cell r="E500" t="e">
            <v>#NUM!</v>
          </cell>
          <cell r="F500" t="e">
            <v>#NUM!</v>
          </cell>
          <cell r="G500" t="e">
            <v>#NUM!</v>
          </cell>
          <cell r="H500" t="e">
            <v>#NUM!</v>
          </cell>
          <cell r="I500" t="e">
            <v>#NUM!</v>
          </cell>
          <cell r="J500" t="e">
            <v>#NUM!</v>
          </cell>
        </row>
        <row r="501">
          <cell r="A501">
            <v>473</v>
          </cell>
          <cell r="B501">
            <v>55366</v>
          </cell>
          <cell r="C501" t="e">
            <v>#NUM!</v>
          </cell>
          <cell r="D501" t="e">
            <v>#NUM!</v>
          </cell>
          <cell r="E501" t="e">
            <v>#NUM!</v>
          </cell>
          <cell r="F501" t="e">
            <v>#NUM!</v>
          </cell>
          <cell r="G501" t="e">
            <v>#NUM!</v>
          </cell>
          <cell r="H501" t="e">
            <v>#NUM!</v>
          </cell>
          <cell r="I501" t="e">
            <v>#NUM!</v>
          </cell>
          <cell r="J501" t="e">
            <v>#NUM!</v>
          </cell>
        </row>
        <row r="502">
          <cell r="A502">
            <v>474</v>
          </cell>
          <cell r="B502">
            <v>55397</v>
          </cell>
          <cell r="C502" t="e">
            <v>#NUM!</v>
          </cell>
          <cell r="D502" t="e">
            <v>#NUM!</v>
          </cell>
          <cell r="E502" t="e">
            <v>#NUM!</v>
          </cell>
          <cell r="F502" t="e">
            <v>#NUM!</v>
          </cell>
          <cell r="G502" t="e">
            <v>#NUM!</v>
          </cell>
          <cell r="H502" t="e">
            <v>#NUM!</v>
          </cell>
          <cell r="I502" t="e">
            <v>#NUM!</v>
          </cell>
          <cell r="J502" t="e">
            <v>#NUM!</v>
          </cell>
        </row>
        <row r="503">
          <cell r="A503">
            <v>475</v>
          </cell>
          <cell r="B503">
            <v>55427</v>
          </cell>
          <cell r="C503" t="e">
            <v>#NUM!</v>
          </cell>
          <cell r="D503" t="e">
            <v>#NUM!</v>
          </cell>
          <cell r="E503" t="e">
            <v>#NUM!</v>
          </cell>
          <cell r="F503" t="e">
            <v>#NUM!</v>
          </cell>
          <cell r="G503" t="e">
            <v>#NUM!</v>
          </cell>
          <cell r="H503" t="e">
            <v>#NUM!</v>
          </cell>
          <cell r="I503" t="e">
            <v>#NUM!</v>
          </cell>
          <cell r="J503" t="e">
            <v>#NUM!</v>
          </cell>
        </row>
        <row r="504">
          <cell r="A504">
            <v>476</v>
          </cell>
          <cell r="B504">
            <v>55458</v>
          </cell>
          <cell r="C504" t="e">
            <v>#NUM!</v>
          </cell>
          <cell r="D504" t="e">
            <v>#NUM!</v>
          </cell>
          <cell r="E504" t="e">
            <v>#NUM!</v>
          </cell>
          <cell r="F504" t="e">
            <v>#NUM!</v>
          </cell>
          <cell r="G504" t="e">
            <v>#NUM!</v>
          </cell>
          <cell r="H504" t="e">
            <v>#NUM!</v>
          </cell>
          <cell r="I504" t="e">
            <v>#NUM!</v>
          </cell>
          <cell r="J504" t="e">
            <v>#NUM!</v>
          </cell>
        </row>
        <row r="505">
          <cell r="A505">
            <v>477</v>
          </cell>
          <cell r="B505">
            <v>55488</v>
          </cell>
          <cell r="C505" t="e">
            <v>#NUM!</v>
          </cell>
          <cell r="D505" t="e">
            <v>#NUM!</v>
          </cell>
          <cell r="E505" t="e">
            <v>#NUM!</v>
          </cell>
          <cell r="F505" t="e">
            <v>#NUM!</v>
          </cell>
          <cell r="G505" t="e">
            <v>#NUM!</v>
          </cell>
          <cell r="H505" t="e">
            <v>#NUM!</v>
          </cell>
          <cell r="I505" t="e">
            <v>#NUM!</v>
          </cell>
          <cell r="J505" t="e">
            <v>#NUM!</v>
          </cell>
        </row>
        <row r="506">
          <cell r="A506">
            <v>478</v>
          </cell>
          <cell r="B506">
            <v>55519</v>
          </cell>
          <cell r="C506" t="e">
            <v>#NUM!</v>
          </cell>
          <cell r="D506" t="e">
            <v>#NUM!</v>
          </cell>
          <cell r="E506" t="e">
            <v>#NUM!</v>
          </cell>
          <cell r="F506" t="e">
            <v>#NUM!</v>
          </cell>
          <cell r="G506" t="e">
            <v>#NUM!</v>
          </cell>
          <cell r="H506" t="e">
            <v>#NUM!</v>
          </cell>
          <cell r="I506" t="e">
            <v>#NUM!</v>
          </cell>
          <cell r="J506" t="e">
            <v>#NUM!</v>
          </cell>
        </row>
        <row r="507">
          <cell r="A507">
            <v>479</v>
          </cell>
          <cell r="B507">
            <v>55550</v>
          </cell>
          <cell r="C507" t="e">
            <v>#NUM!</v>
          </cell>
          <cell r="D507" t="e">
            <v>#NUM!</v>
          </cell>
          <cell r="E507" t="e">
            <v>#NUM!</v>
          </cell>
          <cell r="F507" t="e">
            <v>#NUM!</v>
          </cell>
          <cell r="G507" t="e">
            <v>#NUM!</v>
          </cell>
          <cell r="H507" t="e">
            <v>#NUM!</v>
          </cell>
          <cell r="I507" t="e">
            <v>#NUM!</v>
          </cell>
          <cell r="J507" t="e">
            <v>#NUM!</v>
          </cell>
        </row>
        <row r="508">
          <cell r="A508">
            <v>480</v>
          </cell>
          <cell r="B508">
            <v>55579</v>
          </cell>
          <cell r="C508" t="e">
            <v>#NUM!</v>
          </cell>
          <cell r="D508" t="e">
            <v>#NUM!</v>
          </cell>
          <cell r="E508" t="e">
            <v>#NUM!</v>
          </cell>
          <cell r="F508" t="e">
            <v>#NUM!</v>
          </cell>
          <cell r="G508" t="e">
            <v>#NUM!</v>
          </cell>
          <cell r="H508" t="e">
            <v>#NUM!</v>
          </cell>
          <cell r="I508" t="e">
            <v>#NUM!</v>
          </cell>
          <cell r="J508" t="e">
            <v>#NUM!</v>
          </cell>
        </row>
      </sheetData>
      <sheetData sheetId="5" refreshError="1"/>
      <sheetData sheetId="6" refreshError="1"/>
      <sheetData sheetId="7"/>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R"/>
      <sheetName val="From Amount"/>
      <sheetName val="From Margin"/>
    </sheetNames>
    <sheetDataSet>
      <sheetData sheetId="0" refreshError="1"/>
      <sheetData sheetId="1" refreshError="1"/>
      <sheetData sheetId="2">
        <row r="1">
          <cell r="A1" t="str">
            <v>Loan Payment Schedule</v>
          </cell>
        </row>
        <row r="5">
          <cell r="I5">
            <v>1</v>
          </cell>
        </row>
        <row r="6">
          <cell r="C6" t="str">
            <v>cMnYn\NTan</v>
          </cell>
          <cell r="D6">
            <v>30000</v>
          </cell>
          <cell r="G6" t="str">
            <v>cMnYnbg;RbcaMEx</v>
          </cell>
          <cell r="H6">
            <v>322.38153531243483</v>
          </cell>
          <cell r="I6">
            <v>50000</v>
          </cell>
        </row>
        <row r="7">
          <cell r="C7" t="str">
            <v xml:space="preserve">GRtakarR)ak;RbcaMqñaM </v>
          </cell>
          <cell r="D7">
            <v>0.1</v>
          </cell>
          <cell r="G7" t="str">
            <v>cMnYnExRtUvbg;</v>
          </cell>
          <cell r="H7">
            <v>180</v>
          </cell>
          <cell r="I7">
            <v>50000</v>
          </cell>
        </row>
        <row r="8">
          <cell r="C8" t="str">
            <v>ry³eBl</v>
          </cell>
          <cell r="D8">
            <v>15</v>
          </cell>
          <cell r="G8" t="str">
            <v>cMnYnExbg;Cak;Esþg</v>
          </cell>
          <cell r="H8">
            <v>180</v>
          </cell>
        </row>
        <row r="9">
          <cell r="C9" t="str">
            <v xml:space="preserve">cMnYnbg;RbcaMqñaM </v>
          </cell>
          <cell r="D9">
            <v>12</v>
          </cell>
          <cell r="G9" t="str">
            <v>srubcMnYnbg;bEnßm</v>
          </cell>
          <cell r="H9">
            <v>0</v>
          </cell>
        </row>
        <row r="10">
          <cell r="C10" t="str">
            <v>éf¶beBa©j\NTan</v>
          </cell>
          <cell r="D10">
            <v>41645</v>
          </cell>
          <cell r="G10" t="str">
            <v>srubkarR)ak;</v>
          </cell>
          <cell r="H10">
            <v>28028.676356238277</v>
          </cell>
        </row>
        <row r="11">
          <cell r="C11" t="str">
            <v>cMnYnbg;bEnßm</v>
          </cell>
          <cell r="F11" t="str">
            <v>srubkarR)ak;</v>
          </cell>
          <cell r="H11">
            <v>28028.676356238277</v>
          </cell>
        </row>
        <row r="12">
          <cell r="F12" t="str">
            <v>srubR)ak;edIm</v>
          </cell>
          <cell r="H12">
            <v>29997.335689790812</v>
          </cell>
        </row>
        <row r="13">
          <cell r="B13" t="str">
            <v>GtifiCn</v>
          </cell>
          <cell r="F13" t="str">
            <v>srubcMnYnbg;</v>
          </cell>
          <cell r="H13">
            <v>58026.012046029093</v>
          </cell>
        </row>
        <row r="14">
          <cell r="B14" t="str">
            <v>elxKNnI\NTan</v>
          </cell>
          <cell r="F14" t="str">
            <v>elxsMKal;</v>
          </cell>
          <cell r="G14" t="str">
            <v>170001684</v>
          </cell>
        </row>
        <row r="17">
          <cell r="A17" t="str">
            <v>l&gt;r</v>
          </cell>
          <cell r="B17" t="str">
            <v>éf¶bg;R)ak;</v>
          </cell>
          <cell r="C17" t="str">
            <v xml:space="preserve">\NTanedImRKa </v>
          </cell>
          <cell r="D17" t="str">
            <v>cMnYnbg;RbcaMEx</v>
          </cell>
          <cell r="E17" t="str">
            <v>cMnYnbg;bEnßm</v>
          </cell>
          <cell r="F17" t="str">
            <v>cMnYnbg;srub</v>
          </cell>
          <cell r="G17" t="str">
            <v>R)ak;edIm</v>
          </cell>
          <cell r="H17" t="str">
            <v>karR)ak;</v>
          </cell>
          <cell r="I17" t="str">
            <v>\NTancugRKa</v>
          </cell>
        </row>
        <row r="19">
          <cell r="A19">
            <v>1</v>
          </cell>
          <cell r="B19">
            <v>41676</v>
          </cell>
          <cell r="C19">
            <v>30000</v>
          </cell>
          <cell r="D19">
            <v>322.38153531243483</v>
          </cell>
          <cell r="F19">
            <v>322.38153531243483</v>
          </cell>
          <cell r="G19">
            <v>72.381535312434835</v>
          </cell>
          <cell r="H19">
            <v>250</v>
          </cell>
          <cell r="I19">
            <v>29927.618464687566</v>
          </cell>
        </row>
        <row r="20">
          <cell r="A20">
            <v>2</v>
          </cell>
          <cell r="B20">
            <v>41704</v>
          </cell>
          <cell r="C20">
            <v>29927.618464687566</v>
          </cell>
          <cell r="D20">
            <v>322.38153531243483</v>
          </cell>
          <cell r="E20">
            <v>0</v>
          </cell>
          <cell r="F20">
            <v>322.38153531243483</v>
          </cell>
          <cell r="G20">
            <v>72.984714773371792</v>
          </cell>
          <cell r="H20">
            <v>249.39682053906304</v>
          </cell>
          <cell r="I20">
            <v>29854.633749914196</v>
          </cell>
        </row>
        <row r="21">
          <cell r="A21">
            <v>3</v>
          </cell>
          <cell r="B21">
            <v>41735</v>
          </cell>
          <cell r="C21">
            <v>29854.633749914196</v>
          </cell>
          <cell r="D21">
            <v>322.38153531243483</v>
          </cell>
          <cell r="E21">
            <v>0</v>
          </cell>
          <cell r="F21">
            <v>322.38153531243483</v>
          </cell>
          <cell r="G21">
            <v>73.592920729816541</v>
          </cell>
          <cell r="H21">
            <v>248.78861458261829</v>
          </cell>
          <cell r="I21">
            <v>29781.040829184378</v>
          </cell>
        </row>
        <row r="22">
          <cell r="A22">
            <v>4</v>
          </cell>
          <cell r="B22">
            <v>41765</v>
          </cell>
          <cell r="C22">
            <v>29781.040829184378</v>
          </cell>
          <cell r="D22">
            <v>322.38153531243483</v>
          </cell>
          <cell r="E22">
            <v>0</v>
          </cell>
          <cell r="F22">
            <v>322.38153531243483</v>
          </cell>
          <cell r="G22">
            <v>74.206195069231654</v>
          </cell>
          <cell r="H22">
            <v>248.17534024320318</v>
          </cell>
          <cell r="I22">
            <v>29706.834634115145</v>
          </cell>
        </row>
        <row r="23">
          <cell r="A23">
            <v>5</v>
          </cell>
          <cell r="B23">
            <v>41796</v>
          </cell>
          <cell r="C23">
            <v>29706.834634115145</v>
          </cell>
          <cell r="D23">
            <v>322.38153531243483</v>
          </cell>
          <cell r="E23">
            <v>0</v>
          </cell>
          <cell r="F23">
            <v>322.38153531243483</v>
          </cell>
          <cell r="G23">
            <v>74.824580028141924</v>
          </cell>
          <cell r="H23">
            <v>247.55695528429291</v>
          </cell>
          <cell r="I23">
            <v>29632.010054087004</v>
          </cell>
        </row>
        <row r="24">
          <cell r="A24">
            <v>6</v>
          </cell>
          <cell r="B24">
            <v>41826</v>
          </cell>
          <cell r="C24">
            <v>29632.010054087004</v>
          </cell>
          <cell r="D24">
            <v>322.38153531243483</v>
          </cell>
          <cell r="E24">
            <v>0</v>
          </cell>
          <cell r="F24">
            <v>322.38153531243483</v>
          </cell>
          <cell r="G24">
            <v>75.448118195043122</v>
          </cell>
          <cell r="H24">
            <v>246.93341711739171</v>
          </cell>
          <cell r="I24">
            <v>29556.561935891961</v>
          </cell>
        </row>
        <row r="25">
          <cell r="A25">
            <v>7</v>
          </cell>
          <cell r="B25">
            <v>41857</v>
          </cell>
          <cell r="C25">
            <v>29556.561935891961</v>
          </cell>
          <cell r="D25">
            <v>322.38153531243483</v>
          </cell>
          <cell r="E25">
            <v>0</v>
          </cell>
          <cell r="F25">
            <v>322.38153531243483</v>
          </cell>
          <cell r="G25">
            <v>76.076852513335126</v>
          </cell>
          <cell r="H25">
            <v>246.30468279909971</v>
          </cell>
          <cell r="I25">
            <v>29480.485083378626</v>
          </cell>
        </row>
        <row r="26">
          <cell r="A26">
            <v>8</v>
          </cell>
          <cell r="B26">
            <v>41888</v>
          </cell>
          <cell r="C26">
            <v>29480.485083378626</v>
          </cell>
          <cell r="D26">
            <v>322.38153531243483</v>
          </cell>
          <cell r="E26">
            <v>0</v>
          </cell>
          <cell r="F26">
            <v>322.38153531243483</v>
          </cell>
          <cell r="G26">
            <v>76.710826284279619</v>
          </cell>
          <cell r="H26">
            <v>245.67070902815522</v>
          </cell>
          <cell r="I26">
            <v>29403.774257094345</v>
          </cell>
        </row>
        <row r="27">
          <cell r="A27">
            <v>9</v>
          </cell>
          <cell r="B27">
            <v>41918</v>
          </cell>
          <cell r="C27">
            <v>29403.774257094345</v>
          </cell>
          <cell r="D27">
            <v>322.38153531243483</v>
          </cell>
          <cell r="E27">
            <v>0</v>
          </cell>
          <cell r="F27">
            <v>322.38153531243483</v>
          </cell>
          <cell r="G27">
            <v>77.350083169981957</v>
          </cell>
          <cell r="H27">
            <v>245.03145214245288</v>
          </cell>
          <cell r="I27">
            <v>29326.424173924363</v>
          </cell>
        </row>
        <row r="28">
          <cell r="A28">
            <v>10</v>
          </cell>
          <cell r="B28">
            <v>41949</v>
          </cell>
          <cell r="C28">
            <v>29326.424173924363</v>
          </cell>
          <cell r="D28">
            <v>322.38153531243483</v>
          </cell>
          <cell r="E28">
            <v>0</v>
          </cell>
          <cell r="F28">
            <v>322.38153531243483</v>
          </cell>
          <cell r="G28">
            <v>77.994667196398467</v>
          </cell>
          <cell r="H28">
            <v>244.38686811603637</v>
          </cell>
          <cell r="I28">
            <v>29248.429506727964</v>
          </cell>
        </row>
        <row r="29">
          <cell r="A29">
            <v>11</v>
          </cell>
          <cell r="B29">
            <v>41979</v>
          </cell>
          <cell r="C29">
            <v>29248.429506727964</v>
          </cell>
          <cell r="D29">
            <v>322.38153531243483</v>
          </cell>
          <cell r="E29">
            <v>0</v>
          </cell>
          <cell r="F29">
            <v>322.38153531243483</v>
          </cell>
          <cell r="G29">
            <v>78.644622756368449</v>
          </cell>
          <cell r="H29">
            <v>243.73691255606639</v>
          </cell>
          <cell r="I29">
            <v>29169.784883971595</v>
          </cell>
        </row>
        <row r="30">
          <cell r="A30">
            <v>12</v>
          </cell>
          <cell r="B30">
            <v>42010</v>
          </cell>
          <cell r="C30">
            <v>29169.784883971595</v>
          </cell>
          <cell r="D30">
            <v>322.38153531243483</v>
          </cell>
          <cell r="E30">
            <v>0</v>
          </cell>
          <cell r="F30">
            <v>322.38153531243483</v>
          </cell>
          <cell r="G30">
            <v>79.299994612671526</v>
          </cell>
          <cell r="H30">
            <v>243.08154069976331</v>
          </cell>
          <cell r="I30">
            <v>29090.484889358922</v>
          </cell>
        </row>
        <row r="31">
          <cell r="A31">
            <v>13</v>
          </cell>
          <cell r="B31">
            <v>42041</v>
          </cell>
          <cell r="C31">
            <v>29090.484889358922</v>
          </cell>
          <cell r="D31">
            <v>322.38153531243483</v>
          </cell>
          <cell r="E31">
            <v>0</v>
          </cell>
          <cell r="F31">
            <v>322.38153531243483</v>
          </cell>
          <cell r="G31">
            <v>79.960827901110491</v>
          </cell>
          <cell r="H31">
            <v>242.42070741132434</v>
          </cell>
          <cell r="I31">
            <v>29010.524061457811</v>
          </cell>
        </row>
        <row r="32">
          <cell r="A32">
            <v>14</v>
          </cell>
          <cell r="B32">
            <v>42069</v>
          </cell>
          <cell r="C32">
            <v>29010.524061457811</v>
          </cell>
          <cell r="D32">
            <v>322.38153531243483</v>
          </cell>
          <cell r="E32">
            <v>0</v>
          </cell>
          <cell r="F32">
            <v>322.38153531243483</v>
          </cell>
          <cell r="G32">
            <v>80.627168133619733</v>
          </cell>
          <cell r="H32">
            <v>241.7543671788151</v>
          </cell>
          <cell r="I32">
            <v>28929.896893324192</v>
          </cell>
        </row>
        <row r="33">
          <cell r="A33">
            <v>15</v>
          </cell>
          <cell r="B33">
            <v>42100</v>
          </cell>
          <cell r="C33">
            <v>28929.896893324192</v>
          </cell>
          <cell r="D33">
            <v>322.38153531243483</v>
          </cell>
          <cell r="E33">
            <v>0</v>
          </cell>
          <cell r="F33">
            <v>322.38153531243483</v>
          </cell>
          <cell r="G33">
            <v>81.299061201399894</v>
          </cell>
          <cell r="H33">
            <v>241.08247411103494</v>
          </cell>
          <cell r="I33">
            <v>28848.597832122792</v>
          </cell>
        </row>
        <row r="34">
          <cell r="A34">
            <v>16</v>
          </cell>
          <cell r="B34">
            <v>42130</v>
          </cell>
          <cell r="C34">
            <v>28848.597832122792</v>
          </cell>
          <cell r="D34">
            <v>322.38153531243483</v>
          </cell>
          <cell r="E34">
            <v>0</v>
          </cell>
          <cell r="F34">
            <v>322.38153531243483</v>
          </cell>
          <cell r="G34">
            <v>81.976553378078194</v>
          </cell>
          <cell r="H34">
            <v>240.40498193435664</v>
          </cell>
          <cell r="I34">
            <v>28766.621278744715</v>
          </cell>
        </row>
        <row r="35">
          <cell r="A35">
            <v>17</v>
          </cell>
          <cell r="B35">
            <v>42161</v>
          </cell>
          <cell r="C35">
            <v>28766.621278744715</v>
          </cell>
          <cell r="D35">
            <v>322.38153531243483</v>
          </cell>
          <cell r="E35">
            <v>0</v>
          </cell>
          <cell r="F35">
            <v>322.38153531243483</v>
          </cell>
          <cell r="G35">
            <v>82.659691322895554</v>
          </cell>
          <cell r="H35">
            <v>239.72184398953928</v>
          </cell>
          <cell r="I35">
            <v>28683.961587421818</v>
          </cell>
        </row>
        <row r="36">
          <cell r="A36">
            <v>18</v>
          </cell>
          <cell r="B36">
            <v>42191</v>
          </cell>
          <cell r="C36">
            <v>28683.961587421818</v>
          </cell>
          <cell r="D36">
            <v>322.38153531243483</v>
          </cell>
          <cell r="E36">
            <v>0</v>
          </cell>
          <cell r="F36">
            <v>322.38153531243483</v>
          </cell>
          <cell r="G36">
            <v>83.348522083919676</v>
          </cell>
          <cell r="H36">
            <v>239.03301322851516</v>
          </cell>
          <cell r="I36">
            <v>28600.613065337897</v>
          </cell>
        </row>
        <row r="37">
          <cell r="A37">
            <v>19</v>
          </cell>
          <cell r="B37">
            <v>42222</v>
          </cell>
          <cell r="C37">
            <v>28600.613065337897</v>
          </cell>
          <cell r="D37">
            <v>322.38153531243483</v>
          </cell>
          <cell r="E37">
            <v>0</v>
          </cell>
          <cell r="F37">
            <v>322.38153531243483</v>
          </cell>
          <cell r="G37">
            <v>84.043093101285677</v>
          </cell>
          <cell r="H37">
            <v>238.33844221114916</v>
          </cell>
          <cell r="I37">
            <v>28516.569972236612</v>
          </cell>
        </row>
        <row r="38">
          <cell r="A38">
            <v>20</v>
          </cell>
          <cell r="B38">
            <v>42253</v>
          </cell>
          <cell r="C38">
            <v>28516.569972236612</v>
          </cell>
          <cell r="D38">
            <v>322.38153531243483</v>
          </cell>
          <cell r="E38">
            <v>0</v>
          </cell>
          <cell r="F38">
            <v>322.38153531243483</v>
          </cell>
          <cell r="G38">
            <v>84.743452210463062</v>
          </cell>
          <cell r="H38">
            <v>237.63808310197177</v>
          </cell>
          <cell r="I38">
            <v>28431.826520026149</v>
          </cell>
        </row>
        <row r="39">
          <cell r="A39">
            <v>21</v>
          </cell>
          <cell r="B39">
            <v>42283</v>
          </cell>
          <cell r="C39">
            <v>28431.826520026149</v>
          </cell>
          <cell r="D39">
            <v>322.38153531243483</v>
          </cell>
          <cell r="E39">
            <v>0</v>
          </cell>
          <cell r="F39">
            <v>322.38153531243483</v>
          </cell>
          <cell r="G39">
            <v>85.449647645550243</v>
          </cell>
          <cell r="H39">
            <v>236.93188766688459</v>
          </cell>
          <cell r="I39">
            <v>28346.376872380599</v>
          </cell>
        </row>
        <row r="40">
          <cell r="A40">
            <v>22</v>
          </cell>
          <cell r="B40">
            <v>42314</v>
          </cell>
          <cell r="C40">
            <v>28346.376872380599</v>
          </cell>
          <cell r="D40">
            <v>322.38153531243483</v>
          </cell>
          <cell r="E40">
            <v>0</v>
          </cell>
          <cell r="F40">
            <v>322.38153531243483</v>
          </cell>
          <cell r="G40">
            <v>86.161728042596479</v>
          </cell>
          <cell r="H40">
            <v>236.21980726983836</v>
          </cell>
          <cell r="I40">
            <v>28260.215144338003</v>
          </cell>
        </row>
        <row r="41">
          <cell r="A41">
            <v>23</v>
          </cell>
          <cell r="B41">
            <v>42344</v>
          </cell>
          <cell r="C41">
            <v>28260.215144338003</v>
          </cell>
          <cell r="D41">
            <v>322.38153531243483</v>
          </cell>
          <cell r="E41">
            <v>0</v>
          </cell>
          <cell r="F41">
            <v>322.38153531243483</v>
          </cell>
          <cell r="G41">
            <v>86.879742442951482</v>
          </cell>
          <cell r="H41">
            <v>235.50179286948335</v>
          </cell>
          <cell r="I41">
            <v>28173.335401895052</v>
          </cell>
        </row>
        <row r="42">
          <cell r="A42">
            <v>24</v>
          </cell>
          <cell r="B42">
            <v>42375</v>
          </cell>
          <cell r="C42">
            <v>28173.335401895052</v>
          </cell>
          <cell r="D42">
            <v>322.38153531243483</v>
          </cell>
          <cell r="E42">
            <v>0</v>
          </cell>
          <cell r="F42">
            <v>322.38153531243483</v>
          </cell>
          <cell r="G42">
            <v>87.603740296642712</v>
          </cell>
          <cell r="H42">
            <v>234.77779501579212</v>
          </cell>
          <cell r="I42">
            <v>28085.731661598409</v>
          </cell>
        </row>
        <row r="43">
          <cell r="A43">
            <v>25</v>
          </cell>
          <cell r="B43">
            <v>42406</v>
          </cell>
          <cell r="C43">
            <v>28085.731661598409</v>
          </cell>
          <cell r="D43">
            <v>322.38153531243483</v>
          </cell>
          <cell r="E43">
            <v>0</v>
          </cell>
          <cell r="F43">
            <v>322.38153531243483</v>
          </cell>
          <cell r="G43">
            <v>88.33377146578141</v>
          </cell>
          <cell r="H43">
            <v>234.04776384665342</v>
          </cell>
          <cell r="I43">
            <v>27997.397890132626</v>
          </cell>
        </row>
        <row r="44">
          <cell r="A44">
            <v>26</v>
          </cell>
          <cell r="B44">
            <v>42435</v>
          </cell>
          <cell r="C44">
            <v>27997.397890132626</v>
          </cell>
          <cell r="D44">
            <v>322.38153531243483</v>
          </cell>
          <cell r="E44">
            <v>0</v>
          </cell>
          <cell r="F44">
            <v>322.38153531243483</v>
          </cell>
          <cell r="G44">
            <v>89.06988622799625</v>
          </cell>
          <cell r="H44">
            <v>233.31164908443859</v>
          </cell>
          <cell r="I44">
            <v>27908.328003904629</v>
          </cell>
        </row>
        <row r="45">
          <cell r="A45">
            <v>27</v>
          </cell>
          <cell r="B45">
            <v>42466</v>
          </cell>
          <cell r="C45">
            <v>27908.328003904629</v>
          </cell>
          <cell r="D45">
            <v>322.38153531243483</v>
          </cell>
          <cell r="E45">
            <v>0</v>
          </cell>
          <cell r="F45">
            <v>322.38153531243483</v>
          </cell>
          <cell r="G45">
            <v>89.812135279896239</v>
          </cell>
          <cell r="H45">
            <v>232.5694000325386</v>
          </cell>
          <cell r="I45">
            <v>27818.515868624734</v>
          </cell>
        </row>
        <row r="46">
          <cell r="A46">
            <v>28</v>
          </cell>
          <cell r="B46">
            <v>42496</v>
          </cell>
          <cell r="C46">
            <v>27818.515868624734</v>
          </cell>
          <cell r="D46">
            <v>322.38153531243483</v>
          </cell>
          <cell r="E46">
            <v>0</v>
          </cell>
          <cell r="F46">
            <v>322.38153531243483</v>
          </cell>
          <cell r="G46">
            <v>90.560569740562045</v>
          </cell>
          <cell r="H46">
            <v>231.82096557187279</v>
          </cell>
          <cell r="I46">
            <v>27727.955298884171</v>
          </cell>
        </row>
        <row r="47">
          <cell r="A47">
            <v>29</v>
          </cell>
          <cell r="B47">
            <v>42527</v>
          </cell>
          <cell r="C47">
            <v>27727.955298884171</v>
          </cell>
          <cell r="D47">
            <v>322.38153531243483</v>
          </cell>
          <cell r="E47">
            <v>0</v>
          </cell>
          <cell r="F47">
            <v>322.38153531243483</v>
          </cell>
          <cell r="G47">
            <v>91.31524115506673</v>
          </cell>
          <cell r="H47">
            <v>231.06629415736811</v>
          </cell>
          <cell r="I47">
            <v>27636.640057729106</v>
          </cell>
        </row>
        <row r="48">
          <cell r="A48">
            <v>30</v>
          </cell>
          <cell r="B48">
            <v>42557</v>
          </cell>
          <cell r="C48">
            <v>27636.640057729106</v>
          </cell>
          <cell r="D48">
            <v>322.38153531243483</v>
          </cell>
          <cell r="E48">
            <v>0</v>
          </cell>
          <cell r="F48">
            <v>322.38153531243483</v>
          </cell>
          <cell r="G48">
            <v>92.076201498025597</v>
          </cell>
          <cell r="H48">
            <v>230.30533381440924</v>
          </cell>
          <cell r="I48">
            <v>27544.563856231081</v>
          </cell>
        </row>
        <row r="49">
          <cell r="A49">
            <v>31</v>
          </cell>
          <cell r="B49">
            <v>42588</v>
          </cell>
          <cell r="C49">
            <v>27544.563856231081</v>
          </cell>
          <cell r="D49">
            <v>322.38153531243483</v>
          </cell>
          <cell r="E49">
            <v>0</v>
          </cell>
          <cell r="F49">
            <v>322.38153531243483</v>
          </cell>
          <cell r="G49">
            <v>92.843503177175791</v>
          </cell>
          <cell r="H49">
            <v>229.53803213525904</v>
          </cell>
          <cell r="I49">
            <v>27451.720353053905</v>
          </cell>
        </row>
        <row r="50">
          <cell r="A50">
            <v>32</v>
          </cell>
          <cell r="B50">
            <v>42619</v>
          </cell>
          <cell r="C50">
            <v>27451.720353053905</v>
          </cell>
          <cell r="D50">
            <v>322.38153531243483</v>
          </cell>
          <cell r="E50">
            <v>0</v>
          </cell>
          <cell r="F50">
            <v>322.38153531243483</v>
          </cell>
          <cell r="G50">
            <v>93.617199036985625</v>
          </cell>
          <cell r="H50">
            <v>228.76433627544921</v>
          </cell>
          <cell r="I50">
            <v>27358.103154016921</v>
          </cell>
        </row>
        <row r="51">
          <cell r="A51">
            <v>33</v>
          </cell>
          <cell r="B51">
            <v>42649</v>
          </cell>
          <cell r="C51">
            <v>27358.103154016921</v>
          </cell>
          <cell r="D51">
            <v>322.38153531243483</v>
          </cell>
          <cell r="E51">
            <v>0</v>
          </cell>
          <cell r="F51">
            <v>322.38153531243483</v>
          </cell>
          <cell r="G51">
            <v>94.397342362293813</v>
          </cell>
          <cell r="H51">
            <v>227.98419295014102</v>
          </cell>
          <cell r="I51">
            <v>27263.705811654625</v>
          </cell>
        </row>
        <row r="52">
          <cell r="A52">
            <v>34</v>
          </cell>
          <cell r="B52">
            <v>42680</v>
          </cell>
          <cell r="C52">
            <v>27263.705811654625</v>
          </cell>
          <cell r="D52">
            <v>322.38153531243483</v>
          </cell>
          <cell r="E52">
            <v>0</v>
          </cell>
          <cell r="F52">
            <v>322.38153531243483</v>
          </cell>
          <cell r="G52">
            <v>95.183986881979621</v>
          </cell>
          <cell r="H52">
            <v>227.19754843045521</v>
          </cell>
          <cell r="I52">
            <v>27168.521824772644</v>
          </cell>
        </row>
        <row r="53">
          <cell r="A53">
            <v>35</v>
          </cell>
          <cell r="B53">
            <v>42710</v>
          </cell>
          <cell r="C53">
            <v>27168.521824772644</v>
          </cell>
          <cell r="D53">
            <v>322.38153531243483</v>
          </cell>
          <cell r="E53">
            <v>0</v>
          </cell>
          <cell r="F53">
            <v>322.38153531243483</v>
          </cell>
          <cell r="G53">
            <v>95.977186772662776</v>
          </cell>
          <cell r="H53">
            <v>226.40434853977206</v>
          </cell>
          <cell r="I53">
            <v>27072.544637999981</v>
          </cell>
        </row>
        <row r="54">
          <cell r="A54">
            <v>36</v>
          </cell>
          <cell r="B54">
            <v>42741</v>
          </cell>
          <cell r="C54">
            <v>27072.544637999981</v>
          </cell>
          <cell r="D54">
            <v>322.38153531243483</v>
          </cell>
          <cell r="E54">
            <v>0</v>
          </cell>
          <cell r="F54">
            <v>322.38153531243483</v>
          </cell>
          <cell r="G54">
            <v>96.776996662434982</v>
          </cell>
          <cell r="H54">
            <v>225.60453864999985</v>
          </cell>
          <cell r="I54">
            <v>26975.767641337545</v>
          </cell>
        </row>
        <row r="55">
          <cell r="A55">
            <v>37</v>
          </cell>
          <cell r="B55">
            <v>42772</v>
          </cell>
          <cell r="C55">
            <v>26975.767641337545</v>
          </cell>
          <cell r="D55">
            <v>322.38153531243483</v>
          </cell>
          <cell r="E55">
            <v>0</v>
          </cell>
          <cell r="F55">
            <v>322.38153531243483</v>
          </cell>
          <cell r="G55">
            <v>97.58347163462193</v>
          </cell>
          <cell r="H55">
            <v>224.79806367781291</v>
          </cell>
          <cell r="I55">
            <v>26878.184169702923</v>
          </cell>
        </row>
        <row r="56">
          <cell r="A56">
            <v>38</v>
          </cell>
          <cell r="B56">
            <v>42800</v>
          </cell>
          <cell r="C56">
            <v>26878.184169702923</v>
          </cell>
          <cell r="D56">
            <v>322.38153531243483</v>
          </cell>
          <cell r="E56">
            <v>0</v>
          </cell>
          <cell r="F56">
            <v>322.38153531243483</v>
          </cell>
          <cell r="G56">
            <v>98.396667231577112</v>
          </cell>
          <cell r="H56">
            <v>223.98486808085772</v>
          </cell>
          <cell r="I56">
            <v>26779.787502471347</v>
          </cell>
        </row>
        <row r="57">
          <cell r="A57">
            <v>39</v>
          </cell>
          <cell r="B57">
            <v>42831</v>
          </cell>
          <cell r="C57">
            <v>26779.787502471347</v>
          </cell>
          <cell r="D57">
            <v>322.38153531243483</v>
          </cell>
          <cell r="E57">
            <v>0</v>
          </cell>
          <cell r="F57">
            <v>322.38153531243483</v>
          </cell>
          <cell r="G57">
            <v>99.216639458506933</v>
          </cell>
          <cell r="H57">
            <v>223.1648958539279</v>
          </cell>
          <cell r="I57">
            <v>26680.570863012839</v>
          </cell>
        </row>
        <row r="58">
          <cell r="A58">
            <v>40</v>
          </cell>
          <cell r="B58">
            <v>42861</v>
          </cell>
          <cell r="C58">
            <v>26680.570863012839</v>
          </cell>
          <cell r="D58">
            <v>322.38153531243483</v>
          </cell>
          <cell r="E58">
            <v>0</v>
          </cell>
          <cell r="F58">
            <v>322.38153531243483</v>
          </cell>
          <cell r="G58">
            <v>100.04344478732784</v>
          </cell>
          <cell r="H58">
            <v>222.33809052510699</v>
          </cell>
          <cell r="I58">
            <v>26580.527418225513</v>
          </cell>
        </row>
        <row r="59">
          <cell r="A59">
            <v>41</v>
          </cell>
          <cell r="B59">
            <v>42892</v>
          </cell>
          <cell r="C59">
            <v>26580.527418225513</v>
          </cell>
          <cell r="D59">
            <v>322.38153531243483</v>
          </cell>
          <cell r="E59">
            <v>0</v>
          </cell>
          <cell r="F59">
            <v>322.38153531243483</v>
          </cell>
          <cell r="G59">
            <v>100.87714016055554</v>
          </cell>
          <cell r="H59">
            <v>221.50439515187929</v>
          </cell>
          <cell r="I59">
            <v>26479.650278064957</v>
          </cell>
        </row>
        <row r="60">
          <cell r="A60">
            <v>42</v>
          </cell>
          <cell r="B60">
            <v>42922</v>
          </cell>
          <cell r="C60">
            <v>26479.650278064957</v>
          </cell>
          <cell r="D60">
            <v>322.38153531243483</v>
          </cell>
          <cell r="E60">
            <v>0</v>
          </cell>
          <cell r="F60">
            <v>322.38153531243483</v>
          </cell>
          <cell r="G60">
            <v>101.71778299522683</v>
          </cell>
          <cell r="H60">
            <v>220.66375231720801</v>
          </cell>
          <cell r="I60">
            <v>26377.93249506973</v>
          </cell>
        </row>
        <row r="61">
          <cell r="A61">
            <v>43</v>
          </cell>
          <cell r="B61">
            <v>42953</v>
          </cell>
          <cell r="C61">
            <v>26377.93249506973</v>
          </cell>
          <cell r="D61">
            <v>322.38153531243483</v>
          </cell>
          <cell r="E61">
            <v>0</v>
          </cell>
          <cell r="F61">
            <v>322.38153531243483</v>
          </cell>
          <cell r="G61">
            <v>102.56543118685374</v>
          </cell>
          <cell r="H61">
            <v>219.81610412558109</v>
          </cell>
          <cell r="I61">
            <v>26275.367063882877</v>
          </cell>
        </row>
        <row r="62">
          <cell r="A62">
            <v>44</v>
          </cell>
          <cell r="B62">
            <v>42984</v>
          </cell>
          <cell r="C62">
            <v>26275.367063882877</v>
          </cell>
          <cell r="D62">
            <v>322.38153531243483</v>
          </cell>
          <cell r="E62">
            <v>0</v>
          </cell>
          <cell r="F62">
            <v>322.38153531243483</v>
          </cell>
          <cell r="G62">
            <v>103.42014311341086</v>
          </cell>
          <cell r="H62">
            <v>218.96139219902398</v>
          </cell>
          <cell r="I62">
            <v>26171.946920769467</v>
          </cell>
        </row>
        <row r="63">
          <cell r="A63">
            <v>45</v>
          </cell>
          <cell r="B63">
            <v>43014</v>
          </cell>
          <cell r="C63">
            <v>26171.946920769467</v>
          </cell>
          <cell r="D63">
            <v>322.38153531243483</v>
          </cell>
          <cell r="E63">
            <v>0</v>
          </cell>
          <cell r="F63">
            <v>322.38153531243483</v>
          </cell>
          <cell r="G63">
            <v>104.28197763935592</v>
          </cell>
          <cell r="H63">
            <v>218.09955767307892</v>
          </cell>
          <cell r="I63">
            <v>26067.664943130112</v>
          </cell>
        </row>
        <row r="64">
          <cell r="A64">
            <v>46</v>
          </cell>
          <cell r="B64">
            <v>43045</v>
          </cell>
          <cell r="C64">
            <v>26067.664943130112</v>
          </cell>
          <cell r="D64">
            <v>322.38153531243483</v>
          </cell>
          <cell r="E64">
            <v>0</v>
          </cell>
          <cell r="F64">
            <v>322.38153531243483</v>
          </cell>
          <cell r="G64">
            <v>105.1509941196839</v>
          </cell>
          <cell r="H64">
            <v>217.23054119275093</v>
          </cell>
          <cell r="I64">
            <v>25962.513949010427</v>
          </cell>
        </row>
        <row r="65">
          <cell r="A65">
            <v>47</v>
          </cell>
          <cell r="B65">
            <v>43075</v>
          </cell>
          <cell r="C65">
            <v>25962.513949010427</v>
          </cell>
          <cell r="D65">
            <v>322.38153531243483</v>
          </cell>
          <cell r="E65">
            <v>0</v>
          </cell>
          <cell r="F65">
            <v>322.38153531243483</v>
          </cell>
          <cell r="G65">
            <v>106.0272524040146</v>
          </cell>
          <cell r="H65">
            <v>216.35428290842023</v>
          </cell>
          <cell r="I65">
            <v>25856.486696606411</v>
          </cell>
        </row>
        <row r="66">
          <cell r="A66">
            <v>48</v>
          </cell>
          <cell r="B66">
            <v>43106</v>
          </cell>
          <cell r="C66">
            <v>25856.486696606411</v>
          </cell>
          <cell r="D66">
            <v>322.38153531243483</v>
          </cell>
          <cell r="E66">
            <v>0</v>
          </cell>
          <cell r="F66">
            <v>322.38153531243483</v>
          </cell>
          <cell r="G66">
            <v>106.91081284071473</v>
          </cell>
          <cell r="H66">
            <v>215.47072247172011</v>
          </cell>
          <cell r="I66">
            <v>25749.575883765698</v>
          </cell>
        </row>
        <row r="67">
          <cell r="A67">
            <v>49</v>
          </cell>
          <cell r="B67">
            <v>43137</v>
          </cell>
          <cell r="C67">
            <v>25749.575883765698</v>
          </cell>
          <cell r="D67">
            <v>322.38153531243483</v>
          </cell>
          <cell r="E67">
            <v>0</v>
          </cell>
          <cell r="F67">
            <v>322.38153531243483</v>
          </cell>
          <cell r="G67">
            <v>107.80173628105399</v>
          </cell>
          <cell r="H67">
            <v>214.57979903138084</v>
          </cell>
          <cell r="I67">
            <v>25641.774147484644</v>
          </cell>
        </row>
        <row r="68">
          <cell r="A68">
            <v>50</v>
          </cell>
          <cell r="B68">
            <v>43165</v>
          </cell>
          <cell r="C68">
            <v>25641.774147484644</v>
          </cell>
          <cell r="D68">
            <v>322.38153531243483</v>
          </cell>
          <cell r="E68">
            <v>0</v>
          </cell>
          <cell r="F68">
            <v>322.38153531243483</v>
          </cell>
          <cell r="G68">
            <v>108.70008408339609</v>
          </cell>
          <cell r="H68">
            <v>213.68145122903874</v>
          </cell>
          <cell r="I68">
            <v>25533.074063401247</v>
          </cell>
        </row>
        <row r="69">
          <cell r="A69">
            <v>51</v>
          </cell>
          <cell r="B69">
            <v>43196</v>
          </cell>
          <cell r="C69">
            <v>25533.074063401247</v>
          </cell>
          <cell r="D69">
            <v>322.38153531243483</v>
          </cell>
          <cell r="E69">
            <v>0</v>
          </cell>
          <cell r="F69">
            <v>322.38153531243483</v>
          </cell>
          <cell r="G69">
            <v>109.60591811742441</v>
          </cell>
          <cell r="H69">
            <v>212.77561719501043</v>
          </cell>
          <cell r="I69">
            <v>25423.468145283823</v>
          </cell>
        </row>
        <row r="70">
          <cell r="A70">
            <v>52</v>
          </cell>
          <cell r="B70">
            <v>43226</v>
          </cell>
          <cell r="C70">
            <v>25423.468145283823</v>
          </cell>
          <cell r="D70">
            <v>322.38153531243483</v>
          </cell>
          <cell r="E70">
            <v>0</v>
          </cell>
          <cell r="F70">
            <v>322.38153531243483</v>
          </cell>
          <cell r="G70">
            <v>110.51930076840299</v>
          </cell>
          <cell r="H70">
            <v>211.86223454403185</v>
          </cell>
          <cell r="I70">
            <v>25312.94884451542</v>
          </cell>
        </row>
        <row r="71">
          <cell r="A71">
            <v>53</v>
          </cell>
          <cell r="B71">
            <v>43257</v>
          </cell>
          <cell r="C71">
            <v>25312.94884451542</v>
          </cell>
          <cell r="D71">
            <v>322.38153531243483</v>
          </cell>
          <cell r="E71">
            <v>0</v>
          </cell>
          <cell r="F71">
            <v>322.38153531243483</v>
          </cell>
          <cell r="G71">
            <v>111.44029494147298</v>
          </cell>
          <cell r="H71">
            <v>210.94124037096185</v>
          </cell>
          <cell r="I71">
            <v>25201.508549573948</v>
          </cell>
        </row>
        <row r="72">
          <cell r="A72">
            <v>54</v>
          </cell>
          <cell r="B72">
            <v>43287</v>
          </cell>
          <cell r="C72">
            <v>25201.508549573948</v>
          </cell>
          <cell r="D72">
            <v>322.38153531243483</v>
          </cell>
          <cell r="E72">
            <v>0</v>
          </cell>
          <cell r="F72">
            <v>322.38153531243483</v>
          </cell>
          <cell r="G72">
            <v>112.36896406598524</v>
          </cell>
          <cell r="H72">
            <v>210.0125712464496</v>
          </cell>
          <cell r="I72">
            <v>25089.139585507961</v>
          </cell>
        </row>
        <row r="73">
          <cell r="A73">
            <v>55</v>
          </cell>
          <cell r="B73">
            <v>43318</v>
          </cell>
          <cell r="C73">
            <v>25089.139585507961</v>
          </cell>
          <cell r="D73">
            <v>322.38153531243483</v>
          </cell>
          <cell r="E73">
            <v>0</v>
          </cell>
          <cell r="F73">
            <v>322.38153531243483</v>
          </cell>
          <cell r="G73">
            <v>113.30537209986846</v>
          </cell>
          <cell r="H73">
            <v>209.07616321256637</v>
          </cell>
          <cell r="I73">
            <v>24975.834213408092</v>
          </cell>
        </row>
        <row r="74">
          <cell r="A74">
            <v>56</v>
          </cell>
          <cell r="B74">
            <v>43349</v>
          </cell>
          <cell r="C74">
            <v>24975.834213408092</v>
          </cell>
          <cell r="D74">
            <v>322.38153531243483</v>
          </cell>
          <cell r="E74">
            <v>0</v>
          </cell>
          <cell r="F74">
            <v>322.38153531243483</v>
          </cell>
          <cell r="G74">
            <v>114.24958353403406</v>
          </cell>
          <cell r="H74">
            <v>208.13195177840078</v>
          </cell>
          <cell r="I74">
            <v>24861.584629874058</v>
          </cell>
        </row>
        <row r="75">
          <cell r="A75">
            <v>57</v>
          </cell>
          <cell r="B75">
            <v>43379</v>
          </cell>
          <cell r="C75">
            <v>24861.584629874058</v>
          </cell>
          <cell r="D75">
            <v>322.38153531243483</v>
          </cell>
          <cell r="E75">
            <v>0</v>
          </cell>
          <cell r="F75">
            <v>322.38153531243483</v>
          </cell>
          <cell r="G75">
            <v>115.20166339681768</v>
          </cell>
          <cell r="H75">
            <v>207.17987191561716</v>
          </cell>
          <cell r="I75">
            <v>24746.382966477242</v>
          </cell>
        </row>
        <row r="76">
          <cell r="A76">
            <v>58</v>
          </cell>
          <cell r="B76">
            <v>43410</v>
          </cell>
          <cell r="C76">
            <v>24746.382966477242</v>
          </cell>
          <cell r="D76">
            <v>322.38153531243483</v>
          </cell>
          <cell r="E76">
            <v>0</v>
          </cell>
          <cell r="F76">
            <v>322.38153531243483</v>
          </cell>
          <cell r="G76">
            <v>116.16167725845779</v>
          </cell>
          <cell r="H76">
            <v>206.21985805397705</v>
          </cell>
          <cell r="I76">
            <v>24630.221289218785</v>
          </cell>
        </row>
        <row r="77">
          <cell r="A77">
            <v>59</v>
          </cell>
          <cell r="B77">
            <v>43440</v>
          </cell>
          <cell r="C77">
            <v>24630.221289218785</v>
          </cell>
          <cell r="D77">
            <v>322.38153531243483</v>
          </cell>
          <cell r="E77">
            <v>0</v>
          </cell>
          <cell r="F77">
            <v>322.38153531243483</v>
          </cell>
          <cell r="G77">
            <v>117.1296912356116</v>
          </cell>
          <cell r="H77">
            <v>205.25184407682323</v>
          </cell>
          <cell r="I77">
            <v>24513.091597983173</v>
          </cell>
        </row>
        <row r="78">
          <cell r="A78">
            <v>60</v>
          </cell>
          <cell r="B78">
            <v>43471</v>
          </cell>
          <cell r="C78">
            <v>24513.091597983173</v>
          </cell>
          <cell r="D78">
            <v>322.38153531243483</v>
          </cell>
          <cell r="E78">
            <v>0</v>
          </cell>
          <cell r="F78">
            <v>322.38153531243483</v>
          </cell>
          <cell r="G78">
            <v>118.10577199590838</v>
          </cell>
          <cell r="H78">
            <v>204.27576331652645</v>
          </cell>
          <cell r="I78">
            <v>24394.985825987264</v>
          </cell>
        </row>
        <row r="79">
          <cell r="A79">
            <v>61</v>
          </cell>
          <cell r="B79">
            <v>43502</v>
          </cell>
          <cell r="C79">
            <v>24394.985825987264</v>
          </cell>
          <cell r="D79">
            <v>322.38153531243483</v>
          </cell>
          <cell r="E79">
            <v>0</v>
          </cell>
          <cell r="F79">
            <v>322.38153531243483</v>
          </cell>
          <cell r="G79">
            <v>119.08998676254097</v>
          </cell>
          <cell r="H79">
            <v>203.29154854989386</v>
          </cell>
          <cell r="I79">
            <v>24275.895839224722</v>
          </cell>
        </row>
        <row r="80">
          <cell r="A80">
            <v>62</v>
          </cell>
          <cell r="B80">
            <v>43530</v>
          </cell>
          <cell r="C80">
            <v>24275.895839224722</v>
          </cell>
          <cell r="D80">
            <v>322.38153531243483</v>
          </cell>
          <cell r="E80">
            <v>0</v>
          </cell>
          <cell r="F80">
            <v>322.38153531243483</v>
          </cell>
          <cell r="G80">
            <v>120.08240331889547</v>
          </cell>
          <cell r="H80">
            <v>202.29913199353936</v>
          </cell>
          <cell r="I80">
            <v>24155.813435905828</v>
          </cell>
        </row>
        <row r="81">
          <cell r="A81">
            <v>63</v>
          </cell>
          <cell r="B81">
            <v>43561</v>
          </cell>
          <cell r="C81">
            <v>24155.813435905828</v>
          </cell>
          <cell r="D81">
            <v>322.38153531243483</v>
          </cell>
          <cell r="E81">
            <v>0</v>
          </cell>
          <cell r="F81">
            <v>322.38153531243483</v>
          </cell>
          <cell r="G81">
            <v>121.08309001321959</v>
          </cell>
          <cell r="H81">
            <v>201.29844529921525</v>
          </cell>
          <cell r="I81">
            <v>24034.730345892607</v>
          </cell>
        </row>
        <row r="82">
          <cell r="A82">
            <v>64</v>
          </cell>
          <cell r="B82">
            <v>43591</v>
          </cell>
          <cell r="C82">
            <v>24034.730345892607</v>
          </cell>
          <cell r="D82">
            <v>322.38153531243483</v>
          </cell>
          <cell r="E82">
            <v>0</v>
          </cell>
          <cell r="F82">
            <v>322.38153531243483</v>
          </cell>
          <cell r="G82">
            <v>122.09211576332976</v>
          </cell>
          <cell r="H82">
            <v>200.28941954910508</v>
          </cell>
          <cell r="I82">
            <v>23912.638230129276</v>
          </cell>
        </row>
        <row r="83">
          <cell r="A83">
            <v>65</v>
          </cell>
          <cell r="B83">
            <v>43622</v>
          </cell>
          <cell r="C83">
            <v>23912.638230129276</v>
          </cell>
          <cell r="D83">
            <v>322.38153531243483</v>
          </cell>
          <cell r="E83">
            <v>0</v>
          </cell>
          <cell r="F83">
            <v>322.38153531243483</v>
          </cell>
          <cell r="G83">
            <v>123.10955006135751</v>
          </cell>
          <cell r="H83">
            <v>199.27198525107733</v>
          </cell>
          <cell r="I83">
            <v>23789.528680067917</v>
          </cell>
        </row>
        <row r="84">
          <cell r="A84">
            <v>66</v>
          </cell>
          <cell r="B84">
            <v>43652</v>
          </cell>
          <cell r="C84">
            <v>23789.528680067917</v>
          </cell>
          <cell r="D84">
            <v>322.38153531243483</v>
          </cell>
          <cell r="E84">
            <v>0</v>
          </cell>
          <cell r="F84">
            <v>322.38153531243483</v>
          </cell>
          <cell r="G84">
            <v>124.13546297853551</v>
          </cell>
          <cell r="H84">
            <v>198.24607233389932</v>
          </cell>
          <cell r="I84">
            <v>23665.393217089382</v>
          </cell>
        </row>
        <row r="85">
          <cell r="A85">
            <v>67</v>
          </cell>
          <cell r="B85">
            <v>43683</v>
          </cell>
          <cell r="C85">
            <v>23665.393217089382</v>
          </cell>
          <cell r="D85">
            <v>322.38153531243483</v>
          </cell>
          <cell r="E85">
            <v>0</v>
          </cell>
          <cell r="F85">
            <v>322.38153531243483</v>
          </cell>
          <cell r="G85">
            <v>125.16992517002333</v>
          </cell>
          <cell r="H85">
            <v>197.2116101424115</v>
          </cell>
          <cell r="I85">
            <v>23540.223291919359</v>
          </cell>
        </row>
        <row r="86">
          <cell r="A86">
            <v>68</v>
          </cell>
          <cell r="B86">
            <v>43714</v>
          </cell>
          <cell r="C86">
            <v>23540.223291919359</v>
          </cell>
          <cell r="D86">
            <v>322.38153531243483</v>
          </cell>
          <cell r="E86">
            <v>0</v>
          </cell>
          <cell r="F86">
            <v>322.38153531243483</v>
          </cell>
          <cell r="G86">
            <v>126.2130078797735</v>
          </cell>
          <cell r="H86">
            <v>196.16852743266134</v>
          </cell>
          <cell r="I86">
            <v>23414.010284039585</v>
          </cell>
        </row>
        <row r="87">
          <cell r="A87">
            <v>69</v>
          </cell>
          <cell r="B87">
            <v>43744</v>
          </cell>
          <cell r="C87">
            <v>23414.010284039585</v>
          </cell>
          <cell r="D87">
            <v>322.38153531243483</v>
          </cell>
          <cell r="E87">
            <v>0</v>
          </cell>
          <cell r="F87">
            <v>322.38153531243483</v>
          </cell>
          <cell r="G87">
            <v>127.26478294543827</v>
          </cell>
          <cell r="H87">
            <v>195.11675236699656</v>
          </cell>
          <cell r="I87">
            <v>23286.745501094145</v>
          </cell>
        </row>
        <row r="88">
          <cell r="A88">
            <v>70</v>
          </cell>
          <cell r="B88">
            <v>43775</v>
          </cell>
          <cell r="C88">
            <v>23286.745501094145</v>
          </cell>
          <cell r="D88">
            <v>322.38153531243483</v>
          </cell>
          <cell r="E88">
            <v>0</v>
          </cell>
          <cell r="F88">
            <v>322.38153531243483</v>
          </cell>
          <cell r="G88">
            <v>128.32532280331694</v>
          </cell>
          <cell r="H88">
            <v>194.0562125091179</v>
          </cell>
          <cell r="I88">
            <v>23158.420178290828</v>
          </cell>
        </row>
        <row r="89">
          <cell r="A89">
            <v>71</v>
          </cell>
          <cell r="B89">
            <v>43805</v>
          </cell>
          <cell r="C89">
            <v>23158.420178290828</v>
          </cell>
          <cell r="D89">
            <v>322.38153531243483</v>
          </cell>
          <cell r="E89">
            <v>0</v>
          </cell>
          <cell r="F89">
            <v>322.38153531243483</v>
          </cell>
          <cell r="G89">
            <v>129.39470049334457</v>
          </cell>
          <cell r="H89">
            <v>192.98683481909026</v>
          </cell>
          <cell r="I89">
            <v>23029.025477797484</v>
          </cell>
        </row>
        <row r="90">
          <cell r="A90">
            <v>72</v>
          </cell>
          <cell r="B90">
            <v>43836</v>
          </cell>
          <cell r="C90">
            <v>23029.025477797484</v>
          </cell>
          <cell r="D90">
            <v>322.38153531243483</v>
          </cell>
          <cell r="E90">
            <v>0</v>
          </cell>
          <cell r="F90">
            <v>322.38153531243483</v>
          </cell>
          <cell r="G90">
            <v>130.47298966412245</v>
          </cell>
          <cell r="H90">
            <v>191.90854564831238</v>
          </cell>
          <cell r="I90">
            <v>22898.552488133362</v>
          </cell>
        </row>
        <row r="91">
          <cell r="A91">
            <v>73</v>
          </cell>
          <cell r="B91">
            <v>43867</v>
          </cell>
          <cell r="C91">
            <v>22898.552488133362</v>
          </cell>
          <cell r="D91">
            <v>322.38153531243483</v>
          </cell>
          <cell r="E91">
            <v>0</v>
          </cell>
          <cell r="F91">
            <v>322.38153531243483</v>
          </cell>
          <cell r="G91">
            <v>131.56026457799013</v>
          </cell>
          <cell r="H91">
            <v>190.82127073444471</v>
          </cell>
          <cell r="I91">
            <v>22766.992223555371</v>
          </cell>
        </row>
        <row r="92">
          <cell r="A92">
            <v>74</v>
          </cell>
          <cell r="B92">
            <v>43896</v>
          </cell>
          <cell r="C92">
            <v>22766.992223555371</v>
          </cell>
          <cell r="D92">
            <v>322.38153531243483</v>
          </cell>
          <cell r="E92">
            <v>0</v>
          </cell>
          <cell r="F92">
            <v>322.38153531243483</v>
          </cell>
          <cell r="G92">
            <v>132.65660011614008</v>
          </cell>
          <cell r="H92">
            <v>189.72493519629475</v>
          </cell>
          <cell r="I92">
            <v>22634.33562343923</v>
          </cell>
        </row>
        <row r="93">
          <cell r="A93">
            <v>75</v>
          </cell>
          <cell r="B93">
            <v>43927</v>
          </cell>
          <cell r="C93">
            <v>22634.33562343923</v>
          </cell>
          <cell r="D93">
            <v>322.38153531243483</v>
          </cell>
          <cell r="E93">
            <v>0</v>
          </cell>
          <cell r="F93">
            <v>322.38153531243483</v>
          </cell>
          <cell r="G93">
            <v>133.76207178377456</v>
          </cell>
          <cell r="H93">
            <v>188.61946352866028</v>
          </cell>
          <cell r="I93">
            <v>22500.573551655456</v>
          </cell>
        </row>
        <row r="94">
          <cell r="A94">
            <v>76</v>
          </cell>
          <cell r="B94">
            <v>43957</v>
          </cell>
          <cell r="C94">
            <v>22500.573551655456</v>
          </cell>
          <cell r="D94">
            <v>322.38153531243483</v>
          </cell>
          <cell r="E94">
            <v>0</v>
          </cell>
          <cell r="F94">
            <v>322.38153531243483</v>
          </cell>
          <cell r="G94">
            <v>134.87675571530602</v>
          </cell>
          <cell r="H94">
            <v>187.50477959712882</v>
          </cell>
          <cell r="I94">
            <v>22365.696795940148</v>
          </cell>
        </row>
        <row r="95">
          <cell r="A95">
            <v>77</v>
          </cell>
          <cell r="B95">
            <v>43988</v>
          </cell>
          <cell r="C95">
            <v>22365.696795940148</v>
          </cell>
          <cell r="D95">
            <v>322.38153531243483</v>
          </cell>
          <cell r="E95">
            <v>0</v>
          </cell>
          <cell r="F95">
            <v>322.38153531243483</v>
          </cell>
          <cell r="G95">
            <v>136.00072867960026</v>
          </cell>
          <cell r="H95">
            <v>186.38080663283458</v>
          </cell>
          <cell r="I95">
            <v>22229.696067260549</v>
          </cell>
        </row>
        <row r="96">
          <cell r="A96">
            <v>78</v>
          </cell>
          <cell r="B96">
            <v>44018</v>
          </cell>
          <cell r="C96">
            <v>22229.696067260549</v>
          </cell>
          <cell r="D96">
            <v>322.38153531243483</v>
          </cell>
          <cell r="E96">
            <v>0</v>
          </cell>
          <cell r="F96">
            <v>322.38153531243483</v>
          </cell>
          <cell r="G96">
            <v>137.13406808526358</v>
          </cell>
          <cell r="H96">
            <v>185.24746722717126</v>
          </cell>
          <cell r="I96">
            <v>22092.561999175286</v>
          </cell>
        </row>
        <row r="97">
          <cell r="A97">
            <v>79</v>
          </cell>
          <cell r="B97">
            <v>44049</v>
          </cell>
          <cell r="C97">
            <v>22092.561999175286</v>
          </cell>
          <cell r="D97">
            <v>322.38153531243483</v>
          </cell>
          <cell r="E97">
            <v>0</v>
          </cell>
          <cell r="F97">
            <v>322.38153531243483</v>
          </cell>
          <cell r="G97">
            <v>138.2768519859741</v>
          </cell>
          <cell r="H97">
            <v>184.10468332646073</v>
          </cell>
          <cell r="I97">
            <v>21954.285147189312</v>
          </cell>
        </row>
        <row r="98">
          <cell r="A98">
            <v>80</v>
          </cell>
          <cell r="B98">
            <v>44080</v>
          </cell>
          <cell r="C98">
            <v>21954.285147189312</v>
          </cell>
          <cell r="D98">
            <v>322.38153531243483</v>
          </cell>
          <cell r="E98">
            <v>0</v>
          </cell>
          <cell r="F98">
            <v>322.38153531243483</v>
          </cell>
          <cell r="G98">
            <v>139.42915908585724</v>
          </cell>
          <cell r="H98">
            <v>182.9523762265776</v>
          </cell>
          <cell r="I98">
            <v>21814.855988103456</v>
          </cell>
        </row>
        <row r="99">
          <cell r="A99">
            <v>81</v>
          </cell>
          <cell r="B99">
            <v>44110</v>
          </cell>
          <cell r="C99">
            <v>21814.855988103456</v>
          </cell>
          <cell r="D99">
            <v>322.38153531243483</v>
          </cell>
          <cell r="E99">
            <v>0</v>
          </cell>
          <cell r="F99">
            <v>322.38153531243483</v>
          </cell>
          <cell r="G99">
            <v>140.59106874490601</v>
          </cell>
          <cell r="H99">
            <v>181.79046656752882</v>
          </cell>
          <cell r="I99">
            <v>21674.264919358549</v>
          </cell>
        </row>
        <row r="100">
          <cell r="A100">
            <v>82</v>
          </cell>
          <cell r="B100">
            <v>44141</v>
          </cell>
          <cell r="C100">
            <v>21674.264919358549</v>
          </cell>
          <cell r="D100">
            <v>322.38153531243483</v>
          </cell>
          <cell r="E100">
            <v>0</v>
          </cell>
          <cell r="F100">
            <v>322.38153531243483</v>
          </cell>
          <cell r="G100">
            <v>141.76266098444691</v>
          </cell>
          <cell r="H100">
            <v>180.61887432798792</v>
          </cell>
          <cell r="I100">
            <v>21532.502258374101</v>
          </cell>
        </row>
        <row r="101">
          <cell r="A101">
            <v>83</v>
          </cell>
          <cell r="B101">
            <v>44171</v>
          </cell>
          <cell r="C101">
            <v>21532.502258374101</v>
          </cell>
          <cell r="D101">
            <v>322.38153531243483</v>
          </cell>
          <cell r="E101">
            <v>0</v>
          </cell>
          <cell r="F101">
            <v>322.38153531243483</v>
          </cell>
          <cell r="G101">
            <v>142.94401649265066</v>
          </cell>
          <cell r="H101">
            <v>179.43751881978417</v>
          </cell>
          <cell r="I101">
            <v>21389.558241881452</v>
          </cell>
        </row>
        <row r="102">
          <cell r="A102">
            <v>84</v>
          </cell>
          <cell r="B102">
            <v>44202</v>
          </cell>
          <cell r="C102">
            <v>21389.558241881452</v>
          </cell>
          <cell r="D102">
            <v>322.38153531243483</v>
          </cell>
          <cell r="E102">
            <v>0</v>
          </cell>
          <cell r="F102">
            <v>322.38153531243483</v>
          </cell>
          <cell r="G102">
            <v>144.13521663008939</v>
          </cell>
          <cell r="H102">
            <v>178.24631868234545</v>
          </cell>
          <cell r="I102">
            <v>21245.423025251363</v>
          </cell>
        </row>
        <row r="103">
          <cell r="A103">
            <v>85</v>
          </cell>
          <cell r="B103">
            <v>44233</v>
          </cell>
          <cell r="C103">
            <v>21245.423025251363</v>
          </cell>
          <cell r="D103">
            <v>322.38153531243483</v>
          </cell>
          <cell r="E103">
            <v>0</v>
          </cell>
          <cell r="F103">
            <v>322.38153531243483</v>
          </cell>
          <cell r="G103">
            <v>145.33634343534015</v>
          </cell>
          <cell r="H103">
            <v>177.04519187709468</v>
          </cell>
          <cell r="I103">
            <v>21100.086681816021</v>
          </cell>
        </row>
        <row r="104">
          <cell r="A104">
            <v>86</v>
          </cell>
          <cell r="B104">
            <v>44261</v>
          </cell>
          <cell r="C104">
            <v>21100.086681816021</v>
          </cell>
          <cell r="D104">
            <v>322.38153531243483</v>
          </cell>
          <cell r="E104">
            <v>0</v>
          </cell>
          <cell r="F104">
            <v>322.38153531243483</v>
          </cell>
          <cell r="G104">
            <v>146.54747963063463</v>
          </cell>
          <cell r="H104">
            <v>175.83405568180021</v>
          </cell>
          <cell r="I104">
            <v>20953.539202185388</v>
          </cell>
        </row>
        <row r="105">
          <cell r="A105">
            <v>87</v>
          </cell>
          <cell r="B105">
            <v>44292</v>
          </cell>
          <cell r="C105">
            <v>20953.539202185388</v>
          </cell>
          <cell r="D105">
            <v>322.38153531243483</v>
          </cell>
          <cell r="E105">
            <v>0</v>
          </cell>
          <cell r="F105">
            <v>322.38153531243483</v>
          </cell>
          <cell r="G105">
            <v>147.76870862755661</v>
          </cell>
          <cell r="H105">
            <v>174.61282668487823</v>
          </cell>
          <cell r="I105">
            <v>20805.770493557829</v>
          </cell>
        </row>
        <row r="106">
          <cell r="A106">
            <v>88</v>
          </cell>
          <cell r="B106">
            <v>44322</v>
          </cell>
          <cell r="C106">
            <v>20805.770493557829</v>
          </cell>
          <cell r="D106">
            <v>322.38153531243483</v>
          </cell>
          <cell r="E106">
            <v>0</v>
          </cell>
          <cell r="F106">
            <v>322.38153531243483</v>
          </cell>
          <cell r="G106">
            <v>149.00011453278626</v>
          </cell>
          <cell r="H106">
            <v>173.38142077964858</v>
          </cell>
          <cell r="I106">
            <v>20656.770379025042</v>
          </cell>
        </row>
        <row r="107">
          <cell r="A107">
            <v>89</v>
          </cell>
          <cell r="B107">
            <v>44353</v>
          </cell>
          <cell r="C107">
            <v>20656.770379025042</v>
          </cell>
          <cell r="D107">
            <v>322.38153531243483</v>
          </cell>
          <cell r="E107">
            <v>0</v>
          </cell>
          <cell r="F107">
            <v>322.38153531243483</v>
          </cell>
          <cell r="G107">
            <v>150.24178215389281</v>
          </cell>
          <cell r="H107">
            <v>172.13975315854202</v>
          </cell>
          <cell r="I107">
            <v>20506.528596871151</v>
          </cell>
        </row>
        <row r="108">
          <cell r="A108">
            <v>90</v>
          </cell>
          <cell r="B108">
            <v>44383</v>
          </cell>
          <cell r="C108">
            <v>20506.528596871151</v>
          </cell>
          <cell r="D108">
            <v>322.38153531243483</v>
          </cell>
          <cell r="E108">
            <v>0</v>
          </cell>
          <cell r="F108">
            <v>322.38153531243483</v>
          </cell>
          <cell r="G108">
            <v>151.49379700517522</v>
          </cell>
          <cell r="H108">
            <v>170.88773830725961</v>
          </cell>
          <cell r="I108">
            <v>20355.034799865974</v>
          </cell>
        </row>
        <row r="109">
          <cell r="A109">
            <v>91</v>
          </cell>
          <cell r="B109">
            <v>44414</v>
          </cell>
          <cell r="C109">
            <v>20355.034799865974</v>
          </cell>
          <cell r="D109">
            <v>322.38153531243483</v>
          </cell>
          <cell r="E109">
            <v>0</v>
          </cell>
          <cell r="F109">
            <v>322.38153531243483</v>
          </cell>
          <cell r="G109">
            <v>152.75624531355172</v>
          </cell>
          <cell r="H109">
            <v>169.62528999888312</v>
          </cell>
          <cell r="I109">
            <v>20202.278554552424</v>
          </cell>
        </row>
        <row r="110">
          <cell r="A110">
            <v>92</v>
          </cell>
          <cell r="B110">
            <v>44445</v>
          </cell>
          <cell r="C110">
            <v>20202.278554552424</v>
          </cell>
          <cell r="D110">
            <v>322.38153531243483</v>
          </cell>
          <cell r="E110">
            <v>0</v>
          </cell>
          <cell r="F110">
            <v>322.38153531243483</v>
          </cell>
          <cell r="G110">
            <v>154.02921402449797</v>
          </cell>
          <cell r="H110">
            <v>168.35232128793686</v>
          </cell>
          <cell r="I110">
            <v>20048.249340527927</v>
          </cell>
        </row>
        <row r="111">
          <cell r="A111">
            <v>93</v>
          </cell>
          <cell r="B111">
            <v>44475</v>
          </cell>
          <cell r="C111">
            <v>20048.249340527927</v>
          </cell>
          <cell r="D111">
            <v>322.38153531243483</v>
          </cell>
          <cell r="E111">
            <v>0</v>
          </cell>
          <cell r="F111">
            <v>322.38153531243483</v>
          </cell>
          <cell r="G111">
            <v>155.31279080803543</v>
          </cell>
          <cell r="H111">
            <v>167.0687445043994</v>
          </cell>
          <cell r="I111">
            <v>19892.936549719892</v>
          </cell>
        </row>
        <row r="112">
          <cell r="A112">
            <v>94</v>
          </cell>
          <cell r="B112">
            <v>44506</v>
          </cell>
          <cell r="C112">
            <v>19892.936549719892</v>
          </cell>
          <cell r="D112">
            <v>322.38153531243483</v>
          </cell>
          <cell r="E112">
            <v>0</v>
          </cell>
          <cell r="F112">
            <v>322.38153531243483</v>
          </cell>
          <cell r="G112">
            <v>156.60706406476905</v>
          </cell>
          <cell r="H112">
            <v>165.77447124766579</v>
          </cell>
          <cell r="I112">
            <v>19736.329485655122</v>
          </cell>
        </row>
        <row r="113">
          <cell r="A113">
            <v>95</v>
          </cell>
          <cell r="B113">
            <v>44536</v>
          </cell>
          <cell r="C113">
            <v>19736.329485655122</v>
          </cell>
          <cell r="D113">
            <v>322.38153531243483</v>
          </cell>
          <cell r="E113">
            <v>0</v>
          </cell>
          <cell r="F113">
            <v>322.38153531243483</v>
          </cell>
          <cell r="G113">
            <v>157.91212293197546</v>
          </cell>
          <cell r="H113">
            <v>164.46941238045937</v>
          </cell>
          <cell r="I113">
            <v>19578.417362723147</v>
          </cell>
        </row>
        <row r="114">
          <cell r="A114">
            <v>96</v>
          </cell>
          <cell r="B114">
            <v>44567</v>
          </cell>
          <cell r="C114">
            <v>19578.417362723147</v>
          </cell>
          <cell r="D114">
            <v>322.38153531243483</v>
          </cell>
          <cell r="E114">
            <v>0</v>
          </cell>
          <cell r="F114">
            <v>322.38153531243483</v>
          </cell>
          <cell r="G114">
            <v>159.22805728974194</v>
          </cell>
          <cell r="H114">
            <v>163.15347802269289</v>
          </cell>
          <cell r="I114">
            <v>19419.189305433403</v>
          </cell>
        </row>
        <row r="115">
          <cell r="A115">
            <v>97</v>
          </cell>
          <cell r="B115">
            <v>44598</v>
          </cell>
          <cell r="C115">
            <v>19419.189305433403</v>
          </cell>
          <cell r="D115">
            <v>322.38153531243483</v>
          </cell>
          <cell r="E115">
            <v>0</v>
          </cell>
          <cell r="F115">
            <v>322.38153531243483</v>
          </cell>
          <cell r="G115">
            <v>160.55495776715648</v>
          </cell>
          <cell r="H115">
            <v>161.82657754527835</v>
          </cell>
          <cell r="I115">
            <v>19258.634347666248</v>
          </cell>
        </row>
        <row r="116">
          <cell r="A116">
            <v>98</v>
          </cell>
          <cell r="B116">
            <v>44626</v>
          </cell>
          <cell r="C116">
            <v>19258.634347666248</v>
          </cell>
          <cell r="D116">
            <v>322.38153531243483</v>
          </cell>
          <cell r="E116">
            <v>0</v>
          </cell>
          <cell r="F116">
            <v>322.38153531243483</v>
          </cell>
          <cell r="G116">
            <v>161.89291574854943</v>
          </cell>
          <cell r="H116">
            <v>160.48861956388541</v>
          </cell>
          <cell r="I116">
            <v>19096.741431917697</v>
          </cell>
        </row>
        <row r="117">
          <cell r="A117">
            <v>99</v>
          </cell>
          <cell r="B117">
            <v>44657</v>
          </cell>
          <cell r="C117">
            <v>19096.741431917697</v>
          </cell>
          <cell r="D117">
            <v>322.38153531243483</v>
          </cell>
          <cell r="E117">
            <v>0</v>
          </cell>
          <cell r="F117">
            <v>322.38153531243483</v>
          </cell>
          <cell r="G117">
            <v>163.24202337978735</v>
          </cell>
          <cell r="H117">
            <v>159.13951193264748</v>
          </cell>
          <cell r="I117">
            <v>18933.499408537911</v>
          </cell>
        </row>
        <row r="118">
          <cell r="A118">
            <v>100</v>
          </cell>
          <cell r="B118">
            <v>44687</v>
          </cell>
          <cell r="C118">
            <v>18933.499408537911</v>
          </cell>
          <cell r="D118">
            <v>322.38153531243483</v>
          </cell>
          <cell r="E118">
            <v>0</v>
          </cell>
          <cell r="F118">
            <v>322.38153531243483</v>
          </cell>
          <cell r="G118">
            <v>164.60237357461889</v>
          </cell>
          <cell r="H118">
            <v>157.77916173781594</v>
          </cell>
          <cell r="I118">
            <v>18768.897034963291</v>
          </cell>
        </row>
        <row r="119">
          <cell r="A119">
            <v>101</v>
          </cell>
          <cell r="B119">
            <v>44718</v>
          </cell>
          <cell r="C119">
            <v>18768.897034963291</v>
          </cell>
          <cell r="D119">
            <v>322.38153531243483</v>
          </cell>
          <cell r="E119">
            <v>0</v>
          </cell>
          <cell r="F119">
            <v>322.38153531243483</v>
          </cell>
          <cell r="G119">
            <v>165.97406002107405</v>
          </cell>
          <cell r="H119">
            <v>156.40747529136078</v>
          </cell>
          <cell r="I119">
            <v>18602.922974942216</v>
          </cell>
        </row>
        <row r="120">
          <cell r="A120">
            <v>102</v>
          </cell>
          <cell r="B120">
            <v>44748</v>
          </cell>
          <cell r="C120">
            <v>18602.922974942216</v>
          </cell>
          <cell r="D120">
            <v>322.38153531243483</v>
          </cell>
          <cell r="E120">
            <v>0</v>
          </cell>
          <cell r="F120">
            <v>322.38153531243483</v>
          </cell>
          <cell r="G120">
            <v>167.35717718791636</v>
          </cell>
          <cell r="H120">
            <v>155.02435812451847</v>
          </cell>
          <cell r="I120">
            <v>18435.565797754298</v>
          </cell>
        </row>
        <row r="121">
          <cell r="A121">
            <v>103</v>
          </cell>
          <cell r="B121">
            <v>44779</v>
          </cell>
          <cell r="C121">
            <v>18435.565797754298</v>
          </cell>
          <cell r="D121">
            <v>322.38153531243483</v>
          </cell>
          <cell r="E121">
            <v>0</v>
          </cell>
          <cell r="F121">
            <v>322.38153531243483</v>
          </cell>
          <cell r="G121">
            <v>168.75182033114902</v>
          </cell>
          <cell r="H121">
            <v>153.62971498128582</v>
          </cell>
          <cell r="I121">
            <v>18266.813977423149</v>
          </cell>
        </row>
        <row r="122">
          <cell r="A122">
            <v>104</v>
          </cell>
          <cell r="B122">
            <v>44810</v>
          </cell>
          <cell r="C122">
            <v>18266.813977423149</v>
          </cell>
          <cell r="D122">
            <v>322.38153531243483</v>
          </cell>
          <cell r="E122">
            <v>0</v>
          </cell>
          <cell r="F122">
            <v>322.38153531243483</v>
          </cell>
          <cell r="G122">
            <v>170.15808550057525</v>
          </cell>
          <cell r="H122">
            <v>152.22344981185958</v>
          </cell>
          <cell r="I122">
            <v>18096.655891922575</v>
          </cell>
        </row>
        <row r="123">
          <cell r="A123">
            <v>105</v>
          </cell>
          <cell r="B123">
            <v>44840</v>
          </cell>
          <cell r="C123">
            <v>18096.655891922575</v>
          </cell>
          <cell r="D123">
            <v>322.38153531243483</v>
          </cell>
          <cell r="E123">
            <v>0</v>
          </cell>
          <cell r="F123">
            <v>322.38153531243483</v>
          </cell>
          <cell r="G123">
            <v>171.57606954641338</v>
          </cell>
          <cell r="H123">
            <v>150.80546576602146</v>
          </cell>
          <cell r="I123">
            <v>17925.079822376163</v>
          </cell>
        </row>
        <row r="124">
          <cell r="A124">
            <v>106</v>
          </cell>
          <cell r="B124">
            <v>44871</v>
          </cell>
          <cell r="C124">
            <v>17925.079822376163</v>
          </cell>
          <cell r="D124">
            <v>322.38153531243483</v>
          </cell>
          <cell r="E124">
            <v>0</v>
          </cell>
          <cell r="F124">
            <v>322.38153531243483</v>
          </cell>
          <cell r="G124">
            <v>173.00587012596679</v>
          </cell>
          <cell r="H124">
            <v>149.37566518646804</v>
          </cell>
          <cell r="I124">
            <v>17752.073952250197</v>
          </cell>
        </row>
        <row r="125">
          <cell r="A125">
            <v>107</v>
          </cell>
          <cell r="B125">
            <v>44901</v>
          </cell>
          <cell r="C125">
            <v>17752.073952250197</v>
          </cell>
          <cell r="D125">
            <v>322.38153531243483</v>
          </cell>
          <cell r="E125">
            <v>0</v>
          </cell>
          <cell r="F125">
            <v>322.38153531243483</v>
          </cell>
          <cell r="G125">
            <v>174.44758571034984</v>
          </cell>
          <cell r="H125">
            <v>147.93394960208499</v>
          </cell>
          <cell r="I125">
            <v>17577.626366539847</v>
          </cell>
        </row>
        <row r="126">
          <cell r="A126">
            <v>108</v>
          </cell>
          <cell r="B126">
            <v>44932</v>
          </cell>
          <cell r="C126">
            <v>17577.626366539847</v>
          </cell>
          <cell r="D126">
            <v>322.38153531243483</v>
          </cell>
          <cell r="E126">
            <v>0</v>
          </cell>
          <cell r="F126">
            <v>322.38153531243483</v>
          </cell>
          <cell r="G126">
            <v>175.90131559126942</v>
          </cell>
          <cell r="H126">
            <v>146.48021972116541</v>
          </cell>
          <cell r="I126">
            <v>17401.725050948578</v>
          </cell>
        </row>
        <row r="127">
          <cell r="A127">
            <v>109</v>
          </cell>
          <cell r="B127">
            <v>44963</v>
          </cell>
          <cell r="C127">
            <v>17401.725050948578</v>
          </cell>
          <cell r="D127">
            <v>322.38153531243483</v>
          </cell>
          <cell r="E127">
            <v>0</v>
          </cell>
          <cell r="F127">
            <v>322.38153531243483</v>
          </cell>
          <cell r="G127">
            <v>177.36715988786332</v>
          </cell>
          <cell r="H127">
            <v>145.01437542457151</v>
          </cell>
          <cell r="I127">
            <v>17224.357891060714</v>
          </cell>
        </row>
        <row r="128">
          <cell r="A128">
            <v>110</v>
          </cell>
          <cell r="B128">
            <v>44991</v>
          </cell>
          <cell r="C128">
            <v>17224.357891060714</v>
          </cell>
          <cell r="D128">
            <v>322.38153531243483</v>
          </cell>
          <cell r="E128">
            <v>0</v>
          </cell>
          <cell r="F128">
            <v>322.38153531243483</v>
          </cell>
          <cell r="G128">
            <v>178.84521955359554</v>
          </cell>
          <cell r="H128">
            <v>143.53631575883929</v>
          </cell>
          <cell r="I128">
            <v>17045.51267150712</v>
          </cell>
        </row>
        <row r="129">
          <cell r="A129">
            <v>111</v>
          </cell>
          <cell r="B129">
            <v>45022</v>
          </cell>
          <cell r="C129">
            <v>17045.51267150712</v>
          </cell>
          <cell r="D129">
            <v>322.38153531243483</v>
          </cell>
          <cell r="E129">
            <v>0</v>
          </cell>
          <cell r="F129">
            <v>322.38153531243483</v>
          </cell>
          <cell r="G129">
            <v>180.33559638320881</v>
          </cell>
          <cell r="H129">
            <v>142.04593892922603</v>
          </cell>
          <cell r="I129">
            <v>16865.177075123913</v>
          </cell>
        </row>
        <row r="130">
          <cell r="A130">
            <v>112</v>
          </cell>
          <cell r="B130">
            <v>45052</v>
          </cell>
          <cell r="C130">
            <v>16865.177075123913</v>
          </cell>
          <cell r="D130">
            <v>322.38153531243483</v>
          </cell>
          <cell r="E130">
            <v>0</v>
          </cell>
          <cell r="F130">
            <v>322.38153531243483</v>
          </cell>
          <cell r="G130">
            <v>181.83839301973555</v>
          </cell>
          <cell r="H130">
            <v>140.54314229269929</v>
          </cell>
          <cell r="I130">
            <v>16683.338682104179</v>
          </cell>
        </row>
        <row r="131">
          <cell r="A131">
            <v>113</v>
          </cell>
          <cell r="B131">
            <v>45083</v>
          </cell>
          <cell r="C131">
            <v>16683.338682104179</v>
          </cell>
          <cell r="D131">
            <v>322.38153531243483</v>
          </cell>
          <cell r="E131">
            <v>0</v>
          </cell>
          <cell r="F131">
            <v>322.38153531243483</v>
          </cell>
          <cell r="G131">
            <v>183.35371296156669</v>
          </cell>
          <cell r="H131">
            <v>139.02782235086815</v>
          </cell>
          <cell r="I131">
            <v>16499.984969142613</v>
          </cell>
        </row>
        <row r="132">
          <cell r="A132">
            <v>114</v>
          </cell>
          <cell r="B132">
            <v>45113</v>
          </cell>
          <cell r="C132">
            <v>16499.984969142613</v>
          </cell>
          <cell r="D132">
            <v>322.38153531243483</v>
          </cell>
          <cell r="E132">
            <v>0</v>
          </cell>
          <cell r="F132">
            <v>322.38153531243483</v>
          </cell>
          <cell r="G132">
            <v>184.88166056957971</v>
          </cell>
          <cell r="H132">
            <v>137.49987474285513</v>
          </cell>
          <cell r="I132">
            <v>16315.103308573034</v>
          </cell>
        </row>
        <row r="133">
          <cell r="A133">
            <v>115</v>
          </cell>
          <cell r="B133">
            <v>45144</v>
          </cell>
          <cell r="C133">
            <v>16315.103308573034</v>
          </cell>
          <cell r="D133">
            <v>322.38153531243483</v>
          </cell>
          <cell r="E133">
            <v>0</v>
          </cell>
          <cell r="F133">
            <v>322.38153531243483</v>
          </cell>
          <cell r="G133">
            <v>186.42234107432623</v>
          </cell>
          <cell r="H133">
            <v>135.95919423810861</v>
          </cell>
          <cell r="I133">
            <v>16128.680967498707</v>
          </cell>
        </row>
        <row r="134">
          <cell r="A134">
            <v>116</v>
          </cell>
          <cell r="B134">
            <v>45175</v>
          </cell>
          <cell r="C134">
            <v>16128.680967498707</v>
          </cell>
          <cell r="D134">
            <v>322.38153531243483</v>
          </cell>
          <cell r="E134">
            <v>0</v>
          </cell>
          <cell r="F134">
            <v>322.38153531243483</v>
          </cell>
          <cell r="G134">
            <v>187.97586058327894</v>
          </cell>
          <cell r="H134">
            <v>134.40567472915589</v>
          </cell>
          <cell r="I134">
            <v>15940.705106915428</v>
          </cell>
        </row>
        <row r="135">
          <cell r="A135">
            <v>117</v>
          </cell>
          <cell r="B135">
            <v>45205</v>
          </cell>
          <cell r="C135">
            <v>15940.705106915428</v>
          </cell>
          <cell r="D135">
            <v>322.38153531243483</v>
          </cell>
          <cell r="E135">
            <v>0</v>
          </cell>
          <cell r="F135">
            <v>322.38153531243483</v>
          </cell>
          <cell r="G135">
            <v>189.54232608813959</v>
          </cell>
          <cell r="H135">
            <v>132.83920922429525</v>
          </cell>
          <cell r="I135">
            <v>15751.162780827288</v>
          </cell>
        </row>
        <row r="136">
          <cell r="A136">
            <v>118</v>
          </cell>
          <cell r="B136">
            <v>45236</v>
          </cell>
          <cell r="C136">
            <v>15751.162780827288</v>
          </cell>
          <cell r="D136">
            <v>322.38153531243483</v>
          </cell>
          <cell r="E136">
            <v>0</v>
          </cell>
          <cell r="F136">
            <v>322.38153531243483</v>
          </cell>
          <cell r="G136">
            <v>191.12184547220741</v>
          </cell>
          <cell r="H136">
            <v>131.25968984022742</v>
          </cell>
          <cell r="I136">
            <v>15560.04093535508</v>
          </cell>
        </row>
        <row r="137">
          <cell r="A137">
            <v>119</v>
          </cell>
          <cell r="B137">
            <v>45266</v>
          </cell>
          <cell r="C137">
            <v>15560.04093535508</v>
          </cell>
          <cell r="D137">
            <v>322.38153531243483</v>
          </cell>
          <cell r="E137">
            <v>0</v>
          </cell>
          <cell r="F137">
            <v>322.38153531243483</v>
          </cell>
          <cell r="G137">
            <v>192.71452751780916</v>
          </cell>
          <cell r="H137">
            <v>129.66700779462568</v>
          </cell>
          <cell r="I137">
            <v>15367.32640783727</v>
          </cell>
        </row>
        <row r="138">
          <cell r="A138">
            <v>120</v>
          </cell>
          <cell r="B138">
            <v>45297</v>
          </cell>
          <cell r="C138">
            <v>15367.32640783727</v>
          </cell>
          <cell r="D138">
            <v>322.38153531243483</v>
          </cell>
          <cell r="E138">
            <v>0</v>
          </cell>
          <cell r="F138">
            <v>322.38153531243483</v>
          </cell>
          <cell r="G138">
            <v>194.3204819137909</v>
          </cell>
          <cell r="H138">
            <v>128.06105339864393</v>
          </cell>
          <cell r="I138">
            <v>15173.00592592348</v>
          </cell>
        </row>
        <row r="139">
          <cell r="A139">
            <v>121</v>
          </cell>
          <cell r="B139">
            <v>45328</v>
          </cell>
          <cell r="C139">
            <v>15173.00592592348</v>
          </cell>
          <cell r="D139">
            <v>322.38153531243483</v>
          </cell>
          <cell r="E139">
            <v>0</v>
          </cell>
          <cell r="F139">
            <v>322.38153531243483</v>
          </cell>
          <cell r="G139">
            <v>195.93981926307248</v>
          </cell>
          <cell r="H139">
            <v>126.44171604936234</v>
          </cell>
          <cell r="I139">
            <v>14977.066106660408</v>
          </cell>
        </row>
        <row r="140">
          <cell r="A140">
            <v>122</v>
          </cell>
          <cell r="B140">
            <v>45357</v>
          </cell>
          <cell r="C140">
            <v>14977.066106660408</v>
          </cell>
          <cell r="D140">
            <v>322.38153531243483</v>
          </cell>
          <cell r="E140">
            <v>0</v>
          </cell>
          <cell r="F140">
            <v>322.38153531243483</v>
          </cell>
          <cell r="G140">
            <v>197.57265109026474</v>
          </cell>
          <cell r="H140">
            <v>124.80888422217008</v>
          </cell>
          <cell r="I140">
            <v>14779.493455570144</v>
          </cell>
        </row>
        <row r="141">
          <cell r="A141">
            <v>123</v>
          </cell>
          <cell r="B141">
            <v>45388</v>
          </cell>
          <cell r="C141">
            <v>14779.493455570144</v>
          </cell>
          <cell r="D141">
            <v>322.38153531243483</v>
          </cell>
          <cell r="E141">
            <v>0</v>
          </cell>
          <cell r="F141">
            <v>322.38153531243483</v>
          </cell>
          <cell r="G141">
            <v>199.21908984935027</v>
          </cell>
          <cell r="H141">
            <v>123.16244546308455</v>
          </cell>
          <cell r="I141">
            <v>14580.274365720794</v>
          </cell>
        </row>
        <row r="142">
          <cell r="A142">
            <v>124</v>
          </cell>
          <cell r="B142">
            <v>45418</v>
          </cell>
          <cell r="C142">
            <v>14580.274365720794</v>
          </cell>
          <cell r="D142">
            <v>322.38153531243483</v>
          </cell>
          <cell r="E142">
            <v>0</v>
          </cell>
          <cell r="F142">
            <v>322.38153531243483</v>
          </cell>
          <cell r="G142">
            <v>200.87924893142821</v>
          </cell>
          <cell r="H142">
            <v>121.50228638100663</v>
          </cell>
          <cell r="I142">
            <v>14379.395116789367</v>
          </cell>
        </row>
        <row r="143">
          <cell r="A143">
            <v>125</v>
          </cell>
          <cell r="B143">
            <v>45449</v>
          </cell>
          <cell r="C143">
            <v>14379.395116789367</v>
          </cell>
          <cell r="D143">
            <v>322.38153531243483</v>
          </cell>
          <cell r="E143">
            <v>0</v>
          </cell>
          <cell r="F143">
            <v>322.38153531243483</v>
          </cell>
          <cell r="G143">
            <v>202.55324267252342</v>
          </cell>
          <cell r="H143">
            <v>119.8282926399114</v>
          </cell>
          <cell r="I143">
            <v>14176.841874116843</v>
          </cell>
        </row>
        <row r="144">
          <cell r="A144">
            <v>126</v>
          </cell>
          <cell r="B144">
            <v>45479</v>
          </cell>
          <cell r="C144">
            <v>14176.841874116843</v>
          </cell>
          <cell r="D144">
            <v>322.38153531243483</v>
          </cell>
          <cell r="E144">
            <v>0</v>
          </cell>
          <cell r="F144">
            <v>322.38153531243483</v>
          </cell>
          <cell r="G144">
            <v>204.24118636146113</v>
          </cell>
          <cell r="H144">
            <v>118.1403489509737</v>
          </cell>
          <cell r="I144">
            <v>13972.600687755381</v>
          </cell>
        </row>
        <row r="145">
          <cell r="A145">
            <v>127</v>
          </cell>
          <cell r="B145">
            <v>45510</v>
          </cell>
          <cell r="C145">
            <v>13972.600687755381</v>
          </cell>
          <cell r="D145">
            <v>322.38153531243483</v>
          </cell>
          <cell r="E145">
            <v>0</v>
          </cell>
          <cell r="F145">
            <v>322.38153531243483</v>
          </cell>
          <cell r="G145">
            <v>205.94319624780667</v>
          </cell>
          <cell r="H145">
            <v>116.43833906462818</v>
          </cell>
          <cell r="I145">
            <v>13766.657491507574</v>
          </cell>
        </row>
        <row r="146">
          <cell r="A146">
            <v>128</v>
          </cell>
          <cell r="B146">
            <v>45541</v>
          </cell>
          <cell r="C146">
            <v>13766.657491507574</v>
          </cell>
          <cell r="D146">
            <v>322.38153531243483</v>
          </cell>
          <cell r="E146">
            <v>0</v>
          </cell>
          <cell r="F146">
            <v>322.38153531243483</v>
          </cell>
          <cell r="G146">
            <v>207.65938954987172</v>
          </cell>
          <cell r="H146">
            <v>114.72214576256313</v>
          </cell>
          <cell r="I146">
            <v>13558.998101957703</v>
          </cell>
        </row>
        <row r="147">
          <cell r="A147">
            <v>129</v>
          </cell>
          <cell r="B147">
            <v>45571</v>
          </cell>
          <cell r="C147">
            <v>13558.998101957703</v>
          </cell>
          <cell r="D147">
            <v>322.38153531243483</v>
          </cell>
          <cell r="E147">
            <v>0</v>
          </cell>
          <cell r="F147">
            <v>322.38153531243483</v>
          </cell>
          <cell r="G147">
            <v>209.38988446278728</v>
          </cell>
          <cell r="H147">
            <v>112.99165084964754</v>
          </cell>
          <cell r="I147">
            <v>13349.608217494915</v>
          </cell>
        </row>
        <row r="148">
          <cell r="A148">
            <v>130</v>
          </cell>
          <cell r="B148">
            <v>45602</v>
          </cell>
          <cell r="C148">
            <v>13349.608217494915</v>
          </cell>
          <cell r="D148">
            <v>322.38153531243483</v>
          </cell>
          <cell r="E148">
            <v>0</v>
          </cell>
          <cell r="F148">
            <v>322.38153531243483</v>
          </cell>
          <cell r="G148">
            <v>211.13480016664386</v>
          </cell>
          <cell r="H148">
            <v>111.24673514579096</v>
          </cell>
          <cell r="I148">
            <v>13138.47341732827</v>
          </cell>
        </row>
        <row r="149">
          <cell r="A149">
            <v>131</v>
          </cell>
          <cell r="B149">
            <v>45632</v>
          </cell>
          <cell r="C149">
            <v>13138.47341732827</v>
          </cell>
          <cell r="D149">
            <v>322.38153531243483</v>
          </cell>
          <cell r="E149">
            <v>0</v>
          </cell>
          <cell r="F149">
            <v>322.38153531243483</v>
          </cell>
          <cell r="G149">
            <v>212.89425683469926</v>
          </cell>
          <cell r="H149">
            <v>109.48727847773559</v>
          </cell>
          <cell r="I149">
            <v>12925.579160493571</v>
          </cell>
        </row>
        <row r="150">
          <cell r="A150">
            <v>132</v>
          </cell>
          <cell r="B150">
            <v>45663</v>
          </cell>
          <cell r="C150">
            <v>12925.579160493571</v>
          </cell>
          <cell r="D150">
            <v>322.38153531243483</v>
          </cell>
          <cell r="E150">
            <v>0</v>
          </cell>
          <cell r="F150">
            <v>322.38153531243483</v>
          </cell>
          <cell r="G150">
            <v>214.66837564165508</v>
          </cell>
          <cell r="H150">
            <v>107.71315967077976</v>
          </cell>
          <cell r="I150">
            <v>12710.910784851916</v>
          </cell>
        </row>
        <row r="151">
          <cell r="A151">
            <v>133</v>
          </cell>
          <cell r="B151">
            <v>45694</v>
          </cell>
          <cell r="C151">
            <v>12710.910784851916</v>
          </cell>
          <cell r="D151">
            <v>322.38153531243483</v>
          </cell>
          <cell r="E151">
            <v>0</v>
          </cell>
          <cell r="F151">
            <v>322.38153531243483</v>
          </cell>
          <cell r="G151">
            <v>216.45727877200221</v>
          </cell>
          <cell r="H151">
            <v>105.92425654043264</v>
          </cell>
          <cell r="I151">
            <v>12494.453506079913</v>
          </cell>
        </row>
        <row r="152">
          <cell r="A152">
            <v>134</v>
          </cell>
          <cell r="B152">
            <v>45722</v>
          </cell>
          <cell r="C152">
            <v>12494.453506079913</v>
          </cell>
          <cell r="D152">
            <v>322.38153531243483</v>
          </cell>
          <cell r="E152">
            <v>0</v>
          </cell>
          <cell r="F152">
            <v>322.38153531243483</v>
          </cell>
          <cell r="G152">
            <v>218.26108942843553</v>
          </cell>
          <cell r="H152">
            <v>104.1204458839993</v>
          </cell>
          <cell r="I152">
            <v>12276.192416651478</v>
          </cell>
        </row>
        <row r="153">
          <cell r="A153">
            <v>135</v>
          </cell>
          <cell r="B153">
            <v>45753</v>
          </cell>
          <cell r="C153">
            <v>12276.192416651478</v>
          </cell>
          <cell r="D153">
            <v>322.38153531243483</v>
          </cell>
          <cell r="E153">
            <v>0</v>
          </cell>
          <cell r="F153">
            <v>322.38153531243483</v>
          </cell>
          <cell r="G153">
            <v>220.07993184033916</v>
          </cell>
          <cell r="H153">
            <v>102.30160347209566</v>
          </cell>
          <cell r="I153">
            <v>12056.112484811139</v>
          </cell>
        </row>
        <row r="154">
          <cell r="A154">
            <v>136</v>
          </cell>
          <cell r="B154">
            <v>45783</v>
          </cell>
          <cell r="C154">
            <v>12056.112484811139</v>
          </cell>
          <cell r="D154">
            <v>322.38153531243483</v>
          </cell>
          <cell r="E154">
            <v>0</v>
          </cell>
          <cell r="F154">
            <v>322.38153531243483</v>
          </cell>
          <cell r="G154">
            <v>221.91393127234198</v>
          </cell>
          <cell r="H154">
            <v>100.46760404009284</v>
          </cell>
          <cell r="I154">
            <v>11834.198553538798</v>
          </cell>
        </row>
        <row r="155">
          <cell r="A155">
            <v>137</v>
          </cell>
          <cell r="B155">
            <v>45814</v>
          </cell>
          <cell r="C155">
            <v>11834.198553538798</v>
          </cell>
          <cell r="D155">
            <v>322.38153531243483</v>
          </cell>
          <cell r="E155">
            <v>0</v>
          </cell>
          <cell r="F155">
            <v>322.38153531243483</v>
          </cell>
          <cell r="G155">
            <v>223.76321403294486</v>
          </cell>
          <cell r="H155">
            <v>98.618321279489976</v>
          </cell>
          <cell r="I155">
            <v>11610.435339505853</v>
          </cell>
        </row>
        <row r="156">
          <cell r="A156">
            <v>138</v>
          </cell>
          <cell r="B156">
            <v>45844</v>
          </cell>
          <cell r="C156">
            <v>11610.435339505853</v>
          </cell>
          <cell r="D156">
            <v>322.38153531243483</v>
          </cell>
          <cell r="E156">
            <v>0</v>
          </cell>
          <cell r="F156">
            <v>322.38153531243483</v>
          </cell>
          <cell r="G156">
            <v>225.62790748321936</v>
          </cell>
          <cell r="H156">
            <v>96.753627829215461</v>
          </cell>
          <cell r="I156">
            <v>11384.807432022633</v>
          </cell>
        </row>
        <row r="157">
          <cell r="A157">
            <v>139</v>
          </cell>
          <cell r="B157">
            <v>45875</v>
          </cell>
          <cell r="C157">
            <v>11384.807432022633</v>
          </cell>
          <cell r="D157">
            <v>322.38153531243483</v>
          </cell>
          <cell r="E157">
            <v>0</v>
          </cell>
          <cell r="F157">
            <v>322.38153531243483</v>
          </cell>
          <cell r="G157">
            <v>227.50814004557958</v>
          </cell>
          <cell r="H157">
            <v>94.873395266855269</v>
          </cell>
          <cell r="I157">
            <v>11157.299291977053</v>
          </cell>
        </row>
        <row r="158">
          <cell r="A158">
            <v>140</v>
          </cell>
          <cell r="B158">
            <v>45906</v>
          </cell>
          <cell r="C158">
            <v>11157.299291977053</v>
          </cell>
          <cell r="D158">
            <v>322.38153531243483</v>
          </cell>
          <cell r="E158">
            <v>0</v>
          </cell>
          <cell r="F158">
            <v>322.38153531243483</v>
          </cell>
          <cell r="G158">
            <v>229.40404121262605</v>
          </cell>
          <cell r="H158">
            <v>92.97749409980878</v>
          </cell>
          <cell r="I158">
            <v>10927.895250764426</v>
          </cell>
        </row>
        <row r="159">
          <cell r="A159">
            <v>141</v>
          </cell>
          <cell r="B159">
            <v>45936</v>
          </cell>
          <cell r="C159">
            <v>10927.895250764426</v>
          </cell>
          <cell r="D159">
            <v>322.38153531243483</v>
          </cell>
          <cell r="E159">
            <v>0</v>
          </cell>
          <cell r="F159">
            <v>322.38153531243483</v>
          </cell>
          <cell r="G159">
            <v>231.31574155606461</v>
          </cell>
          <cell r="H159">
            <v>91.065793756370226</v>
          </cell>
          <cell r="I159">
            <v>10696.579509208361</v>
          </cell>
        </row>
        <row r="160">
          <cell r="A160">
            <v>142</v>
          </cell>
          <cell r="B160">
            <v>45967</v>
          </cell>
          <cell r="C160">
            <v>10696.579509208361</v>
          </cell>
          <cell r="D160">
            <v>322.38153531243483</v>
          </cell>
          <cell r="E160">
            <v>0</v>
          </cell>
          <cell r="F160">
            <v>322.38153531243483</v>
          </cell>
          <cell r="G160">
            <v>233.24337273569847</v>
          </cell>
          <cell r="H160">
            <v>89.138162576736349</v>
          </cell>
          <cell r="I160">
            <v>10463.336136472662</v>
          </cell>
        </row>
        <row r="161">
          <cell r="A161">
            <v>143</v>
          </cell>
          <cell r="B161">
            <v>45997</v>
          </cell>
          <cell r="C161">
            <v>10463.336136472662</v>
          </cell>
          <cell r="D161">
            <v>322.38153531243483</v>
          </cell>
          <cell r="E161">
            <v>0</v>
          </cell>
          <cell r="F161">
            <v>322.38153531243483</v>
          </cell>
          <cell r="G161">
            <v>235.187067508496</v>
          </cell>
          <cell r="H161">
            <v>87.194467803938849</v>
          </cell>
          <cell r="I161">
            <v>10228.149068964167</v>
          </cell>
        </row>
        <row r="162">
          <cell r="A162">
            <v>144</v>
          </cell>
          <cell r="B162">
            <v>46028</v>
          </cell>
          <cell r="C162">
            <v>10228.149068964167</v>
          </cell>
          <cell r="D162">
            <v>322.38153531243483</v>
          </cell>
          <cell r="E162">
            <v>0</v>
          </cell>
          <cell r="F162">
            <v>322.38153531243483</v>
          </cell>
          <cell r="G162">
            <v>237.14695973773343</v>
          </cell>
          <cell r="H162">
            <v>85.234575574701395</v>
          </cell>
          <cell r="I162">
            <v>9991.0021092264342</v>
          </cell>
        </row>
        <row r="163">
          <cell r="A163">
            <v>145</v>
          </cell>
          <cell r="B163">
            <v>46059</v>
          </cell>
          <cell r="C163">
            <v>9991.0021092264342</v>
          </cell>
          <cell r="D163">
            <v>322.38153531243483</v>
          </cell>
          <cell r="E163">
            <v>0</v>
          </cell>
          <cell r="F163">
            <v>322.38153531243483</v>
          </cell>
          <cell r="G163">
            <v>239.12318440221455</v>
          </cell>
          <cell r="H163">
            <v>83.258350910220287</v>
          </cell>
          <cell r="I163">
            <v>9751.8789248242192</v>
          </cell>
        </row>
        <row r="164">
          <cell r="A164">
            <v>146</v>
          </cell>
          <cell r="B164">
            <v>46087</v>
          </cell>
          <cell r="C164">
            <v>9751.8789248242192</v>
          </cell>
          <cell r="D164">
            <v>322.38153531243483</v>
          </cell>
          <cell r="E164">
            <v>0</v>
          </cell>
          <cell r="F164">
            <v>322.38153531243483</v>
          </cell>
          <cell r="G164">
            <v>241.11587760556634</v>
          </cell>
          <cell r="H164">
            <v>81.265657706868495</v>
          </cell>
          <cell r="I164">
            <v>9510.763047218652</v>
          </cell>
        </row>
        <row r="165">
          <cell r="A165">
            <v>147</v>
          </cell>
          <cell r="B165">
            <v>46118</v>
          </cell>
          <cell r="C165">
            <v>9510.763047218652</v>
          </cell>
          <cell r="D165">
            <v>322.38153531243483</v>
          </cell>
          <cell r="E165">
            <v>0</v>
          </cell>
          <cell r="F165">
            <v>322.38153531243483</v>
          </cell>
          <cell r="G165">
            <v>243.12517658561273</v>
          </cell>
          <cell r="H165">
            <v>79.2563587268221</v>
          </cell>
          <cell r="I165">
            <v>9267.6378706330397</v>
          </cell>
        </row>
        <row r="166">
          <cell r="A166">
            <v>148</v>
          </cell>
          <cell r="B166">
            <v>46148</v>
          </cell>
          <cell r="C166">
            <v>9267.6378706330397</v>
          </cell>
          <cell r="D166">
            <v>322.38153531243483</v>
          </cell>
          <cell r="E166">
            <v>0</v>
          </cell>
          <cell r="F166">
            <v>322.38153531243483</v>
          </cell>
          <cell r="G166">
            <v>245.15121972382616</v>
          </cell>
          <cell r="H166">
            <v>77.230315588608661</v>
          </cell>
          <cell r="I166">
            <v>9022.4866509092135</v>
          </cell>
        </row>
        <row r="167">
          <cell r="A167">
            <v>149</v>
          </cell>
          <cell r="B167">
            <v>46179</v>
          </cell>
          <cell r="C167">
            <v>9022.4866509092135</v>
          </cell>
          <cell r="D167">
            <v>322.38153531243483</v>
          </cell>
          <cell r="E167">
            <v>0</v>
          </cell>
          <cell r="F167">
            <v>322.38153531243483</v>
          </cell>
          <cell r="G167">
            <v>247.19414655485804</v>
          </cell>
          <cell r="H167">
            <v>75.187388757576784</v>
          </cell>
          <cell r="I167">
            <v>8775.2925043543546</v>
          </cell>
        </row>
        <row r="168">
          <cell r="A168">
            <v>150</v>
          </cell>
          <cell r="B168">
            <v>46209</v>
          </cell>
          <cell r="C168">
            <v>8775.2925043543546</v>
          </cell>
          <cell r="D168">
            <v>322.38153531243483</v>
          </cell>
          <cell r="E168">
            <v>0</v>
          </cell>
          <cell r="F168">
            <v>322.38153531243483</v>
          </cell>
          <cell r="G168">
            <v>249.25409777614854</v>
          </cell>
          <cell r="H168">
            <v>73.127437536286294</v>
          </cell>
          <cell r="I168">
            <v>8526.0384065782055</v>
          </cell>
        </row>
        <row r="169">
          <cell r="A169">
            <v>151</v>
          </cell>
          <cell r="B169">
            <v>46240</v>
          </cell>
          <cell r="C169">
            <v>8526.0384065782055</v>
          </cell>
          <cell r="D169">
            <v>322.38153531243483</v>
          </cell>
          <cell r="E169">
            <v>0</v>
          </cell>
          <cell r="F169">
            <v>322.38153531243483</v>
          </cell>
          <cell r="G169">
            <v>251.33121525761646</v>
          </cell>
          <cell r="H169">
            <v>71.050320054818386</v>
          </cell>
          <cell r="I169">
            <v>8274.7071913205891</v>
          </cell>
        </row>
        <row r="170">
          <cell r="A170">
            <v>152</v>
          </cell>
          <cell r="B170">
            <v>46271</v>
          </cell>
          <cell r="C170">
            <v>8274.7071913205891</v>
          </cell>
          <cell r="D170">
            <v>322.38153531243483</v>
          </cell>
          <cell r="E170">
            <v>0</v>
          </cell>
          <cell r="F170">
            <v>322.38153531243483</v>
          </cell>
          <cell r="G170">
            <v>253.42564205142992</v>
          </cell>
          <cell r="H170">
            <v>68.955893261004917</v>
          </cell>
          <cell r="I170">
            <v>8021.2815492691589</v>
          </cell>
        </row>
        <row r="171">
          <cell r="A171">
            <v>153</v>
          </cell>
          <cell r="B171">
            <v>46301</v>
          </cell>
          <cell r="C171">
            <v>8021.2815492691589</v>
          </cell>
          <cell r="D171">
            <v>322.38153531243483</v>
          </cell>
          <cell r="E171">
            <v>0</v>
          </cell>
          <cell r="F171">
            <v>322.38153531243483</v>
          </cell>
          <cell r="G171">
            <v>255.5375224018585</v>
          </cell>
          <cell r="H171">
            <v>66.844012910576325</v>
          </cell>
          <cell r="I171">
            <v>7765.7440268672999</v>
          </cell>
        </row>
        <row r="172">
          <cell r="A172">
            <v>154</v>
          </cell>
          <cell r="B172">
            <v>46332</v>
          </cell>
          <cell r="C172">
            <v>7765.7440268672999</v>
          </cell>
          <cell r="D172">
            <v>322.38153531243483</v>
          </cell>
          <cell r="E172">
            <v>0</v>
          </cell>
          <cell r="F172">
            <v>322.38153531243483</v>
          </cell>
          <cell r="G172">
            <v>257.66700175520731</v>
          </cell>
          <cell r="H172">
            <v>64.714533557227512</v>
          </cell>
          <cell r="I172">
            <v>7508.077025112093</v>
          </cell>
        </row>
        <row r="173">
          <cell r="A173">
            <v>155</v>
          </cell>
          <cell r="B173">
            <v>46362</v>
          </cell>
          <cell r="C173">
            <v>7508.077025112093</v>
          </cell>
          <cell r="D173">
            <v>322.38153531243483</v>
          </cell>
          <cell r="E173">
            <v>0</v>
          </cell>
          <cell r="F173">
            <v>322.38153531243483</v>
          </cell>
          <cell r="G173">
            <v>259.81422676983408</v>
          </cell>
          <cell r="H173">
            <v>62.567308542600777</v>
          </cell>
          <cell r="I173">
            <v>7248.262798342259</v>
          </cell>
        </row>
        <row r="174">
          <cell r="A174">
            <v>156</v>
          </cell>
          <cell r="B174">
            <v>46393</v>
          </cell>
          <cell r="C174">
            <v>7248.262798342259</v>
          </cell>
          <cell r="D174">
            <v>322.38153531243483</v>
          </cell>
          <cell r="E174">
            <v>0</v>
          </cell>
          <cell r="F174">
            <v>322.38153531243483</v>
          </cell>
          <cell r="G174">
            <v>261.97934532624936</v>
          </cell>
          <cell r="H174">
            <v>60.402189986185498</v>
          </cell>
          <cell r="I174">
            <v>6986.2834530160098</v>
          </cell>
        </row>
        <row r="175">
          <cell r="A175">
            <v>157</v>
          </cell>
          <cell r="B175">
            <v>46424</v>
          </cell>
          <cell r="C175">
            <v>6986.2834530160098</v>
          </cell>
          <cell r="D175">
            <v>322.38153531243483</v>
          </cell>
          <cell r="E175">
            <v>0</v>
          </cell>
          <cell r="F175">
            <v>322.38153531243483</v>
          </cell>
          <cell r="G175">
            <v>264.1625065373014</v>
          </cell>
          <cell r="H175">
            <v>58.219028775133417</v>
          </cell>
          <cell r="I175">
            <v>6722.120946478708</v>
          </cell>
        </row>
        <row r="176">
          <cell r="A176">
            <v>158</v>
          </cell>
          <cell r="B176">
            <v>46452</v>
          </cell>
          <cell r="C176">
            <v>6722.120946478708</v>
          </cell>
          <cell r="D176">
            <v>322.38153531243483</v>
          </cell>
          <cell r="E176">
            <v>0</v>
          </cell>
          <cell r="F176">
            <v>322.38153531243483</v>
          </cell>
          <cell r="G176">
            <v>266.36386075844558</v>
          </cell>
          <cell r="H176">
            <v>56.017674553989231</v>
          </cell>
          <cell r="I176">
            <v>6455.7570857202627</v>
          </cell>
        </row>
        <row r="177">
          <cell r="A177">
            <v>159</v>
          </cell>
          <cell r="B177">
            <v>46483</v>
          </cell>
          <cell r="C177">
            <v>6455.7570857202627</v>
          </cell>
          <cell r="D177">
            <v>322.38153531243483</v>
          </cell>
          <cell r="E177">
            <v>0</v>
          </cell>
          <cell r="F177">
            <v>322.38153531243483</v>
          </cell>
          <cell r="G177">
            <v>268.58355959809933</v>
          </cell>
          <cell r="H177">
            <v>53.797975714335529</v>
          </cell>
          <cell r="I177">
            <v>6187.1735261221638</v>
          </cell>
        </row>
        <row r="178">
          <cell r="A178">
            <v>160</v>
          </cell>
          <cell r="B178">
            <v>46513</v>
          </cell>
          <cell r="C178">
            <v>6187.1735261221638</v>
          </cell>
          <cell r="D178">
            <v>322.38153531243483</v>
          </cell>
          <cell r="E178">
            <v>0</v>
          </cell>
          <cell r="F178">
            <v>322.38153531243483</v>
          </cell>
          <cell r="G178">
            <v>270.82175592808346</v>
          </cell>
          <cell r="H178">
            <v>51.559779384351373</v>
          </cell>
          <cell r="I178">
            <v>5916.35177019408</v>
          </cell>
        </row>
        <row r="179">
          <cell r="A179">
            <v>161</v>
          </cell>
          <cell r="B179">
            <v>46544</v>
          </cell>
          <cell r="C179">
            <v>5916.35177019408</v>
          </cell>
          <cell r="D179">
            <v>322.38153531243483</v>
          </cell>
          <cell r="E179">
            <v>0</v>
          </cell>
          <cell r="F179">
            <v>322.38153531243483</v>
          </cell>
          <cell r="G179">
            <v>273.07860389415083</v>
          </cell>
          <cell r="H179">
            <v>49.302931418284004</v>
          </cell>
          <cell r="I179">
            <v>5643.2731662999295</v>
          </cell>
        </row>
        <row r="180">
          <cell r="A180">
            <v>162</v>
          </cell>
          <cell r="B180">
            <v>46574</v>
          </cell>
          <cell r="C180">
            <v>5643.2731662999295</v>
          </cell>
          <cell r="D180">
            <v>322.38153531243483</v>
          </cell>
          <cell r="E180">
            <v>0</v>
          </cell>
          <cell r="F180">
            <v>322.38153531243483</v>
          </cell>
          <cell r="G180">
            <v>275.35425892660209</v>
          </cell>
          <cell r="H180">
            <v>47.027276385832749</v>
          </cell>
          <cell r="I180">
            <v>5367.9189073733278</v>
          </cell>
        </row>
        <row r="181">
          <cell r="A181">
            <v>163</v>
          </cell>
          <cell r="B181">
            <v>46605</v>
          </cell>
          <cell r="C181">
            <v>5367.9189073733278</v>
          </cell>
          <cell r="D181">
            <v>322.38153531243483</v>
          </cell>
          <cell r="E181">
            <v>0</v>
          </cell>
          <cell r="F181">
            <v>322.38153531243483</v>
          </cell>
          <cell r="G181">
            <v>277.64887775099044</v>
          </cell>
          <cell r="H181">
            <v>44.732657561444398</v>
          </cell>
          <cell r="I181">
            <v>5090.2700296223375</v>
          </cell>
        </row>
        <row r="182">
          <cell r="A182">
            <v>164</v>
          </cell>
          <cell r="B182">
            <v>46636</v>
          </cell>
          <cell r="C182">
            <v>5090.2700296223375</v>
          </cell>
          <cell r="D182">
            <v>322.38153531243483</v>
          </cell>
          <cell r="E182">
            <v>0</v>
          </cell>
          <cell r="F182">
            <v>322.38153531243483</v>
          </cell>
          <cell r="G182">
            <v>279.96261839891537</v>
          </cell>
          <cell r="H182">
            <v>42.418916913519482</v>
          </cell>
          <cell r="I182">
            <v>4810.3074112234217</v>
          </cell>
        </row>
        <row r="183">
          <cell r="A183">
            <v>165</v>
          </cell>
          <cell r="B183">
            <v>46666</v>
          </cell>
          <cell r="C183">
            <v>4810.3074112234217</v>
          </cell>
          <cell r="D183">
            <v>322.38153531243483</v>
          </cell>
          <cell r="E183">
            <v>0</v>
          </cell>
          <cell r="F183">
            <v>322.38153531243483</v>
          </cell>
          <cell r="G183">
            <v>282.29564021890633</v>
          </cell>
          <cell r="H183">
            <v>40.085895093528514</v>
          </cell>
          <cell r="I183">
            <v>4528.0117710045151</v>
          </cell>
        </row>
        <row r="184">
          <cell r="A184">
            <v>166</v>
          </cell>
          <cell r="B184">
            <v>46697</v>
          </cell>
          <cell r="C184">
            <v>4528.0117710045151</v>
          </cell>
          <cell r="D184">
            <v>322.38153531243483</v>
          </cell>
          <cell r="E184">
            <v>0</v>
          </cell>
          <cell r="F184">
            <v>322.38153531243483</v>
          </cell>
          <cell r="G184">
            <v>284.64810388739721</v>
          </cell>
          <cell r="H184">
            <v>37.733431425037629</v>
          </cell>
          <cell r="I184">
            <v>4243.363667117118</v>
          </cell>
        </row>
        <row r="185">
          <cell r="A185">
            <v>167</v>
          </cell>
          <cell r="B185">
            <v>46727</v>
          </cell>
          <cell r="C185">
            <v>4243.363667117118</v>
          </cell>
          <cell r="D185">
            <v>322.38153531243483</v>
          </cell>
          <cell r="E185">
            <v>0</v>
          </cell>
          <cell r="F185">
            <v>322.38153531243483</v>
          </cell>
          <cell r="G185">
            <v>287.02017141979218</v>
          </cell>
          <cell r="H185">
            <v>35.36136389264265</v>
          </cell>
          <cell r="I185">
            <v>3956.343495697326</v>
          </cell>
        </row>
        <row r="186">
          <cell r="A186">
            <v>168</v>
          </cell>
          <cell r="B186">
            <v>46758</v>
          </cell>
          <cell r="C186">
            <v>3956.343495697326</v>
          </cell>
          <cell r="D186">
            <v>322.38153531243483</v>
          </cell>
          <cell r="E186">
            <v>0</v>
          </cell>
          <cell r="F186">
            <v>322.38153531243483</v>
          </cell>
          <cell r="G186">
            <v>289.41200618162378</v>
          </cell>
          <cell r="H186">
            <v>32.969529130811054</v>
          </cell>
          <cell r="I186">
            <v>3666.9314895157022</v>
          </cell>
        </row>
        <row r="187">
          <cell r="A187">
            <v>169</v>
          </cell>
          <cell r="B187">
            <v>46789</v>
          </cell>
          <cell r="C187">
            <v>3666.9314895157022</v>
          </cell>
          <cell r="D187">
            <v>322.38153531243483</v>
          </cell>
          <cell r="E187">
            <v>0</v>
          </cell>
          <cell r="F187">
            <v>322.38153531243483</v>
          </cell>
          <cell r="G187">
            <v>291.823772899804</v>
          </cell>
          <cell r="H187">
            <v>30.557762412630854</v>
          </cell>
          <cell r="I187">
            <v>3375.1077166158984</v>
          </cell>
        </row>
        <row r="188">
          <cell r="A188">
            <v>170</v>
          </cell>
          <cell r="B188">
            <v>46818</v>
          </cell>
          <cell r="C188">
            <v>3375.1077166158984</v>
          </cell>
          <cell r="D188">
            <v>322.38153531243483</v>
          </cell>
          <cell r="E188">
            <v>0</v>
          </cell>
          <cell r="F188">
            <v>322.38153531243483</v>
          </cell>
          <cell r="G188">
            <v>294.25563767396903</v>
          </cell>
          <cell r="H188">
            <v>28.125897638465819</v>
          </cell>
          <cell r="I188">
            <v>3080.8520789419294</v>
          </cell>
        </row>
        <row r="189">
          <cell r="A189">
            <v>171</v>
          </cell>
          <cell r="B189">
            <v>46849</v>
          </cell>
          <cell r="C189">
            <v>3080.8520789419294</v>
          </cell>
          <cell r="D189">
            <v>322.38153531243483</v>
          </cell>
          <cell r="E189">
            <v>0</v>
          </cell>
          <cell r="F189">
            <v>322.38153531243483</v>
          </cell>
          <cell r="G189">
            <v>296.70776798791877</v>
          </cell>
          <cell r="H189">
            <v>25.673767324516081</v>
          </cell>
          <cell r="I189">
            <v>2784.1443109540105</v>
          </cell>
        </row>
        <row r="190">
          <cell r="A190">
            <v>172</v>
          </cell>
          <cell r="B190">
            <v>46879</v>
          </cell>
          <cell r="C190">
            <v>2784.1443109540105</v>
          </cell>
          <cell r="D190">
            <v>322.38153531243483</v>
          </cell>
          <cell r="E190">
            <v>0</v>
          </cell>
          <cell r="F190">
            <v>322.38153531243483</v>
          </cell>
          <cell r="G190">
            <v>299.18033272115139</v>
          </cell>
          <cell r="H190">
            <v>23.201202591283423</v>
          </cell>
          <cell r="I190">
            <v>2484.9639782328591</v>
          </cell>
        </row>
        <row r="191">
          <cell r="A191">
            <v>173</v>
          </cell>
          <cell r="B191">
            <v>46910</v>
          </cell>
          <cell r="C191">
            <v>2484.9639782328591</v>
          </cell>
          <cell r="D191">
            <v>322.38153531243483</v>
          </cell>
          <cell r="E191">
            <v>0</v>
          </cell>
          <cell r="F191">
            <v>322.38153531243483</v>
          </cell>
          <cell r="G191">
            <v>301.67350216049437</v>
          </cell>
          <cell r="H191">
            <v>20.708033151940494</v>
          </cell>
          <cell r="I191">
            <v>2183.2904760723645</v>
          </cell>
        </row>
        <row r="192">
          <cell r="A192">
            <v>174</v>
          </cell>
          <cell r="B192">
            <v>46940</v>
          </cell>
          <cell r="C192">
            <v>2183.2904760723645</v>
          </cell>
          <cell r="D192">
            <v>322.38153531243483</v>
          </cell>
          <cell r="E192">
            <v>0</v>
          </cell>
          <cell r="F192">
            <v>322.38153531243483</v>
          </cell>
          <cell r="G192">
            <v>304.1874480118318</v>
          </cell>
          <cell r="H192">
            <v>18.194087300603041</v>
          </cell>
          <cell r="I192">
            <v>1879.1030280605328</v>
          </cell>
        </row>
        <row r="193">
          <cell r="A193">
            <v>175</v>
          </cell>
          <cell r="B193">
            <v>46971</v>
          </cell>
          <cell r="C193">
            <v>1879.1030280605328</v>
          </cell>
          <cell r="D193">
            <v>322.38153531243483</v>
          </cell>
          <cell r="E193">
            <v>0</v>
          </cell>
          <cell r="F193">
            <v>322.38153531243483</v>
          </cell>
          <cell r="G193">
            <v>306.72234341193041</v>
          </cell>
          <cell r="H193">
            <v>15.659191900504441</v>
          </cell>
          <cell r="I193">
            <v>1572.3806846486023</v>
          </cell>
        </row>
        <row r="194">
          <cell r="A194">
            <v>176</v>
          </cell>
          <cell r="B194">
            <v>47002</v>
          </cell>
          <cell r="C194">
            <v>1572.3806846486023</v>
          </cell>
          <cell r="D194">
            <v>322.38153531243483</v>
          </cell>
          <cell r="E194">
            <v>0</v>
          </cell>
          <cell r="F194">
            <v>322.38153531243483</v>
          </cell>
          <cell r="G194">
            <v>309.27836294036314</v>
          </cell>
          <cell r="H194">
            <v>13.103172372071688</v>
          </cell>
          <cell r="I194">
            <v>1263.1023217082391</v>
          </cell>
        </row>
        <row r="195">
          <cell r="A195">
            <v>177</v>
          </cell>
          <cell r="B195">
            <v>47032</v>
          </cell>
          <cell r="C195">
            <v>1263.1023217082391</v>
          </cell>
          <cell r="D195">
            <v>322.38153531243483</v>
          </cell>
          <cell r="E195">
            <v>0</v>
          </cell>
          <cell r="F195">
            <v>322.38153531243483</v>
          </cell>
          <cell r="G195">
            <v>311.85568263153283</v>
          </cell>
          <cell r="H195">
            <v>10.525852680901993</v>
          </cell>
          <cell r="I195">
            <v>951.24663907670629</v>
          </cell>
        </row>
        <row r="196">
          <cell r="A196">
            <v>178</v>
          </cell>
          <cell r="B196">
            <v>47063</v>
          </cell>
          <cell r="C196">
            <v>951.24663907670629</v>
          </cell>
          <cell r="D196">
            <v>322.38153531243483</v>
          </cell>
          <cell r="E196">
            <v>0</v>
          </cell>
          <cell r="F196">
            <v>322.38153531243483</v>
          </cell>
          <cell r="G196">
            <v>314.4544799867956</v>
          </cell>
          <cell r="H196">
            <v>7.9270553256392198</v>
          </cell>
          <cell r="I196">
            <v>636.79215908991068</v>
          </cell>
        </row>
        <row r="197">
          <cell r="A197">
            <v>179</v>
          </cell>
          <cell r="B197">
            <v>47093</v>
          </cell>
          <cell r="C197">
            <v>636.79215908991068</v>
          </cell>
          <cell r="D197">
            <v>322.38153531243483</v>
          </cell>
          <cell r="E197">
            <v>0</v>
          </cell>
          <cell r="F197">
            <v>322.38153531243483</v>
          </cell>
          <cell r="G197">
            <v>317.07493398668555</v>
          </cell>
          <cell r="H197">
            <v>5.3066013257492557</v>
          </cell>
          <cell r="I197">
            <v>319.71722510322513</v>
          </cell>
        </row>
        <row r="198">
          <cell r="A198">
            <v>180</v>
          </cell>
          <cell r="B198">
            <v>47124</v>
          </cell>
          <cell r="C198">
            <v>319.71722510322513</v>
          </cell>
          <cell r="D198">
            <v>322.38153531243483</v>
          </cell>
          <cell r="E198">
            <v>0</v>
          </cell>
          <cell r="F198">
            <v>319.71722510322513</v>
          </cell>
          <cell r="G198">
            <v>317.05291489403157</v>
          </cell>
          <cell r="H198">
            <v>2.6643102091935429</v>
          </cell>
          <cell r="I198">
            <v>0</v>
          </cell>
        </row>
        <row r="199">
          <cell r="A199">
            <v>181</v>
          </cell>
          <cell r="B199">
            <v>47155</v>
          </cell>
          <cell r="C199">
            <v>0</v>
          </cell>
          <cell r="D199">
            <v>322.38153531243483</v>
          </cell>
          <cell r="E199">
            <v>0</v>
          </cell>
          <cell r="F199">
            <v>0</v>
          </cell>
          <cell r="G199">
            <v>0</v>
          </cell>
          <cell r="H199">
            <v>0</v>
          </cell>
          <cell r="I199">
            <v>0</v>
          </cell>
        </row>
        <row r="200">
          <cell r="A200">
            <v>182</v>
          </cell>
          <cell r="B200">
            <v>47183</v>
          </cell>
          <cell r="C200">
            <v>0</v>
          </cell>
          <cell r="D200">
            <v>322.38153531243483</v>
          </cell>
          <cell r="E200">
            <v>0</v>
          </cell>
          <cell r="F200">
            <v>0</v>
          </cell>
          <cell r="G200">
            <v>0</v>
          </cell>
          <cell r="H200">
            <v>0</v>
          </cell>
          <cell r="I200">
            <v>0</v>
          </cell>
        </row>
        <row r="201">
          <cell r="A201">
            <v>183</v>
          </cell>
          <cell r="B201">
            <v>47214</v>
          </cell>
          <cell r="C201">
            <v>0</v>
          </cell>
          <cell r="D201">
            <v>322.38153531243483</v>
          </cell>
          <cell r="E201">
            <v>0</v>
          </cell>
          <cell r="F201">
            <v>0</v>
          </cell>
          <cell r="G201">
            <v>0</v>
          </cell>
          <cell r="H201">
            <v>0</v>
          </cell>
          <cell r="I201">
            <v>0</v>
          </cell>
        </row>
        <row r="202">
          <cell r="A202">
            <v>184</v>
          </cell>
          <cell r="B202">
            <v>47244</v>
          </cell>
          <cell r="C202">
            <v>0</v>
          </cell>
          <cell r="D202">
            <v>322.38153531243483</v>
          </cell>
          <cell r="E202">
            <v>0</v>
          </cell>
          <cell r="F202">
            <v>0</v>
          </cell>
          <cell r="G202">
            <v>0</v>
          </cell>
          <cell r="H202">
            <v>0</v>
          </cell>
          <cell r="I202">
            <v>0</v>
          </cell>
        </row>
        <row r="203">
          <cell r="A203">
            <v>185</v>
          </cell>
          <cell r="B203">
            <v>47275</v>
          </cell>
          <cell r="C203">
            <v>0</v>
          </cell>
          <cell r="D203">
            <v>322.38153531243483</v>
          </cell>
          <cell r="E203">
            <v>0</v>
          </cell>
          <cell r="F203">
            <v>0</v>
          </cell>
          <cell r="G203">
            <v>0</v>
          </cell>
          <cell r="H203">
            <v>0</v>
          </cell>
          <cell r="I203">
            <v>0</v>
          </cell>
        </row>
        <row r="204">
          <cell r="A204">
            <v>186</v>
          </cell>
          <cell r="B204">
            <v>47305</v>
          </cell>
          <cell r="C204">
            <v>0</v>
          </cell>
          <cell r="D204">
            <v>322.38153531243483</v>
          </cell>
          <cell r="E204">
            <v>0</v>
          </cell>
          <cell r="F204">
            <v>0</v>
          </cell>
          <cell r="G204">
            <v>0</v>
          </cell>
          <cell r="H204">
            <v>0</v>
          </cell>
          <cell r="I204">
            <v>0</v>
          </cell>
        </row>
        <row r="205">
          <cell r="A205">
            <v>187</v>
          </cell>
          <cell r="B205">
            <v>47336</v>
          </cell>
          <cell r="C205">
            <v>0</v>
          </cell>
          <cell r="D205">
            <v>322.38153531243483</v>
          </cell>
          <cell r="E205">
            <v>0</v>
          </cell>
          <cell r="F205">
            <v>0</v>
          </cell>
          <cell r="G205">
            <v>0</v>
          </cell>
          <cell r="H205">
            <v>0</v>
          </cell>
          <cell r="I205">
            <v>0</v>
          </cell>
        </row>
        <row r="206">
          <cell r="A206">
            <v>188</v>
          </cell>
          <cell r="B206">
            <v>47367</v>
          </cell>
          <cell r="C206">
            <v>0</v>
          </cell>
          <cell r="D206">
            <v>322.38153531243483</v>
          </cell>
          <cell r="E206">
            <v>0</v>
          </cell>
          <cell r="F206">
            <v>0</v>
          </cell>
          <cell r="G206">
            <v>0</v>
          </cell>
          <cell r="H206">
            <v>0</v>
          </cell>
          <cell r="I206">
            <v>0</v>
          </cell>
        </row>
        <row r="207">
          <cell r="A207">
            <v>189</v>
          </cell>
          <cell r="B207">
            <v>47397</v>
          </cell>
          <cell r="C207">
            <v>0</v>
          </cell>
          <cell r="D207">
            <v>322.38153531243483</v>
          </cell>
          <cell r="E207">
            <v>0</v>
          </cell>
          <cell r="F207">
            <v>0</v>
          </cell>
          <cell r="G207">
            <v>0</v>
          </cell>
          <cell r="H207">
            <v>0</v>
          </cell>
          <cell r="I207">
            <v>0</v>
          </cell>
        </row>
        <row r="208">
          <cell r="A208">
            <v>190</v>
          </cell>
          <cell r="B208">
            <v>47428</v>
          </cell>
          <cell r="C208">
            <v>0</v>
          </cell>
          <cell r="D208">
            <v>322.38153531243483</v>
          </cell>
          <cell r="E208">
            <v>0</v>
          </cell>
          <cell r="F208">
            <v>0</v>
          </cell>
          <cell r="G208">
            <v>0</v>
          </cell>
          <cell r="H208">
            <v>0</v>
          </cell>
          <cell r="I208">
            <v>0</v>
          </cell>
        </row>
        <row r="209">
          <cell r="A209">
            <v>191</v>
          </cell>
          <cell r="B209">
            <v>47458</v>
          </cell>
          <cell r="C209">
            <v>0</v>
          </cell>
          <cell r="D209">
            <v>322.38153531243483</v>
          </cell>
          <cell r="E209">
            <v>0</v>
          </cell>
          <cell r="F209">
            <v>0</v>
          </cell>
          <cell r="G209">
            <v>0</v>
          </cell>
          <cell r="H209">
            <v>0</v>
          </cell>
          <cell r="I209">
            <v>0</v>
          </cell>
        </row>
        <row r="210">
          <cell r="A210">
            <v>192</v>
          </cell>
          <cell r="B210">
            <v>47489</v>
          </cell>
          <cell r="C210">
            <v>0</v>
          </cell>
          <cell r="D210">
            <v>322.38153531243483</v>
          </cell>
          <cell r="E210">
            <v>0</v>
          </cell>
          <cell r="F210">
            <v>0</v>
          </cell>
          <cell r="G210">
            <v>0</v>
          </cell>
          <cell r="H210">
            <v>0</v>
          </cell>
          <cell r="I210">
            <v>0</v>
          </cell>
        </row>
        <row r="211">
          <cell r="A211">
            <v>193</v>
          </cell>
          <cell r="B211">
            <v>47520</v>
          </cell>
          <cell r="C211">
            <v>0</v>
          </cell>
          <cell r="D211">
            <v>322.38153531243483</v>
          </cell>
          <cell r="E211">
            <v>0</v>
          </cell>
          <cell r="F211">
            <v>0</v>
          </cell>
          <cell r="G211">
            <v>0</v>
          </cell>
          <cell r="H211">
            <v>0</v>
          </cell>
          <cell r="I211">
            <v>0</v>
          </cell>
        </row>
        <row r="212">
          <cell r="A212">
            <v>194</v>
          </cell>
          <cell r="B212">
            <v>47548</v>
          </cell>
          <cell r="C212">
            <v>0</v>
          </cell>
          <cell r="D212">
            <v>322.38153531243483</v>
          </cell>
          <cell r="E212">
            <v>0</v>
          </cell>
          <cell r="F212">
            <v>0</v>
          </cell>
          <cell r="G212">
            <v>0</v>
          </cell>
          <cell r="H212">
            <v>0</v>
          </cell>
          <cell r="I212">
            <v>0</v>
          </cell>
        </row>
        <row r="213">
          <cell r="A213">
            <v>195</v>
          </cell>
          <cell r="B213">
            <v>47579</v>
          </cell>
          <cell r="C213">
            <v>0</v>
          </cell>
          <cell r="D213">
            <v>322.38153531243483</v>
          </cell>
          <cell r="E213">
            <v>0</v>
          </cell>
          <cell r="F213">
            <v>0</v>
          </cell>
          <cell r="G213">
            <v>0</v>
          </cell>
          <cell r="H213">
            <v>0</v>
          </cell>
          <cell r="I213">
            <v>0</v>
          </cell>
        </row>
        <row r="214">
          <cell r="A214">
            <v>196</v>
          </cell>
          <cell r="B214">
            <v>47609</v>
          </cell>
          <cell r="C214">
            <v>0</v>
          </cell>
          <cell r="D214">
            <v>322.38153531243483</v>
          </cell>
          <cell r="E214">
            <v>0</v>
          </cell>
          <cell r="F214">
            <v>0</v>
          </cell>
          <cell r="G214">
            <v>0</v>
          </cell>
          <cell r="H214">
            <v>0</v>
          </cell>
          <cell r="I214">
            <v>0</v>
          </cell>
        </row>
        <row r="215">
          <cell r="A215">
            <v>197</v>
          </cell>
          <cell r="B215">
            <v>47640</v>
          </cell>
          <cell r="C215">
            <v>0</v>
          </cell>
          <cell r="D215">
            <v>322.38153531243483</v>
          </cell>
          <cell r="E215">
            <v>0</v>
          </cell>
          <cell r="F215">
            <v>0</v>
          </cell>
          <cell r="G215">
            <v>0</v>
          </cell>
          <cell r="H215">
            <v>0</v>
          </cell>
          <cell r="I215">
            <v>0</v>
          </cell>
        </row>
        <row r="216">
          <cell r="A216">
            <v>198</v>
          </cell>
          <cell r="B216">
            <v>47670</v>
          </cell>
          <cell r="C216">
            <v>0</v>
          </cell>
          <cell r="D216">
            <v>322.38153531243483</v>
          </cell>
          <cell r="E216">
            <v>0</v>
          </cell>
          <cell r="F216">
            <v>0</v>
          </cell>
          <cell r="G216">
            <v>0</v>
          </cell>
          <cell r="H216">
            <v>0</v>
          </cell>
          <cell r="I216">
            <v>0</v>
          </cell>
        </row>
        <row r="217">
          <cell r="A217">
            <v>199</v>
          </cell>
          <cell r="B217">
            <v>47701</v>
          </cell>
          <cell r="C217">
            <v>0</v>
          </cell>
          <cell r="D217">
            <v>322.38153531243483</v>
          </cell>
          <cell r="E217">
            <v>0</v>
          </cell>
          <cell r="F217">
            <v>0</v>
          </cell>
          <cell r="G217">
            <v>0</v>
          </cell>
          <cell r="H217">
            <v>0</v>
          </cell>
          <cell r="I217">
            <v>0</v>
          </cell>
        </row>
        <row r="218">
          <cell r="A218">
            <v>200</v>
          </cell>
          <cell r="B218">
            <v>47732</v>
          </cell>
          <cell r="C218">
            <v>0</v>
          </cell>
          <cell r="D218">
            <v>322.38153531243483</v>
          </cell>
          <cell r="E218">
            <v>0</v>
          </cell>
          <cell r="F218">
            <v>0</v>
          </cell>
          <cell r="G218">
            <v>0</v>
          </cell>
          <cell r="H218">
            <v>0</v>
          </cell>
          <cell r="I218">
            <v>0</v>
          </cell>
        </row>
        <row r="219">
          <cell r="A219">
            <v>201</v>
          </cell>
          <cell r="B219">
            <v>47762</v>
          </cell>
          <cell r="C219">
            <v>0</v>
          </cell>
          <cell r="D219">
            <v>322.38153531243483</v>
          </cell>
          <cell r="E219">
            <v>0</v>
          </cell>
          <cell r="F219">
            <v>0</v>
          </cell>
          <cell r="G219">
            <v>0</v>
          </cell>
          <cell r="H219">
            <v>0</v>
          </cell>
          <cell r="I219">
            <v>0</v>
          </cell>
        </row>
        <row r="220">
          <cell r="A220">
            <v>202</v>
          </cell>
          <cell r="B220">
            <v>47793</v>
          </cell>
          <cell r="C220">
            <v>0</v>
          </cell>
          <cell r="D220">
            <v>322.38153531243483</v>
          </cell>
          <cell r="E220">
            <v>0</v>
          </cell>
          <cell r="F220">
            <v>0</v>
          </cell>
          <cell r="G220">
            <v>0</v>
          </cell>
          <cell r="H220">
            <v>0</v>
          </cell>
          <cell r="I220">
            <v>0</v>
          </cell>
        </row>
        <row r="221">
          <cell r="A221">
            <v>203</v>
          </cell>
          <cell r="B221">
            <v>47823</v>
          </cell>
          <cell r="C221">
            <v>0</v>
          </cell>
          <cell r="D221">
            <v>322.38153531243483</v>
          </cell>
          <cell r="E221">
            <v>0</v>
          </cell>
          <cell r="F221">
            <v>0</v>
          </cell>
          <cell r="G221">
            <v>0</v>
          </cell>
          <cell r="H221">
            <v>0</v>
          </cell>
          <cell r="I221">
            <v>0</v>
          </cell>
        </row>
        <row r="222">
          <cell r="A222">
            <v>204</v>
          </cell>
          <cell r="B222">
            <v>47854</v>
          </cell>
          <cell r="C222">
            <v>0</v>
          </cell>
          <cell r="D222">
            <v>322.38153531243483</v>
          </cell>
          <cell r="E222">
            <v>0</v>
          </cell>
          <cell r="F222">
            <v>0</v>
          </cell>
          <cell r="G222">
            <v>0</v>
          </cell>
          <cell r="H222">
            <v>0</v>
          </cell>
          <cell r="I222">
            <v>0</v>
          </cell>
        </row>
        <row r="223">
          <cell r="A223">
            <v>205</v>
          </cell>
          <cell r="B223">
            <v>47885</v>
          </cell>
          <cell r="C223">
            <v>0</v>
          </cell>
          <cell r="D223">
            <v>322.38153531243483</v>
          </cell>
          <cell r="E223">
            <v>0</v>
          </cell>
          <cell r="F223">
            <v>0</v>
          </cell>
          <cell r="G223">
            <v>0</v>
          </cell>
          <cell r="H223">
            <v>0</v>
          </cell>
          <cell r="I223">
            <v>0</v>
          </cell>
        </row>
        <row r="224">
          <cell r="A224">
            <v>206</v>
          </cell>
          <cell r="B224">
            <v>47913</v>
          </cell>
          <cell r="C224">
            <v>0</v>
          </cell>
          <cell r="D224">
            <v>322.38153531243483</v>
          </cell>
          <cell r="E224">
            <v>0</v>
          </cell>
          <cell r="F224">
            <v>0</v>
          </cell>
          <cell r="G224">
            <v>0</v>
          </cell>
          <cell r="H224">
            <v>0</v>
          </cell>
          <cell r="I224">
            <v>0</v>
          </cell>
        </row>
        <row r="225">
          <cell r="A225">
            <v>207</v>
          </cell>
          <cell r="B225">
            <v>47944</v>
          </cell>
          <cell r="C225">
            <v>0</v>
          </cell>
          <cell r="D225">
            <v>322.38153531243483</v>
          </cell>
          <cell r="E225">
            <v>0</v>
          </cell>
          <cell r="F225">
            <v>0</v>
          </cell>
          <cell r="G225">
            <v>0</v>
          </cell>
          <cell r="H225">
            <v>0</v>
          </cell>
          <cell r="I225">
            <v>0</v>
          </cell>
        </row>
        <row r="226">
          <cell r="A226">
            <v>208</v>
          </cell>
          <cell r="B226">
            <v>47974</v>
          </cell>
          <cell r="C226">
            <v>0</v>
          </cell>
          <cell r="D226">
            <v>322.38153531243483</v>
          </cell>
          <cell r="E226">
            <v>0</v>
          </cell>
          <cell r="F226">
            <v>0</v>
          </cell>
          <cell r="G226">
            <v>0</v>
          </cell>
          <cell r="H226">
            <v>0</v>
          </cell>
          <cell r="I226">
            <v>0</v>
          </cell>
        </row>
        <row r="227">
          <cell r="A227">
            <v>209</v>
          </cell>
          <cell r="B227">
            <v>48005</v>
          </cell>
          <cell r="C227">
            <v>0</v>
          </cell>
          <cell r="D227">
            <v>322.38153531243483</v>
          </cell>
          <cell r="E227">
            <v>0</v>
          </cell>
          <cell r="F227">
            <v>0</v>
          </cell>
          <cell r="G227">
            <v>0</v>
          </cell>
          <cell r="H227">
            <v>0</v>
          </cell>
          <cell r="I227">
            <v>0</v>
          </cell>
        </row>
        <row r="228">
          <cell r="A228">
            <v>210</v>
          </cell>
          <cell r="B228">
            <v>48035</v>
          </cell>
          <cell r="C228">
            <v>0</v>
          </cell>
          <cell r="D228">
            <v>322.38153531243483</v>
          </cell>
          <cell r="E228">
            <v>0</v>
          </cell>
          <cell r="F228">
            <v>0</v>
          </cell>
          <cell r="G228">
            <v>0</v>
          </cell>
          <cell r="H228">
            <v>0</v>
          </cell>
          <cell r="I228">
            <v>0</v>
          </cell>
        </row>
        <row r="229">
          <cell r="A229">
            <v>211</v>
          </cell>
          <cell r="B229">
            <v>48066</v>
          </cell>
          <cell r="C229">
            <v>0</v>
          </cell>
          <cell r="D229">
            <v>322.38153531243483</v>
          </cell>
          <cell r="E229">
            <v>0</v>
          </cell>
          <cell r="F229">
            <v>0</v>
          </cell>
          <cell r="G229">
            <v>0</v>
          </cell>
          <cell r="H229">
            <v>0</v>
          </cell>
          <cell r="I229">
            <v>0</v>
          </cell>
        </row>
        <row r="230">
          <cell r="A230">
            <v>212</v>
          </cell>
          <cell r="B230">
            <v>48097</v>
          </cell>
          <cell r="C230">
            <v>0</v>
          </cell>
          <cell r="D230">
            <v>322.38153531243483</v>
          </cell>
          <cell r="E230">
            <v>0</v>
          </cell>
          <cell r="F230">
            <v>0</v>
          </cell>
          <cell r="G230">
            <v>0</v>
          </cell>
          <cell r="H230">
            <v>0</v>
          </cell>
          <cell r="I230">
            <v>0</v>
          </cell>
        </row>
        <row r="231">
          <cell r="A231">
            <v>213</v>
          </cell>
          <cell r="B231">
            <v>48127</v>
          </cell>
          <cell r="C231">
            <v>0</v>
          </cell>
          <cell r="D231">
            <v>322.38153531243483</v>
          </cell>
          <cell r="E231">
            <v>0</v>
          </cell>
          <cell r="F231">
            <v>0</v>
          </cell>
          <cell r="G231">
            <v>0</v>
          </cell>
          <cell r="H231">
            <v>0</v>
          </cell>
          <cell r="I231">
            <v>0</v>
          </cell>
        </row>
        <row r="232">
          <cell r="A232">
            <v>214</v>
          </cell>
          <cell r="B232">
            <v>48158</v>
          </cell>
          <cell r="C232">
            <v>0</v>
          </cell>
          <cell r="D232">
            <v>322.38153531243483</v>
          </cell>
          <cell r="E232">
            <v>0</v>
          </cell>
          <cell r="F232">
            <v>0</v>
          </cell>
          <cell r="G232">
            <v>0</v>
          </cell>
          <cell r="H232">
            <v>0</v>
          </cell>
          <cell r="I232">
            <v>0</v>
          </cell>
        </row>
        <row r="233">
          <cell r="A233">
            <v>215</v>
          </cell>
          <cell r="B233">
            <v>48188</v>
          </cell>
          <cell r="C233">
            <v>0</v>
          </cell>
          <cell r="D233">
            <v>322.38153531243483</v>
          </cell>
          <cell r="E233">
            <v>0</v>
          </cell>
          <cell r="F233">
            <v>0</v>
          </cell>
          <cell r="G233">
            <v>0</v>
          </cell>
          <cell r="H233">
            <v>0</v>
          </cell>
          <cell r="I233">
            <v>0</v>
          </cell>
        </row>
        <row r="234">
          <cell r="A234">
            <v>216</v>
          </cell>
          <cell r="B234">
            <v>48219</v>
          </cell>
          <cell r="C234">
            <v>0</v>
          </cell>
          <cell r="D234">
            <v>322.38153531243483</v>
          </cell>
          <cell r="E234">
            <v>0</v>
          </cell>
          <cell r="F234">
            <v>0</v>
          </cell>
          <cell r="G234">
            <v>0</v>
          </cell>
          <cell r="H234">
            <v>0</v>
          </cell>
          <cell r="I234">
            <v>0</v>
          </cell>
        </row>
        <row r="235">
          <cell r="A235">
            <v>217</v>
          </cell>
          <cell r="B235">
            <v>48250</v>
          </cell>
          <cell r="C235">
            <v>0</v>
          </cell>
          <cell r="D235">
            <v>322.38153531243483</v>
          </cell>
          <cell r="E235">
            <v>0</v>
          </cell>
          <cell r="F235">
            <v>0</v>
          </cell>
          <cell r="G235">
            <v>0</v>
          </cell>
          <cell r="H235">
            <v>0</v>
          </cell>
          <cell r="I235">
            <v>0</v>
          </cell>
        </row>
        <row r="236">
          <cell r="A236">
            <v>218</v>
          </cell>
          <cell r="B236">
            <v>48279</v>
          </cell>
          <cell r="C236">
            <v>0</v>
          </cell>
          <cell r="D236">
            <v>322.38153531243483</v>
          </cell>
          <cell r="E236">
            <v>0</v>
          </cell>
          <cell r="F236">
            <v>0</v>
          </cell>
          <cell r="G236">
            <v>0</v>
          </cell>
          <cell r="H236">
            <v>0</v>
          </cell>
          <cell r="I236">
            <v>0</v>
          </cell>
        </row>
        <row r="237">
          <cell r="A237">
            <v>219</v>
          </cell>
          <cell r="B237">
            <v>48310</v>
          </cell>
          <cell r="C237">
            <v>0</v>
          </cell>
          <cell r="D237">
            <v>322.38153531243483</v>
          </cell>
          <cell r="E237">
            <v>0</v>
          </cell>
          <cell r="F237">
            <v>0</v>
          </cell>
          <cell r="G237">
            <v>0</v>
          </cell>
          <cell r="H237">
            <v>0</v>
          </cell>
          <cell r="I237">
            <v>0</v>
          </cell>
        </row>
        <row r="238">
          <cell r="A238">
            <v>220</v>
          </cell>
          <cell r="B238">
            <v>48340</v>
          </cell>
          <cell r="C238">
            <v>0</v>
          </cell>
          <cell r="D238">
            <v>322.38153531243483</v>
          </cell>
          <cell r="E238">
            <v>0</v>
          </cell>
          <cell r="F238">
            <v>0</v>
          </cell>
          <cell r="G238">
            <v>0</v>
          </cell>
          <cell r="H238">
            <v>0</v>
          </cell>
          <cell r="I238">
            <v>0</v>
          </cell>
        </row>
        <row r="239">
          <cell r="A239">
            <v>221</v>
          </cell>
          <cell r="B239">
            <v>48371</v>
          </cell>
          <cell r="C239">
            <v>0</v>
          </cell>
          <cell r="D239">
            <v>322.38153531243483</v>
          </cell>
          <cell r="E239">
            <v>0</v>
          </cell>
          <cell r="F239">
            <v>0</v>
          </cell>
          <cell r="G239">
            <v>0</v>
          </cell>
          <cell r="H239">
            <v>0</v>
          </cell>
          <cell r="I239">
            <v>0</v>
          </cell>
        </row>
        <row r="240">
          <cell r="A240">
            <v>222</v>
          </cell>
          <cell r="B240">
            <v>48401</v>
          </cell>
          <cell r="C240">
            <v>0</v>
          </cell>
          <cell r="D240">
            <v>322.38153531243483</v>
          </cell>
          <cell r="E240">
            <v>0</v>
          </cell>
          <cell r="F240">
            <v>0</v>
          </cell>
          <cell r="G240">
            <v>0</v>
          </cell>
          <cell r="H240">
            <v>0</v>
          </cell>
          <cell r="I240">
            <v>0</v>
          </cell>
        </row>
        <row r="241">
          <cell r="A241">
            <v>223</v>
          </cell>
          <cell r="B241">
            <v>48432</v>
          </cell>
          <cell r="C241">
            <v>0</v>
          </cell>
          <cell r="D241">
            <v>322.38153531243483</v>
          </cell>
          <cell r="E241">
            <v>0</v>
          </cell>
          <cell r="F241">
            <v>0</v>
          </cell>
          <cell r="G241">
            <v>0</v>
          </cell>
          <cell r="H241">
            <v>0</v>
          </cell>
          <cell r="I241">
            <v>0</v>
          </cell>
        </row>
        <row r="242">
          <cell r="A242">
            <v>224</v>
          </cell>
          <cell r="B242">
            <v>48463</v>
          </cell>
          <cell r="C242">
            <v>0</v>
          </cell>
          <cell r="D242">
            <v>322.38153531243483</v>
          </cell>
          <cell r="E242">
            <v>0</v>
          </cell>
          <cell r="F242">
            <v>0</v>
          </cell>
          <cell r="G242">
            <v>0</v>
          </cell>
          <cell r="H242">
            <v>0</v>
          </cell>
          <cell r="I242">
            <v>0</v>
          </cell>
        </row>
        <row r="243">
          <cell r="A243">
            <v>225</v>
          </cell>
          <cell r="B243">
            <v>48493</v>
          </cell>
          <cell r="C243">
            <v>0</v>
          </cell>
          <cell r="D243">
            <v>322.38153531243483</v>
          </cell>
          <cell r="E243">
            <v>0</v>
          </cell>
          <cell r="F243">
            <v>0</v>
          </cell>
          <cell r="G243">
            <v>0</v>
          </cell>
          <cell r="H243">
            <v>0</v>
          </cell>
          <cell r="I243">
            <v>0</v>
          </cell>
        </row>
        <row r="244">
          <cell r="A244">
            <v>226</v>
          </cell>
          <cell r="B244">
            <v>48524</v>
          </cell>
          <cell r="C244">
            <v>0</v>
          </cell>
          <cell r="D244">
            <v>322.38153531243483</v>
          </cell>
          <cell r="E244">
            <v>0</v>
          </cell>
          <cell r="F244">
            <v>0</v>
          </cell>
          <cell r="G244">
            <v>0</v>
          </cell>
          <cell r="H244">
            <v>0</v>
          </cell>
          <cell r="I244">
            <v>0</v>
          </cell>
        </row>
        <row r="245">
          <cell r="A245">
            <v>227</v>
          </cell>
          <cell r="B245">
            <v>48554</v>
          </cell>
          <cell r="C245">
            <v>0</v>
          </cell>
          <cell r="D245">
            <v>322.38153531243483</v>
          </cell>
          <cell r="E245">
            <v>0</v>
          </cell>
          <cell r="F245">
            <v>0</v>
          </cell>
          <cell r="G245">
            <v>0</v>
          </cell>
          <cell r="H245">
            <v>0</v>
          </cell>
          <cell r="I245">
            <v>0</v>
          </cell>
        </row>
        <row r="246">
          <cell r="A246">
            <v>228</v>
          </cell>
          <cell r="B246">
            <v>48585</v>
          </cell>
          <cell r="C246">
            <v>0</v>
          </cell>
          <cell r="D246">
            <v>322.38153531243483</v>
          </cell>
          <cell r="E246">
            <v>0</v>
          </cell>
          <cell r="F246">
            <v>0</v>
          </cell>
          <cell r="G246">
            <v>0</v>
          </cell>
          <cell r="H246">
            <v>0</v>
          </cell>
          <cell r="I246">
            <v>0</v>
          </cell>
        </row>
        <row r="247">
          <cell r="A247">
            <v>229</v>
          </cell>
          <cell r="B247">
            <v>48616</v>
          </cell>
          <cell r="C247">
            <v>0</v>
          </cell>
          <cell r="D247">
            <v>322.38153531243483</v>
          </cell>
          <cell r="E247">
            <v>0</v>
          </cell>
          <cell r="F247">
            <v>0</v>
          </cell>
          <cell r="G247">
            <v>0</v>
          </cell>
          <cell r="H247">
            <v>0</v>
          </cell>
          <cell r="I247">
            <v>0</v>
          </cell>
        </row>
        <row r="248">
          <cell r="A248">
            <v>230</v>
          </cell>
          <cell r="B248">
            <v>48644</v>
          </cell>
          <cell r="C248">
            <v>0</v>
          </cell>
          <cell r="D248">
            <v>322.38153531243483</v>
          </cell>
          <cell r="E248">
            <v>0</v>
          </cell>
          <cell r="F248">
            <v>0</v>
          </cell>
          <cell r="G248">
            <v>0</v>
          </cell>
          <cell r="H248">
            <v>0</v>
          </cell>
          <cell r="I248">
            <v>0</v>
          </cell>
        </row>
        <row r="249">
          <cell r="A249">
            <v>231</v>
          </cell>
          <cell r="B249">
            <v>48675</v>
          </cell>
          <cell r="C249">
            <v>0</v>
          </cell>
          <cell r="D249">
            <v>322.38153531243483</v>
          </cell>
          <cell r="E249">
            <v>0</v>
          </cell>
          <cell r="F249">
            <v>0</v>
          </cell>
          <cell r="G249">
            <v>0</v>
          </cell>
          <cell r="H249">
            <v>0</v>
          </cell>
          <cell r="I249">
            <v>0</v>
          </cell>
        </row>
        <row r="250">
          <cell r="A250">
            <v>232</v>
          </cell>
          <cell r="B250">
            <v>48705</v>
          </cell>
          <cell r="C250">
            <v>0</v>
          </cell>
          <cell r="D250">
            <v>322.38153531243483</v>
          </cell>
          <cell r="E250">
            <v>0</v>
          </cell>
          <cell r="F250">
            <v>0</v>
          </cell>
          <cell r="G250">
            <v>0</v>
          </cell>
          <cell r="H250">
            <v>0</v>
          </cell>
          <cell r="I250">
            <v>0</v>
          </cell>
        </row>
        <row r="251">
          <cell r="A251">
            <v>233</v>
          </cell>
          <cell r="B251">
            <v>48736</v>
          </cell>
          <cell r="C251">
            <v>0</v>
          </cell>
          <cell r="D251">
            <v>322.38153531243483</v>
          </cell>
          <cell r="E251">
            <v>0</v>
          </cell>
          <cell r="F251">
            <v>0</v>
          </cell>
          <cell r="G251">
            <v>0</v>
          </cell>
          <cell r="H251">
            <v>0</v>
          </cell>
          <cell r="I251">
            <v>0</v>
          </cell>
        </row>
        <row r="252">
          <cell r="A252">
            <v>234</v>
          </cell>
          <cell r="B252">
            <v>48766</v>
          </cell>
          <cell r="C252">
            <v>0</v>
          </cell>
          <cell r="D252">
            <v>322.38153531243483</v>
          </cell>
          <cell r="E252">
            <v>0</v>
          </cell>
          <cell r="F252">
            <v>0</v>
          </cell>
          <cell r="G252">
            <v>0</v>
          </cell>
          <cell r="H252">
            <v>0</v>
          </cell>
          <cell r="I252">
            <v>0</v>
          </cell>
        </row>
        <row r="253">
          <cell r="A253">
            <v>235</v>
          </cell>
          <cell r="B253">
            <v>48797</v>
          </cell>
          <cell r="C253">
            <v>0</v>
          </cell>
          <cell r="D253">
            <v>322.38153531243483</v>
          </cell>
          <cell r="E253">
            <v>0</v>
          </cell>
          <cell r="F253">
            <v>0</v>
          </cell>
          <cell r="G253">
            <v>0</v>
          </cell>
          <cell r="H253">
            <v>0</v>
          </cell>
          <cell r="I253">
            <v>0</v>
          </cell>
        </row>
        <row r="254">
          <cell r="A254">
            <v>236</v>
          </cell>
          <cell r="B254">
            <v>48828</v>
          </cell>
          <cell r="C254">
            <v>0</v>
          </cell>
          <cell r="D254">
            <v>322.38153531243483</v>
          </cell>
          <cell r="E254">
            <v>0</v>
          </cell>
          <cell r="F254">
            <v>0</v>
          </cell>
          <cell r="G254">
            <v>0</v>
          </cell>
          <cell r="H254">
            <v>0</v>
          </cell>
          <cell r="I254">
            <v>0</v>
          </cell>
        </row>
        <row r="255">
          <cell r="A255">
            <v>237</v>
          </cell>
          <cell r="B255">
            <v>48858</v>
          </cell>
          <cell r="C255">
            <v>0</v>
          </cell>
          <cell r="D255">
            <v>322.38153531243483</v>
          </cell>
          <cell r="E255">
            <v>0</v>
          </cell>
          <cell r="F255">
            <v>0</v>
          </cell>
          <cell r="G255">
            <v>0</v>
          </cell>
          <cell r="H255">
            <v>0</v>
          </cell>
          <cell r="I255">
            <v>0</v>
          </cell>
        </row>
        <row r="256">
          <cell r="A256">
            <v>238</v>
          </cell>
          <cell r="B256">
            <v>48889</v>
          </cell>
          <cell r="C256">
            <v>0</v>
          </cell>
          <cell r="D256">
            <v>322.38153531243483</v>
          </cell>
          <cell r="E256">
            <v>0</v>
          </cell>
          <cell r="F256">
            <v>0</v>
          </cell>
          <cell r="G256">
            <v>0</v>
          </cell>
          <cell r="H256">
            <v>0</v>
          </cell>
          <cell r="I256">
            <v>0</v>
          </cell>
        </row>
        <row r="257">
          <cell r="A257">
            <v>239</v>
          </cell>
          <cell r="B257">
            <v>48919</v>
          </cell>
          <cell r="C257">
            <v>0</v>
          </cell>
          <cell r="D257">
            <v>322.38153531243483</v>
          </cell>
          <cell r="E257">
            <v>0</v>
          </cell>
          <cell r="F257">
            <v>0</v>
          </cell>
          <cell r="G257">
            <v>0</v>
          </cell>
          <cell r="H257">
            <v>0</v>
          </cell>
          <cell r="I257">
            <v>0</v>
          </cell>
        </row>
        <row r="258">
          <cell r="A258">
            <v>240</v>
          </cell>
          <cell r="B258">
            <v>48950</v>
          </cell>
          <cell r="C258">
            <v>0</v>
          </cell>
          <cell r="D258">
            <v>322.38153531243483</v>
          </cell>
          <cell r="E258">
            <v>0</v>
          </cell>
          <cell r="F258">
            <v>0</v>
          </cell>
          <cell r="G258">
            <v>0</v>
          </cell>
          <cell r="H258">
            <v>0</v>
          </cell>
          <cell r="I258">
            <v>0</v>
          </cell>
        </row>
        <row r="259">
          <cell r="A259">
            <v>241</v>
          </cell>
          <cell r="B259">
            <v>48981</v>
          </cell>
          <cell r="C259">
            <v>0</v>
          </cell>
          <cell r="D259">
            <v>322.38153531243483</v>
          </cell>
          <cell r="E259">
            <v>0</v>
          </cell>
          <cell r="F259">
            <v>0</v>
          </cell>
          <cell r="G259">
            <v>0</v>
          </cell>
          <cell r="H259">
            <v>0</v>
          </cell>
          <cell r="I259">
            <v>0</v>
          </cell>
        </row>
        <row r="260">
          <cell r="A260">
            <v>242</v>
          </cell>
          <cell r="B260">
            <v>49009</v>
          </cell>
          <cell r="C260">
            <v>0</v>
          </cell>
          <cell r="D260">
            <v>322.38153531243483</v>
          </cell>
          <cell r="E260">
            <v>0</v>
          </cell>
          <cell r="F260">
            <v>0</v>
          </cell>
          <cell r="G260">
            <v>0</v>
          </cell>
          <cell r="H260">
            <v>0</v>
          </cell>
          <cell r="I260">
            <v>0</v>
          </cell>
        </row>
        <row r="261">
          <cell r="A261">
            <v>243</v>
          </cell>
          <cell r="B261">
            <v>49040</v>
          </cell>
          <cell r="C261">
            <v>0</v>
          </cell>
          <cell r="D261">
            <v>322.38153531243483</v>
          </cell>
          <cell r="E261">
            <v>0</v>
          </cell>
          <cell r="F261">
            <v>0</v>
          </cell>
          <cell r="G261">
            <v>0</v>
          </cell>
          <cell r="H261">
            <v>0</v>
          </cell>
          <cell r="I261">
            <v>0</v>
          </cell>
        </row>
        <row r="262">
          <cell r="A262">
            <v>244</v>
          </cell>
          <cell r="B262">
            <v>49070</v>
          </cell>
          <cell r="C262">
            <v>0</v>
          </cell>
          <cell r="D262">
            <v>322.38153531243483</v>
          </cell>
          <cell r="E262">
            <v>0</v>
          </cell>
          <cell r="F262">
            <v>0</v>
          </cell>
          <cell r="G262">
            <v>0</v>
          </cell>
          <cell r="H262">
            <v>0</v>
          </cell>
          <cell r="I262">
            <v>0</v>
          </cell>
        </row>
        <row r="263">
          <cell r="A263">
            <v>245</v>
          </cell>
          <cell r="B263">
            <v>49101</v>
          </cell>
          <cell r="C263">
            <v>0</v>
          </cell>
          <cell r="D263">
            <v>322.38153531243483</v>
          </cell>
          <cell r="E263">
            <v>0</v>
          </cell>
          <cell r="F263">
            <v>0</v>
          </cell>
          <cell r="G263">
            <v>0</v>
          </cell>
          <cell r="H263">
            <v>0</v>
          </cell>
          <cell r="I263">
            <v>0</v>
          </cell>
        </row>
        <row r="264">
          <cell r="A264">
            <v>246</v>
          </cell>
          <cell r="B264">
            <v>49131</v>
          </cell>
          <cell r="C264">
            <v>0</v>
          </cell>
          <cell r="D264">
            <v>322.38153531243483</v>
          </cell>
          <cell r="E264">
            <v>0</v>
          </cell>
          <cell r="F264">
            <v>0</v>
          </cell>
          <cell r="G264">
            <v>0</v>
          </cell>
          <cell r="H264">
            <v>0</v>
          </cell>
          <cell r="I264">
            <v>0</v>
          </cell>
        </row>
        <row r="265">
          <cell r="A265">
            <v>247</v>
          </cell>
          <cell r="B265">
            <v>49162</v>
          </cell>
          <cell r="C265">
            <v>0</v>
          </cell>
          <cell r="D265">
            <v>322.38153531243483</v>
          </cell>
          <cell r="E265">
            <v>0</v>
          </cell>
          <cell r="F265">
            <v>0</v>
          </cell>
          <cell r="G265">
            <v>0</v>
          </cell>
          <cell r="H265">
            <v>0</v>
          </cell>
          <cell r="I265">
            <v>0</v>
          </cell>
        </row>
        <row r="266">
          <cell r="A266">
            <v>248</v>
          </cell>
          <cell r="B266">
            <v>49193</v>
          </cell>
          <cell r="C266">
            <v>0</v>
          </cell>
          <cell r="D266">
            <v>322.38153531243483</v>
          </cell>
          <cell r="E266">
            <v>0</v>
          </cell>
          <cell r="F266">
            <v>0</v>
          </cell>
          <cell r="G266">
            <v>0</v>
          </cell>
          <cell r="H266">
            <v>0</v>
          </cell>
          <cell r="I266">
            <v>0</v>
          </cell>
        </row>
        <row r="267">
          <cell r="A267">
            <v>249</v>
          </cell>
          <cell r="B267">
            <v>49223</v>
          </cell>
          <cell r="C267">
            <v>0</v>
          </cell>
          <cell r="D267">
            <v>322.38153531243483</v>
          </cell>
          <cell r="E267">
            <v>0</v>
          </cell>
          <cell r="F267">
            <v>0</v>
          </cell>
          <cell r="G267">
            <v>0</v>
          </cell>
          <cell r="H267">
            <v>0</v>
          </cell>
          <cell r="I267">
            <v>0</v>
          </cell>
        </row>
        <row r="268">
          <cell r="A268">
            <v>250</v>
          </cell>
          <cell r="B268">
            <v>49254</v>
          </cell>
          <cell r="C268">
            <v>0</v>
          </cell>
          <cell r="D268">
            <v>322.38153531243483</v>
          </cell>
          <cell r="E268">
            <v>0</v>
          </cell>
          <cell r="F268">
            <v>0</v>
          </cell>
          <cell r="G268">
            <v>0</v>
          </cell>
          <cell r="H268">
            <v>0</v>
          </cell>
          <cell r="I268">
            <v>0</v>
          </cell>
        </row>
        <row r="269">
          <cell r="A269">
            <v>251</v>
          </cell>
          <cell r="B269">
            <v>49284</v>
          </cell>
          <cell r="C269">
            <v>0</v>
          </cell>
          <cell r="D269">
            <v>322.38153531243483</v>
          </cell>
          <cell r="E269">
            <v>0</v>
          </cell>
          <cell r="F269">
            <v>0</v>
          </cell>
          <cell r="G269">
            <v>0</v>
          </cell>
          <cell r="H269">
            <v>0</v>
          </cell>
          <cell r="I269">
            <v>0</v>
          </cell>
        </row>
        <row r="270">
          <cell r="A270">
            <v>252</v>
          </cell>
          <cell r="B270">
            <v>49315</v>
          </cell>
          <cell r="C270">
            <v>0</v>
          </cell>
          <cell r="D270">
            <v>322.38153531243483</v>
          </cell>
          <cell r="E270">
            <v>0</v>
          </cell>
          <cell r="F270">
            <v>0</v>
          </cell>
          <cell r="G270">
            <v>0</v>
          </cell>
          <cell r="H270">
            <v>0</v>
          </cell>
          <cell r="I270">
            <v>0</v>
          </cell>
        </row>
        <row r="271">
          <cell r="A271">
            <v>253</v>
          </cell>
          <cell r="B271">
            <v>49346</v>
          </cell>
          <cell r="C271">
            <v>0</v>
          </cell>
          <cell r="D271">
            <v>322.38153531243483</v>
          </cell>
          <cell r="E271">
            <v>0</v>
          </cell>
          <cell r="F271">
            <v>0</v>
          </cell>
          <cell r="G271">
            <v>0</v>
          </cell>
          <cell r="H271">
            <v>0</v>
          </cell>
          <cell r="I271">
            <v>0</v>
          </cell>
        </row>
        <row r="272">
          <cell r="A272">
            <v>254</v>
          </cell>
          <cell r="B272">
            <v>49374</v>
          </cell>
          <cell r="C272">
            <v>0</v>
          </cell>
          <cell r="D272">
            <v>322.38153531243483</v>
          </cell>
          <cell r="E272">
            <v>0</v>
          </cell>
          <cell r="F272">
            <v>0</v>
          </cell>
          <cell r="G272">
            <v>0</v>
          </cell>
          <cell r="H272">
            <v>0</v>
          </cell>
          <cell r="I272">
            <v>0</v>
          </cell>
        </row>
        <row r="273">
          <cell r="A273">
            <v>255</v>
          </cell>
          <cell r="B273">
            <v>49405</v>
          </cell>
          <cell r="C273">
            <v>0</v>
          </cell>
          <cell r="D273">
            <v>322.38153531243483</v>
          </cell>
          <cell r="E273">
            <v>0</v>
          </cell>
          <cell r="F273">
            <v>0</v>
          </cell>
          <cell r="G273">
            <v>0</v>
          </cell>
          <cell r="H273">
            <v>0</v>
          </cell>
          <cell r="I273">
            <v>0</v>
          </cell>
        </row>
        <row r="274">
          <cell r="A274">
            <v>256</v>
          </cell>
          <cell r="B274">
            <v>49435</v>
          </cell>
          <cell r="C274">
            <v>0</v>
          </cell>
          <cell r="D274">
            <v>322.38153531243483</v>
          </cell>
          <cell r="E274">
            <v>0</v>
          </cell>
          <cell r="F274">
            <v>0</v>
          </cell>
          <cell r="G274">
            <v>0</v>
          </cell>
          <cell r="H274">
            <v>0</v>
          </cell>
          <cell r="I274">
            <v>0</v>
          </cell>
        </row>
        <row r="275">
          <cell r="A275">
            <v>257</v>
          </cell>
          <cell r="B275">
            <v>49466</v>
          </cell>
          <cell r="C275">
            <v>0</v>
          </cell>
          <cell r="D275">
            <v>322.38153531243483</v>
          </cell>
          <cell r="E275">
            <v>0</v>
          </cell>
          <cell r="F275">
            <v>0</v>
          </cell>
          <cell r="G275">
            <v>0</v>
          </cell>
          <cell r="H275">
            <v>0</v>
          </cell>
          <cell r="I275">
            <v>0</v>
          </cell>
        </row>
        <row r="276">
          <cell r="A276">
            <v>258</v>
          </cell>
          <cell r="B276">
            <v>49496</v>
          </cell>
          <cell r="C276">
            <v>0</v>
          </cell>
          <cell r="D276">
            <v>322.38153531243483</v>
          </cell>
          <cell r="E276">
            <v>0</v>
          </cell>
          <cell r="F276">
            <v>0</v>
          </cell>
          <cell r="G276">
            <v>0</v>
          </cell>
          <cell r="H276">
            <v>0</v>
          </cell>
          <cell r="I276">
            <v>0</v>
          </cell>
        </row>
        <row r="277">
          <cell r="A277">
            <v>259</v>
          </cell>
          <cell r="B277">
            <v>49527</v>
          </cell>
          <cell r="C277">
            <v>0</v>
          </cell>
          <cell r="D277">
            <v>322.38153531243483</v>
          </cell>
          <cell r="E277">
            <v>0</v>
          </cell>
          <cell r="F277">
            <v>0</v>
          </cell>
          <cell r="G277">
            <v>0</v>
          </cell>
          <cell r="H277">
            <v>0</v>
          </cell>
          <cell r="I277">
            <v>0</v>
          </cell>
        </row>
        <row r="278">
          <cell r="A278">
            <v>260</v>
          </cell>
          <cell r="B278">
            <v>49558</v>
          </cell>
          <cell r="C278">
            <v>0</v>
          </cell>
          <cell r="D278">
            <v>322.38153531243483</v>
          </cell>
          <cell r="E278">
            <v>0</v>
          </cell>
          <cell r="F278">
            <v>0</v>
          </cell>
          <cell r="G278">
            <v>0</v>
          </cell>
          <cell r="H278">
            <v>0</v>
          </cell>
          <cell r="I278">
            <v>0</v>
          </cell>
        </row>
        <row r="279">
          <cell r="A279">
            <v>261</v>
          </cell>
          <cell r="B279">
            <v>49588</v>
          </cell>
          <cell r="C279">
            <v>0</v>
          </cell>
          <cell r="D279">
            <v>322.38153531243483</v>
          </cell>
          <cell r="E279">
            <v>0</v>
          </cell>
          <cell r="F279">
            <v>0</v>
          </cell>
          <cell r="G279">
            <v>0</v>
          </cell>
          <cell r="H279">
            <v>0</v>
          </cell>
          <cell r="I279">
            <v>0</v>
          </cell>
        </row>
        <row r="280">
          <cell r="A280">
            <v>262</v>
          </cell>
          <cell r="B280">
            <v>49619</v>
          </cell>
          <cell r="C280">
            <v>0</v>
          </cell>
          <cell r="D280">
            <v>322.38153531243483</v>
          </cell>
          <cell r="E280">
            <v>0</v>
          </cell>
          <cell r="F280">
            <v>0</v>
          </cell>
          <cell r="G280">
            <v>0</v>
          </cell>
          <cell r="H280">
            <v>0</v>
          </cell>
          <cell r="I280">
            <v>0</v>
          </cell>
        </row>
        <row r="281">
          <cell r="A281">
            <v>263</v>
          </cell>
          <cell r="B281">
            <v>49649</v>
          </cell>
          <cell r="C281">
            <v>0</v>
          </cell>
          <cell r="D281">
            <v>322.38153531243483</v>
          </cell>
          <cell r="E281">
            <v>0</v>
          </cell>
          <cell r="F281">
            <v>0</v>
          </cell>
          <cell r="G281">
            <v>0</v>
          </cell>
          <cell r="H281">
            <v>0</v>
          </cell>
          <cell r="I281">
            <v>0</v>
          </cell>
        </row>
        <row r="282">
          <cell r="A282">
            <v>264</v>
          </cell>
          <cell r="B282">
            <v>49680</v>
          </cell>
          <cell r="C282">
            <v>0</v>
          </cell>
          <cell r="D282">
            <v>322.38153531243483</v>
          </cell>
          <cell r="E282">
            <v>0</v>
          </cell>
          <cell r="F282">
            <v>0</v>
          </cell>
          <cell r="G282">
            <v>0</v>
          </cell>
          <cell r="H282">
            <v>0</v>
          </cell>
          <cell r="I282">
            <v>0</v>
          </cell>
        </row>
        <row r="283">
          <cell r="A283">
            <v>265</v>
          </cell>
          <cell r="B283">
            <v>49711</v>
          </cell>
          <cell r="C283">
            <v>0</v>
          </cell>
          <cell r="D283">
            <v>322.38153531243483</v>
          </cell>
          <cell r="E283">
            <v>0</v>
          </cell>
          <cell r="F283">
            <v>0</v>
          </cell>
          <cell r="G283">
            <v>0</v>
          </cell>
          <cell r="H283">
            <v>0</v>
          </cell>
          <cell r="I283">
            <v>0</v>
          </cell>
        </row>
        <row r="284">
          <cell r="A284">
            <v>266</v>
          </cell>
          <cell r="B284">
            <v>49740</v>
          </cell>
          <cell r="C284">
            <v>0</v>
          </cell>
          <cell r="D284">
            <v>322.38153531243483</v>
          </cell>
          <cell r="E284">
            <v>0</v>
          </cell>
          <cell r="F284">
            <v>0</v>
          </cell>
          <cell r="G284">
            <v>0</v>
          </cell>
          <cell r="H284">
            <v>0</v>
          </cell>
          <cell r="I284">
            <v>0</v>
          </cell>
        </row>
        <row r="285">
          <cell r="A285">
            <v>267</v>
          </cell>
          <cell r="B285">
            <v>49771</v>
          </cell>
          <cell r="C285">
            <v>0</v>
          </cell>
          <cell r="D285">
            <v>322.38153531243483</v>
          </cell>
          <cell r="E285">
            <v>0</v>
          </cell>
          <cell r="F285">
            <v>0</v>
          </cell>
          <cell r="G285">
            <v>0</v>
          </cell>
          <cell r="H285">
            <v>0</v>
          </cell>
          <cell r="I285">
            <v>0</v>
          </cell>
        </row>
        <row r="286">
          <cell r="A286">
            <v>268</v>
          </cell>
          <cell r="B286">
            <v>49801</v>
          </cell>
          <cell r="C286">
            <v>0</v>
          </cell>
          <cell r="D286">
            <v>322.38153531243483</v>
          </cell>
          <cell r="E286">
            <v>0</v>
          </cell>
          <cell r="F286">
            <v>0</v>
          </cell>
          <cell r="G286">
            <v>0</v>
          </cell>
          <cell r="H286">
            <v>0</v>
          </cell>
          <cell r="I286">
            <v>0</v>
          </cell>
        </row>
        <row r="287">
          <cell r="A287">
            <v>269</v>
          </cell>
          <cell r="B287">
            <v>49832</v>
          </cell>
          <cell r="C287">
            <v>0</v>
          </cell>
          <cell r="D287">
            <v>322.38153531243483</v>
          </cell>
          <cell r="E287">
            <v>0</v>
          </cell>
          <cell r="F287">
            <v>0</v>
          </cell>
          <cell r="G287">
            <v>0</v>
          </cell>
          <cell r="H287">
            <v>0</v>
          </cell>
          <cell r="I287">
            <v>0</v>
          </cell>
        </row>
        <row r="288">
          <cell r="A288">
            <v>270</v>
          </cell>
          <cell r="B288">
            <v>49862</v>
          </cell>
          <cell r="C288">
            <v>0</v>
          </cell>
          <cell r="D288">
            <v>322.38153531243483</v>
          </cell>
          <cell r="E288">
            <v>0</v>
          </cell>
          <cell r="F288">
            <v>0</v>
          </cell>
          <cell r="G288">
            <v>0</v>
          </cell>
          <cell r="H288">
            <v>0</v>
          </cell>
          <cell r="I288">
            <v>0</v>
          </cell>
        </row>
        <row r="289">
          <cell r="A289">
            <v>271</v>
          </cell>
          <cell r="B289">
            <v>49893</v>
          </cell>
          <cell r="C289">
            <v>0</v>
          </cell>
          <cell r="D289">
            <v>322.38153531243483</v>
          </cell>
          <cell r="E289">
            <v>0</v>
          </cell>
          <cell r="F289">
            <v>0</v>
          </cell>
          <cell r="G289">
            <v>0</v>
          </cell>
          <cell r="H289">
            <v>0</v>
          </cell>
          <cell r="I289">
            <v>0</v>
          </cell>
        </row>
        <row r="290">
          <cell r="A290">
            <v>272</v>
          </cell>
          <cell r="B290">
            <v>49924</v>
          </cell>
          <cell r="C290">
            <v>0</v>
          </cell>
          <cell r="D290">
            <v>322.38153531243483</v>
          </cell>
          <cell r="E290">
            <v>0</v>
          </cell>
          <cell r="F290">
            <v>0</v>
          </cell>
          <cell r="G290">
            <v>0</v>
          </cell>
          <cell r="H290">
            <v>0</v>
          </cell>
          <cell r="I290">
            <v>0</v>
          </cell>
        </row>
        <row r="291">
          <cell r="A291">
            <v>273</v>
          </cell>
          <cell r="B291">
            <v>49954</v>
          </cell>
          <cell r="C291">
            <v>0</v>
          </cell>
          <cell r="D291">
            <v>322.38153531243483</v>
          </cell>
          <cell r="E291">
            <v>0</v>
          </cell>
          <cell r="F291">
            <v>0</v>
          </cell>
          <cell r="G291">
            <v>0</v>
          </cell>
          <cell r="H291">
            <v>0</v>
          </cell>
          <cell r="I291">
            <v>0</v>
          </cell>
        </row>
        <row r="292">
          <cell r="A292">
            <v>274</v>
          </cell>
          <cell r="B292">
            <v>49985</v>
          </cell>
          <cell r="C292">
            <v>0</v>
          </cell>
          <cell r="D292">
            <v>322.38153531243483</v>
          </cell>
          <cell r="E292">
            <v>0</v>
          </cell>
          <cell r="F292">
            <v>0</v>
          </cell>
          <cell r="G292">
            <v>0</v>
          </cell>
          <cell r="H292">
            <v>0</v>
          </cell>
          <cell r="I292">
            <v>0</v>
          </cell>
        </row>
        <row r="293">
          <cell r="A293">
            <v>275</v>
          </cell>
          <cell r="B293">
            <v>50015</v>
          </cell>
          <cell r="C293">
            <v>0</v>
          </cell>
          <cell r="D293">
            <v>322.38153531243483</v>
          </cell>
          <cell r="E293">
            <v>0</v>
          </cell>
          <cell r="F293">
            <v>0</v>
          </cell>
          <cell r="G293">
            <v>0</v>
          </cell>
          <cell r="H293">
            <v>0</v>
          </cell>
          <cell r="I293">
            <v>0</v>
          </cell>
        </row>
        <row r="294">
          <cell r="A294">
            <v>276</v>
          </cell>
          <cell r="B294">
            <v>50046</v>
          </cell>
          <cell r="C294">
            <v>0</v>
          </cell>
          <cell r="D294">
            <v>322.38153531243483</v>
          </cell>
          <cell r="E294">
            <v>0</v>
          </cell>
          <cell r="F294">
            <v>0</v>
          </cell>
          <cell r="G294">
            <v>0</v>
          </cell>
          <cell r="H294">
            <v>0</v>
          </cell>
          <cell r="I294">
            <v>0</v>
          </cell>
        </row>
        <row r="295">
          <cell r="A295">
            <v>277</v>
          </cell>
          <cell r="B295">
            <v>50077</v>
          </cell>
          <cell r="C295">
            <v>0</v>
          </cell>
          <cell r="D295">
            <v>322.38153531243483</v>
          </cell>
          <cell r="E295">
            <v>0</v>
          </cell>
          <cell r="F295">
            <v>0</v>
          </cell>
          <cell r="G295">
            <v>0</v>
          </cell>
          <cell r="H295">
            <v>0</v>
          </cell>
          <cell r="I295">
            <v>0</v>
          </cell>
        </row>
        <row r="296">
          <cell r="A296">
            <v>278</v>
          </cell>
          <cell r="B296">
            <v>50105</v>
          </cell>
          <cell r="C296">
            <v>0</v>
          </cell>
          <cell r="D296">
            <v>322.38153531243483</v>
          </cell>
          <cell r="E296">
            <v>0</v>
          </cell>
          <cell r="F296">
            <v>0</v>
          </cell>
          <cell r="G296">
            <v>0</v>
          </cell>
          <cell r="H296">
            <v>0</v>
          </cell>
          <cell r="I296">
            <v>0</v>
          </cell>
        </row>
        <row r="297">
          <cell r="A297">
            <v>279</v>
          </cell>
          <cell r="B297">
            <v>50136</v>
          </cell>
          <cell r="C297">
            <v>0</v>
          </cell>
          <cell r="D297">
            <v>322.38153531243483</v>
          </cell>
          <cell r="E297">
            <v>0</v>
          </cell>
          <cell r="F297">
            <v>0</v>
          </cell>
          <cell r="G297">
            <v>0</v>
          </cell>
          <cell r="H297">
            <v>0</v>
          </cell>
          <cell r="I297">
            <v>0</v>
          </cell>
        </row>
        <row r="298">
          <cell r="A298">
            <v>280</v>
          </cell>
          <cell r="B298">
            <v>50166</v>
          </cell>
          <cell r="C298">
            <v>0</v>
          </cell>
          <cell r="D298">
            <v>322.38153531243483</v>
          </cell>
          <cell r="E298">
            <v>0</v>
          </cell>
          <cell r="F298">
            <v>0</v>
          </cell>
          <cell r="G298">
            <v>0</v>
          </cell>
          <cell r="H298">
            <v>0</v>
          </cell>
          <cell r="I298">
            <v>0</v>
          </cell>
        </row>
        <row r="299">
          <cell r="A299">
            <v>281</v>
          </cell>
          <cell r="B299">
            <v>50197</v>
          </cell>
          <cell r="C299">
            <v>0</v>
          </cell>
          <cell r="D299">
            <v>322.38153531243483</v>
          </cell>
          <cell r="E299">
            <v>0</v>
          </cell>
          <cell r="F299">
            <v>0</v>
          </cell>
          <cell r="G299">
            <v>0</v>
          </cell>
          <cell r="H299">
            <v>0</v>
          </cell>
          <cell r="I299">
            <v>0</v>
          </cell>
        </row>
        <row r="300">
          <cell r="A300">
            <v>282</v>
          </cell>
          <cell r="B300">
            <v>50227</v>
          </cell>
          <cell r="C300">
            <v>0</v>
          </cell>
          <cell r="D300">
            <v>322.38153531243483</v>
          </cell>
          <cell r="E300">
            <v>0</v>
          </cell>
          <cell r="F300">
            <v>0</v>
          </cell>
          <cell r="G300">
            <v>0</v>
          </cell>
          <cell r="H300">
            <v>0</v>
          </cell>
          <cell r="I300">
            <v>0</v>
          </cell>
        </row>
        <row r="301">
          <cell r="A301">
            <v>283</v>
          </cell>
          <cell r="B301">
            <v>50258</v>
          </cell>
          <cell r="C301">
            <v>0</v>
          </cell>
          <cell r="D301">
            <v>322.38153531243483</v>
          </cell>
          <cell r="E301">
            <v>0</v>
          </cell>
          <cell r="F301">
            <v>0</v>
          </cell>
          <cell r="G301">
            <v>0</v>
          </cell>
          <cell r="H301">
            <v>0</v>
          </cell>
          <cell r="I301">
            <v>0</v>
          </cell>
        </row>
        <row r="302">
          <cell r="A302">
            <v>284</v>
          </cell>
          <cell r="B302">
            <v>50289</v>
          </cell>
          <cell r="C302">
            <v>0</v>
          </cell>
          <cell r="D302">
            <v>322.38153531243483</v>
          </cell>
          <cell r="E302">
            <v>0</v>
          </cell>
          <cell r="F302">
            <v>0</v>
          </cell>
          <cell r="G302">
            <v>0</v>
          </cell>
          <cell r="H302">
            <v>0</v>
          </cell>
          <cell r="I302">
            <v>0</v>
          </cell>
        </row>
        <row r="303">
          <cell r="A303">
            <v>285</v>
          </cell>
          <cell r="B303">
            <v>50319</v>
          </cell>
          <cell r="C303">
            <v>0</v>
          </cell>
          <cell r="D303">
            <v>322.38153531243483</v>
          </cell>
          <cell r="E303">
            <v>0</v>
          </cell>
          <cell r="F303">
            <v>0</v>
          </cell>
          <cell r="G303">
            <v>0</v>
          </cell>
          <cell r="H303">
            <v>0</v>
          </cell>
          <cell r="I303">
            <v>0</v>
          </cell>
        </row>
        <row r="304">
          <cell r="A304">
            <v>286</v>
          </cell>
          <cell r="B304">
            <v>50350</v>
          </cell>
          <cell r="C304">
            <v>0</v>
          </cell>
          <cell r="D304">
            <v>322.38153531243483</v>
          </cell>
          <cell r="E304">
            <v>0</v>
          </cell>
          <cell r="F304">
            <v>0</v>
          </cell>
          <cell r="G304">
            <v>0</v>
          </cell>
          <cell r="H304">
            <v>0</v>
          </cell>
          <cell r="I304">
            <v>0</v>
          </cell>
        </row>
        <row r="305">
          <cell r="A305">
            <v>287</v>
          </cell>
          <cell r="B305">
            <v>50380</v>
          </cell>
          <cell r="C305">
            <v>0</v>
          </cell>
          <cell r="D305">
            <v>322.38153531243483</v>
          </cell>
          <cell r="E305">
            <v>0</v>
          </cell>
          <cell r="F305">
            <v>0</v>
          </cell>
          <cell r="G305">
            <v>0</v>
          </cell>
          <cell r="H305">
            <v>0</v>
          </cell>
          <cell r="I305">
            <v>0</v>
          </cell>
        </row>
        <row r="306">
          <cell r="A306">
            <v>288</v>
          </cell>
          <cell r="B306">
            <v>50411</v>
          </cell>
          <cell r="C306">
            <v>0</v>
          </cell>
          <cell r="D306">
            <v>322.38153531243483</v>
          </cell>
          <cell r="E306">
            <v>0</v>
          </cell>
          <cell r="F306">
            <v>0</v>
          </cell>
          <cell r="G306">
            <v>0</v>
          </cell>
          <cell r="H306">
            <v>0</v>
          </cell>
          <cell r="I306">
            <v>0</v>
          </cell>
        </row>
        <row r="307">
          <cell r="A307">
            <v>289</v>
          </cell>
          <cell r="B307">
            <v>50442</v>
          </cell>
          <cell r="C307">
            <v>0</v>
          </cell>
          <cell r="D307">
            <v>322.38153531243483</v>
          </cell>
          <cell r="E307">
            <v>0</v>
          </cell>
          <cell r="F307">
            <v>0</v>
          </cell>
          <cell r="G307">
            <v>0</v>
          </cell>
          <cell r="H307">
            <v>0</v>
          </cell>
          <cell r="I307">
            <v>0</v>
          </cell>
        </row>
        <row r="308">
          <cell r="A308">
            <v>290</v>
          </cell>
          <cell r="B308">
            <v>50470</v>
          </cell>
          <cell r="C308">
            <v>0</v>
          </cell>
          <cell r="D308">
            <v>322.38153531243483</v>
          </cell>
          <cell r="E308">
            <v>0</v>
          </cell>
          <cell r="F308">
            <v>0</v>
          </cell>
          <cell r="G308">
            <v>0</v>
          </cell>
          <cell r="H308">
            <v>0</v>
          </cell>
          <cell r="I308">
            <v>0</v>
          </cell>
        </row>
        <row r="309">
          <cell r="A309">
            <v>291</v>
          </cell>
          <cell r="B309">
            <v>50501</v>
          </cell>
          <cell r="C309">
            <v>0</v>
          </cell>
          <cell r="D309">
            <v>322.38153531243483</v>
          </cell>
          <cell r="E309">
            <v>0</v>
          </cell>
          <cell r="F309">
            <v>0</v>
          </cell>
          <cell r="G309">
            <v>0</v>
          </cell>
          <cell r="H309">
            <v>0</v>
          </cell>
          <cell r="I309">
            <v>0</v>
          </cell>
        </row>
        <row r="310">
          <cell r="A310">
            <v>292</v>
          </cell>
          <cell r="B310">
            <v>50531</v>
          </cell>
          <cell r="C310">
            <v>0</v>
          </cell>
          <cell r="D310">
            <v>322.38153531243483</v>
          </cell>
          <cell r="E310">
            <v>0</v>
          </cell>
          <cell r="F310">
            <v>0</v>
          </cell>
          <cell r="G310">
            <v>0</v>
          </cell>
          <cell r="H310">
            <v>0</v>
          </cell>
          <cell r="I310">
            <v>0</v>
          </cell>
        </row>
        <row r="311">
          <cell r="A311">
            <v>293</v>
          </cell>
          <cell r="B311">
            <v>50562</v>
          </cell>
          <cell r="C311">
            <v>0</v>
          </cell>
          <cell r="D311">
            <v>322.38153531243483</v>
          </cell>
          <cell r="E311">
            <v>0</v>
          </cell>
          <cell r="F311">
            <v>0</v>
          </cell>
          <cell r="G311">
            <v>0</v>
          </cell>
          <cell r="H311">
            <v>0</v>
          </cell>
          <cell r="I311">
            <v>0</v>
          </cell>
        </row>
        <row r="312">
          <cell r="A312">
            <v>294</v>
          </cell>
          <cell r="B312">
            <v>50592</v>
          </cell>
          <cell r="C312">
            <v>0</v>
          </cell>
          <cell r="D312">
            <v>322.38153531243483</v>
          </cell>
          <cell r="E312">
            <v>0</v>
          </cell>
          <cell r="F312">
            <v>0</v>
          </cell>
          <cell r="G312">
            <v>0</v>
          </cell>
          <cell r="H312">
            <v>0</v>
          </cell>
          <cell r="I312">
            <v>0</v>
          </cell>
        </row>
        <row r="313">
          <cell r="A313">
            <v>295</v>
          </cell>
          <cell r="B313">
            <v>50623</v>
          </cell>
          <cell r="C313">
            <v>0</v>
          </cell>
          <cell r="D313">
            <v>322.38153531243483</v>
          </cell>
          <cell r="E313">
            <v>0</v>
          </cell>
          <cell r="F313">
            <v>0</v>
          </cell>
          <cell r="G313">
            <v>0</v>
          </cell>
          <cell r="H313">
            <v>0</v>
          </cell>
          <cell r="I313">
            <v>0</v>
          </cell>
        </row>
        <row r="314">
          <cell r="A314">
            <v>296</v>
          </cell>
          <cell r="B314">
            <v>50654</v>
          </cell>
          <cell r="C314">
            <v>0</v>
          </cell>
          <cell r="D314">
            <v>322.38153531243483</v>
          </cell>
          <cell r="E314">
            <v>0</v>
          </cell>
          <cell r="F314">
            <v>0</v>
          </cell>
          <cell r="G314">
            <v>0</v>
          </cell>
          <cell r="H314">
            <v>0</v>
          </cell>
          <cell r="I314">
            <v>0</v>
          </cell>
        </row>
        <row r="315">
          <cell r="A315">
            <v>297</v>
          </cell>
          <cell r="B315">
            <v>50684</v>
          </cell>
          <cell r="C315">
            <v>0</v>
          </cell>
          <cell r="D315">
            <v>322.38153531243483</v>
          </cell>
          <cell r="E315">
            <v>0</v>
          </cell>
          <cell r="F315">
            <v>0</v>
          </cell>
          <cell r="G315">
            <v>0</v>
          </cell>
          <cell r="H315">
            <v>0</v>
          </cell>
          <cell r="I315">
            <v>0</v>
          </cell>
        </row>
        <row r="316">
          <cell r="A316">
            <v>298</v>
          </cell>
          <cell r="B316">
            <v>50715</v>
          </cell>
          <cell r="C316">
            <v>0</v>
          </cell>
          <cell r="D316">
            <v>322.38153531243483</v>
          </cell>
          <cell r="E316">
            <v>0</v>
          </cell>
          <cell r="F316">
            <v>0</v>
          </cell>
          <cell r="G316">
            <v>0</v>
          </cell>
          <cell r="H316">
            <v>0</v>
          </cell>
          <cell r="I316">
            <v>0</v>
          </cell>
        </row>
        <row r="317">
          <cell r="A317">
            <v>299</v>
          </cell>
          <cell r="B317">
            <v>50745</v>
          </cell>
          <cell r="C317">
            <v>0</v>
          </cell>
          <cell r="D317">
            <v>322.38153531243483</v>
          </cell>
          <cell r="E317">
            <v>0</v>
          </cell>
          <cell r="F317">
            <v>0</v>
          </cell>
          <cell r="G317">
            <v>0</v>
          </cell>
          <cell r="H317">
            <v>0</v>
          </cell>
          <cell r="I317">
            <v>0</v>
          </cell>
        </row>
        <row r="318">
          <cell r="A318">
            <v>300</v>
          </cell>
          <cell r="B318">
            <v>50776</v>
          </cell>
          <cell r="C318">
            <v>0</v>
          </cell>
          <cell r="D318">
            <v>322.38153531243483</v>
          </cell>
          <cell r="E318">
            <v>0</v>
          </cell>
          <cell r="F318">
            <v>0</v>
          </cell>
          <cell r="G318">
            <v>0</v>
          </cell>
          <cell r="H318">
            <v>0</v>
          </cell>
          <cell r="I318">
            <v>0</v>
          </cell>
        </row>
        <row r="319">
          <cell r="A319">
            <v>301</v>
          </cell>
          <cell r="B319">
            <v>50807</v>
          </cell>
          <cell r="C319">
            <v>0</v>
          </cell>
          <cell r="D319">
            <v>322.38153531243483</v>
          </cell>
          <cell r="E319">
            <v>0</v>
          </cell>
          <cell r="F319">
            <v>0</v>
          </cell>
          <cell r="G319">
            <v>0</v>
          </cell>
          <cell r="H319">
            <v>0</v>
          </cell>
          <cell r="I319">
            <v>0</v>
          </cell>
        </row>
        <row r="320">
          <cell r="A320">
            <v>302</v>
          </cell>
          <cell r="B320">
            <v>50835</v>
          </cell>
          <cell r="C320">
            <v>0</v>
          </cell>
          <cell r="D320">
            <v>322.38153531243483</v>
          </cell>
          <cell r="E320">
            <v>0</v>
          </cell>
          <cell r="F320">
            <v>0</v>
          </cell>
          <cell r="G320">
            <v>0</v>
          </cell>
          <cell r="H320">
            <v>0</v>
          </cell>
          <cell r="I320">
            <v>0</v>
          </cell>
        </row>
        <row r="321">
          <cell r="A321">
            <v>303</v>
          </cell>
          <cell r="B321">
            <v>50866</v>
          </cell>
          <cell r="C321">
            <v>0</v>
          </cell>
          <cell r="D321">
            <v>322.38153531243483</v>
          </cell>
          <cell r="E321">
            <v>0</v>
          </cell>
          <cell r="F321">
            <v>0</v>
          </cell>
          <cell r="G321">
            <v>0</v>
          </cell>
          <cell r="H321">
            <v>0</v>
          </cell>
          <cell r="I321">
            <v>0</v>
          </cell>
        </row>
        <row r="322">
          <cell r="A322">
            <v>304</v>
          </cell>
          <cell r="B322">
            <v>50896</v>
          </cell>
          <cell r="C322">
            <v>0</v>
          </cell>
          <cell r="D322">
            <v>322.38153531243483</v>
          </cell>
          <cell r="E322">
            <v>0</v>
          </cell>
          <cell r="F322">
            <v>0</v>
          </cell>
          <cell r="G322">
            <v>0</v>
          </cell>
          <cell r="H322">
            <v>0</v>
          </cell>
          <cell r="I322">
            <v>0</v>
          </cell>
        </row>
        <row r="323">
          <cell r="A323">
            <v>305</v>
          </cell>
          <cell r="B323">
            <v>50927</v>
          </cell>
          <cell r="C323">
            <v>0</v>
          </cell>
          <cell r="D323">
            <v>322.38153531243483</v>
          </cell>
          <cell r="E323">
            <v>0</v>
          </cell>
          <cell r="F323">
            <v>0</v>
          </cell>
          <cell r="G323">
            <v>0</v>
          </cell>
          <cell r="H323">
            <v>0</v>
          </cell>
          <cell r="I323">
            <v>0</v>
          </cell>
        </row>
        <row r="324">
          <cell r="A324">
            <v>306</v>
          </cell>
          <cell r="B324">
            <v>50957</v>
          </cell>
          <cell r="C324">
            <v>0</v>
          </cell>
          <cell r="D324">
            <v>322.38153531243483</v>
          </cell>
          <cell r="E324">
            <v>0</v>
          </cell>
          <cell r="F324">
            <v>0</v>
          </cell>
          <cell r="G324">
            <v>0</v>
          </cell>
          <cell r="H324">
            <v>0</v>
          </cell>
          <cell r="I324">
            <v>0</v>
          </cell>
        </row>
        <row r="325">
          <cell r="A325">
            <v>307</v>
          </cell>
          <cell r="B325">
            <v>50988</v>
          </cell>
          <cell r="C325">
            <v>0</v>
          </cell>
          <cell r="D325">
            <v>322.38153531243483</v>
          </cell>
          <cell r="E325">
            <v>0</v>
          </cell>
          <cell r="F325">
            <v>0</v>
          </cell>
          <cell r="G325">
            <v>0</v>
          </cell>
          <cell r="H325">
            <v>0</v>
          </cell>
          <cell r="I325">
            <v>0</v>
          </cell>
        </row>
        <row r="326">
          <cell r="A326">
            <v>308</v>
          </cell>
          <cell r="B326">
            <v>51019</v>
          </cell>
          <cell r="C326">
            <v>0</v>
          </cell>
          <cell r="D326">
            <v>322.38153531243483</v>
          </cell>
          <cell r="E326">
            <v>0</v>
          </cell>
          <cell r="F326">
            <v>0</v>
          </cell>
          <cell r="G326">
            <v>0</v>
          </cell>
          <cell r="H326">
            <v>0</v>
          </cell>
          <cell r="I326">
            <v>0</v>
          </cell>
        </row>
        <row r="327">
          <cell r="A327">
            <v>309</v>
          </cell>
          <cell r="B327">
            <v>51049</v>
          </cell>
          <cell r="C327">
            <v>0</v>
          </cell>
          <cell r="D327">
            <v>322.38153531243483</v>
          </cell>
          <cell r="E327">
            <v>0</v>
          </cell>
          <cell r="F327">
            <v>0</v>
          </cell>
          <cell r="G327">
            <v>0</v>
          </cell>
          <cell r="H327">
            <v>0</v>
          </cell>
          <cell r="I327">
            <v>0</v>
          </cell>
        </row>
        <row r="328">
          <cell r="A328">
            <v>310</v>
          </cell>
          <cell r="B328">
            <v>51080</v>
          </cell>
          <cell r="C328">
            <v>0</v>
          </cell>
          <cell r="D328">
            <v>322.38153531243483</v>
          </cell>
          <cell r="E328">
            <v>0</v>
          </cell>
          <cell r="F328">
            <v>0</v>
          </cell>
          <cell r="G328">
            <v>0</v>
          </cell>
          <cell r="H328">
            <v>0</v>
          </cell>
          <cell r="I328">
            <v>0</v>
          </cell>
        </row>
        <row r="329">
          <cell r="A329">
            <v>311</v>
          </cell>
          <cell r="B329">
            <v>51110</v>
          </cell>
          <cell r="C329">
            <v>0</v>
          </cell>
          <cell r="D329">
            <v>322.38153531243483</v>
          </cell>
          <cell r="E329">
            <v>0</v>
          </cell>
          <cell r="F329">
            <v>0</v>
          </cell>
          <cell r="G329">
            <v>0</v>
          </cell>
          <cell r="H329">
            <v>0</v>
          </cell>
          <cell r="I329">
            <v>0</v>
          </cell>
        </row>
        <row r="330">
          <cell r="A330">
            <v>312</v>
          </cell>
          <cell r="B330">
            <v>51141</v>
          </cell>
          <cell r="C330">
            <v>0</v>
          </cell>
          <cell r="D330">
            <v>322.38153531243483</v>
          </cell>
          <cell r="E330">
            <v>0</v>
          </cell>
          <cell r="F330">
            <v>0</v>
          </cell>
          <cell r="G330">
            <v>0</v>
          </cell>
          <cell r="H330">
            <v>0</v>
          </cell>
          <cell r="I330">
            <v>0</v>
          </cell>
        </row>
        <row r="331">
          <cell r="A331">
            <v>313</v>
          </cell>
          <cell r="B331">
            <v>51172</v>
          </cell>
          <cell r="C331">
            <v>0</v>
          </cell>
          <cell r="D331">
            <v>322.38153531243483</v>
          </cell>
          <cell r="E331">
            <v>0</v>
          </cell>
          <cell r="F331">
            <v>0</v>
          </cell>
          <cell r="G331">
            <v>0</v>
          </cell>
          <cell r="H331">
            <v>0</v>
          </cell>
          <cell r="I331">
            <v>0</v>
          </cell>
        </row>
        <row r="332">
          <cell r="A332">
            <v>314</v>
          </cell>
          <cell r="B332">
            <v>51201</v>
          </cell>
          <cell r="C332">
            <v>0</v>
          </cell>
          <cell r="D332">
            <v>322.38153531243483</v>
          </cell>
          <cell r="E332">
            <v>0</v>
          </cell>
          <cell r="F332">
            <v>0</v>
          </cell>
          <cell r="G332">
            <v>0</v>
          </cell>
          <cell r="H332">
            <v>0</v>
          </cell>
          <cell r="I332">
            <v>0</v>
          </cell>
        </row>
        <row r="333">
          <cell r="A333">
            <v>315</v>
          </cell>
          <cell r="B333">
            <v>51232</v>
          </cell>
          <cell r="C333">
            <v>0</v>
          </cell>
          <cell r="D333">
            <v>322.38153531243483</v>
          </cell>
          <cell r="E333">
            <v>0</v>
          </cell>
          <cell r="F333">
            <v>0</v>
          </cell>
          <cell r="G333">
            <v>0</v>
          </cell>
          <cell r="H333">
            <v>0</v>
          </cell>
          <cell r="I333">
            <v>0</v>
          </cell>
        </row>
        <row r="334">
          <cell r="A334">
            <v>316</v>
          </cell>
          <cell r="B334">
            <v>51262</v>
          </cell>
          <cell r="C334">
            <v>0</v>
          </cell>
          <cell r="D334">
            <v>322.38153531243483</v>
          </cell>
          <cell r="E334">
            <v>0</v>
          </cell>
          <cell r="F334">
            <v>0</v>
          </cell>
          <cell r="G334">
            <v>0</v>
          </cell>
          <cell r="H334">
            <v>0</v>
          </cell>
          <cell r="I334">
            <v>0</v>
          </cell>
        </row>
        <row r="335">
          <cell r="A335">
            <v>317</v>
          </cell>
          <cell r="B335">
            <v>51293</v>
          </cell>
          <cell r="C335">
            <v>0</v>
          </cell>
          <cell r="D335">
            <v>322.38153531243483</v>
          </cell>
          <cell r="E335">
            <v>0</v>
          </cell>
          <cell r="F335">
            <v>0</v>
          </cell>
          <cell r="G335">
            <v>0</v>
          </cell>
          <cell r="H335">
            <v>0</v>
          </cell>
          <cell r="I335">
            <v>0</v>
          </cell>
        </row>
        <row r="336">
          <cell r="A336">
            <v>318</v>
          </cell>
          <cell r="B336">
            <v>51323</v>
          </cell>
          <cell r="C336">
            <v>0</v>
          </cell>
          <cell r="D336">
            <v>322.38153531243483</v>
          </cell>
          <cell r="E336">
            <v>0</v>
          </cell>
          <cell r="F336">
            <v>0</v>
          </cell>
          <cell r="G336">
            <v>0</v>
          </cell>
          <cell r="H336">
            <v>0</v>
          </cell>
          <cell r="I336">
            <v>0</v>
          </cell>
        </row>
        <row r="337">
          <cell r="A337">
            <v>319</v>
          </cell>
          <cell r="B337">
            <v>51354</v>
          </cell>
          <cell r="C337">
            <v>0</v>
          </cell>
          <cell r="D337">
            <v>322.38153531243483</v>
          </cell>
          <cell r="E337">
            <v>0</v>
          </cell>
          <cell r="F337">
            <v>0</v>
          </cell>
          <cell r="G337">
            <v>0</v>
          </cell>
          <cell r="H337">
            <v>0</v>
          </cell>
          <cell r="I337">
            <v>0</v>
          </cell>
        </row>
        <row r="338">
          <cell r="A338">
            <v>320</v>
          </cell>
          <cell r="B338">
            <v>51385</v>
          </cell>
          <cell r="C338">
            <v>0</v>
          </cell>
          <cell r="D338">
            <v>322.38153531243483</v>
          </cell>
          <cell r="E338">
            <v>0</v>
          </cell>
          <cell r="F338">
            <v>0</v>
          </cell>
          <cell r="G338">
            <v>0</v>
          </cell>
          <cell r="H338">
            <v>0</v>
          </cell>
          <cell r="I338">
            <v>0</v>
          </cell>
        </row>
        <row r="339">
          <cell r="A339">
            <v>321</v>
          </cell>
          <cell r="B339">
            <v>51415</v>
          </cell>
          <cell r="C339">
            <v>0</v>
          </cell>
          <cell r="D339">
            <v>322.38153531243483</v>
          </cell>
          <cell r="E339">
            <v>0</v>
          </cell>
          <cell r="F339">
            <v>0</v>
          </cell>
          <cell r="G339">
            <v>0</v>
          </cell>
          <cell r="H339">
            <v>0</v>
          </cell>
          <cell r="I339">
            <v>0</v>
          </cell>
        </row>
        <row r="340">
          <cell r="A340">
            <v>322</v>
          </cell>
          <cell r="B340">
            <v>51446</v>
          </cell>
          <cell r="C340">
            <v>0</v>
          </cell>
          <cell r="D340">
            <v>322.38153531243483</v>
          </cell>
          <cell r="E340">
            <v>0</v>
          </cell>
          <cell r="F340">
            <v>0</v>
          </cell>
          <cell r="G340">
            <v>0</v>
          </cell>
          <cell r="H340">
            <v>0</v>
          </cell>
          <cell r="I340">
            <v>0</v>
          </cell>
        </row>
        <row r="341">
          <cell r="A341">
            <v>323</v>
          </cell>
          <cell r="B341">
            <v>51476</v>
          </cell>
          <cell r="C341">
            <v>0</v>
          </cell>
          <cell r="D341">
            <v>322.38153531243483</v>
          </cell>
          <cell r="E341">
            <v>0</v>
          </cell>
          <cell r="F341">
            <v>0</v>
          </cell>
          <cell r="G341">
            <v>0</v>
          </cell>
          <cell r="H341">
            <v>0</v>
          </cell>
          <cell r="I341">
            <v>0</v>
          </cell>
        </row>
        <row r="342">
          <cell r="A342">
            <v>324</v>
          </cell>
          <cell r="B342">
            <v>51507</v>
          </cell>
          <cell r="C342">
            <v>0</v>
          </cell>
          <cell r="D342">
            <v>322.38153531243483</v>
          </cell>
          <cell r="E342">
            <v>0</v>
          </cell>
          <cell r="F342">
            <v>0</v>
          </cell>
          <cell r="G342">
            <v>0</v>
          </cell>
          <cell r="H342">
            <v>0</v>
          </cell>
          <cell r="I342">
            <v>0</v>
          </cell>
        </row>
        <row r="343">
          <cell r="A343">
            <v>325</v>
          </cell>
          <cell r="B343">
            <v>51538</v>
          </cell>
          <cell r="C343">
            <v>0</v>
          </cell>
          <cell r="D343">
            <v>322.38153531243483</v>
          </cell>
          <cell r="E343">
            <v>0</v>
          </cell>
          <cell r="F343">
            <v>0</v>
          </cell>
          <cell r="G343">
            <v>0</v>
          </cell>
          <cell r="H343">
            <v>0</v>
          </cell>
          <cell r="I343">
            <v>0</v>
          </cell>
        </row>
        <row r="344">
          <cell r="A344">
            <v>326</v>
          </cell>
          <cell r="B344">
            <v>51566</v>
          </cell>
          <cell r="C344">
            <v>0</v>
          </cell>
          <cell r="D344">
            <v>322.38153531243483</v>
          </cell>
          <cell r="E344">
            <v>0</v>
          </cell>
          <cell r="F344">
            <v>0</v>
          </cell>
          <cell r="G344">
            <v>0</v>
          </cell>
          <cell r="H344">
            <v>0</v>
          </cell>
          <cell r="I344">
            <v>0</v>
          </cell>
        </row>
        <row r="345">
          <cell r="A345">
            <v>327</v>
          </cell>
          <cell r="B345">
            <v>51597</v>
          </cell>
          <cell r="C345">
            <v>0</v>
          </cell>
          <cell r="D345">
            <v>322.38153531243483</v>
          </cell>
          <cell r="E345">
            <v>0</v>
          </cell>
          <cell r="F345">
            <v>0</v>
          </cell>
          <cell r="G345">
            <v>0</v>
          </cell>
          <cell r="H345">
            <v>0</v>
          </cell>
          <cell r="I345">
            <v>0</v>
          </cell>
        </row>
        <row r="346">
          <cell r="A346">
            <v>328</v>
          </cell>
          <cell r="B346">
            <v>51627</v>
          </cell>
          <cell r="C346">
            <v>0</v>
          </cell>
          <cell r="D346">
            <v>322.38153531243483</v>
          </cell>
          <cell r="E346">
            <v>0</v>
          </cell>
          <cell r="F346">
            <v>0</v>
          </cell>
          <cell r="G346">
            <v>0</v>
          </cell>
          <cell r="H346">
            <v>0</v>
          </cell>
          <cell r="I346">
            <v>0</v>
          </cell>
        </row>
        <row r="347">
          <cell r="A347">
            <v>329</v>
          </cell>
          <cell r="B347">
            <v>51658</v>
          </cell>
          <cell r="C347">
            <v>0</v>
          </cell>
          <cell r="D347">
            <v>322.38153531243483</v>
          </cell>
          <cell r="E347">
            <v>0</v>
          </cell>
          <cell r="F347">
            <v>0</v>
          </cell>
          <cell r="G347">
            <v>0</v>
          </cell>
          <cell r="H347">
            <v>0</v>
          </cell>
          <cell r="I347">
            <v>0</v>
          </cell>
        </row>
        <row r="348">
          <cell r="A348">
            <v>330</v>
          </cell>
          <cell r="B348">
            <v>51688</v>
          </cell>
          <cell r="C348">
            <v>0</v>
          </cell>
          <cell r="D348">
            <v>322.38153531243483</v>
          </cell>
          <cell r="E348">
            <v>0</v>
          </cell>
          <cell r="F348">
            <v>0</v>
          </cell>
          <cell r="G348">
            <v>0</v>
          </cell>
          <cell r="H348">
            <v>0</v>
          </cell>
          <cell r="I348">
            <v>0</v>
          </cell>
        </row>
        <row r="349">
          <cell r="A349">
            <v>331</v>
          </cell>
          <cell r="B349">
            <v>51719</v>
          </cell>
          <cell r="C349">
            <v>0</v>
          </cell>
          <cell r="D349">
            <v>322.38153531243483</v>
          </cell>
          <cell r="E349">
            <v>0</v>
          </cell>
          <cell r="F349">
            <v>0</v>
          </cell>
          <cell r="G349">
            <v>0</v>
          </cell>
          <cell r="H349">
            <v>0</v>
          </cell>
          <cell r="I349">
            <v>0</v>
          </cell>
        </row>
        <row r="350">
          <cell r="A350">
            <v>332</v>
          </cell>
          <cell r="B350">
            <v>51750</v>
          </cell>
          <cell r="C350">
            <v>0</v>
          </cell>
          <cell r="D350">
            <v>322.38153531243483</v>
          </cell>
          <cell r="E350">
            <v>0</v>
          </cell>
          <cell r="F350">
            <v>0</v>
          </cell>
          <cell r="G350">
            <v>0</v>
          </cell>
          <cell r="H350">
            <v>0</v>
          </cell>
          <cell r="I350">
            <v>0</v>
          </cell>
        </row>
        <row r="351">
          <cell r="A351">
            <v>333</v>
          </cell>
          <cell r="B351">
            <v>51780</v>
          </cell>
          <cell r="C351">
            <v>0</v>
          </cell>
          <cell r="D351">
            <v>322.38153531243483</v>
          </cell>
          <cell r="E351">
            <v>0</v>
          </cell>
          <cell r="F351">
            <v>0</v>
          </cell>
          <cell r="G351">
            <v>0</v>
          </cell>
          <cell r="H351">
            <v>0</v>
          </cell>
          <cell r="I351">
            <v>0</v>
          </cell>
        </row>
        <row r="352">
          <cell r="A352">
            <v>334</v>
          </cell>
          <cell r="B352">
            <v>51811</v>
          </cell>
          <cell r="C352">
            <v>0</v>
          </cell>
          <cell r="D352">
            <v>322.38153531243483</v>
          </cell>
          <cell r="E352">
            <v>0</v>
          </cell>
          <cell r="F352">
            <v>0</v>
          </cell>
          <cell r="G352">
            <v>0</v>
          </cell>
          <cell r="H352">
            <v>0</v>
          </cell>
          <cell r="I352">
            <v>0</v>
          </cell>
        </row>
        <row r="353">
          <cell r="A353">
            <v>335</v>
          </cell>
          <cell r="B353">
            <v>51841</v>
          </cell>
          <cell r="C353">
            <v>0</v>
          </cell>
          <cell r="D353">
            <v>322.38153531243483</v>
          </cell>
          <cell r="E353">
            <v>0</v>
          </cell>
          <cell r="F353">
            <v>0</v>
          </cell>
          <cell r="G353">
            <v>0</v>
          </cell>
          <cell r="H353">
            <v>0</v>
          </cell>
          <cell r="I353">
            <v>0</v>
          </cell>
        </row>
        <row r="354">
          <cell r="A354">
            <v>336</v>
          </cell>
          <cell r="B354">
            <v>51872</v>
          </cell>
          <cell r="C354">
            <v>0</v>
          </cell>
          <cell r="D354">
            <v>322.38153531243483</v>
          </cell>
          <cell r="E354">
            <v>0</v>
          </cell>
          <cell r="F354">
            <v>0</v>
          </cell>
          <cell r="G354">
            <v>0</v>
          </cell>
          <cell r="H354">
            <v>0</v>
          </cell>
          <cell r="I354">
            <v>0</v>
          </cell>
        </row>
        <row r="355">
          <cell r="A355">
            <v>337</v>
          </cell>
          <cell r="B355">
            <v>51903</v>
          </cell>
          <cell r="C355">
            <v>0</v>
          </cell>
          <cell r="D355">
            <v>322.38153531243483</v>
          </cell>
          <cell r="E355">
            <v>0</v>
          </cell>
          <cell r="F355">
            <v>0</v>
          </cell>
          <cell r="G355">
            <v>0</v>
          </cell>
          <cell r="H355">
            <v>0</v>
          </cell>
          <cell r="I355">
            <v>0</v>
          </cell>
        </row>
        <row r="356">
          <cell r="A356">
            <v>338</v>
          </cell>
          <cell r="B356">
            <v>51931</v>
          </cell>
          <cell r="C356">
            <v>0</v>
          </cell>
          <cell r="D356">
            <v>322.38153531243483</v>
          </cell>
          <cell r="E356">
            <v>0</v>
          </cell>
          <cell r="F356">
            <v>0</v>
          </cell>
          <cell r="G356">
            <v>0</v>
          </cell>
          <cell r="H356">
            <v>0</v>
          </cell>
          <cell r="I356">
            <v>0</v>
          </cell>
        </row>
        <row r="357">
          <cell r="A357">
            <v>339</v>
          </cell>
          <cell r="B357">
            <v>51962</v>
          </cell>
          <cell r="C357">
            <v>0</v>
          </cell>
          <cell r="D357">
            <v>322.38153531243483</v>
          </cell>
          <cell r="E357">
            <v>0</v>
          </cell>
          <cell r="F357">
            <v>0</v>
          </cell>
          <cell r="G357">
            <v>0</v>
          </cell>
          <cell r="H357">
            <v>0</v>
          </cell>
          <cell r="I357">
            <v>0</v>
          </cell>
        </row>
        <row r="358">
          <cell r="A358">
            <v>340</v>
          </cell>
          <cell r="B358">
            <v>51992</v>
          </cell>
          <cell r="C358">
            <v>0</v>
          </cell>
          <cell r="D358">
            <v>322.38153531243483</v>
          </cell>
          <cell r="E358">
            <v>0</v>
          </cell>
          <cell r="F358">
            <v>0</v>
          </cell>
          <cell r="G358">
            <v>0</v>
          </cell>
          <cell r="H358">
            <v>0</v>
          </cell>
          <cell r="I358">
            <v>0</v>
          </cell>
        </row>
        <row r="359">
          <cell r="A359">
            <v>341</v>
          </cell>
          <cell r="B359">
            <v>52023</v>
          </cell>
          <cell r="C359">
            <v>0</v>
          </cell>
          <cell r="D359">
            <v>322.38153531243483</v>
          </cell>
          <cell r="E359">
            <v>0</v>
          </cell>
          <cell r="F359">
            <v>0</v>
          </cell>
          <cell r="G359">
            <v>0</v>
          </cell>
          <cell r="H359">
            <v>0</v>
          </cell>
          <cell r="I359">
            <v>0</v>
          </cell>
        </row>
        <row r="360">
          <cell r="A360">
            <v>342</v>
          </cell>
          <cell r="B360">
            <v>52053</v>
          </cell>
          <cell r="C360">
            <v>0</v>
          </cell>
          <cell r="D360">
            <v>322.38153531243483</v>
          </cell>
          <cell r="E360">
            <v>0</v>
          </cell>
          <cell r="F360">
            <v>0</v>
          </cell>
          <cell r="G360">
            <v>0</v>
          </cell>
          <cell r="H360">
            <v>0</v>
          </cell>
          <cell r="I360">
            <v>0</v>
          </cell>
        </row>
        <row r="361">
          <cell r="A361">
            <v>343</v>
          </cell>
          <cell r="B361">
            <v>52084</v>
          </cell>
          <cell r="C361">
            <v>0</v>
          </cell>
          <cell r="D361">
            <v>322.38153531243483</v>
          </cell>
          <cell r="E361">
            <v>0</v>
          </cell>
          <cell r="F361">
            <v>0</v>
          </cell>
          <cell r="G361">
            <v>0</v>
          </cell>
          <cell r="H361">
            <v>0</v>
          </cell>
          <cell r="I361">
            <v>0</v>
          </cell>
        </row>
        <row r="362">
          <cell r="A362">
            <v>344</v>
          </cell>
          <cell r="B362">
            <v>52115</v>
          </cell>
          <cell r="C362">
            <v>0</v>
          </cell>
          <cell r="D362">
            <v>322.38153531243483</v>
          </cell>
          <cell r="E362">
            <v>0</v>
          </cell>
          <cell r="F362">
            <v>0</v>
          </cell>
          <cell r="G362">
            <v>0</v>
          </cell>
          <cell r="H362">
            <v>0</v>
          </cell>
          <cell r="I362">
            <v>0</v>
          </cell>
        </row>
        <row r="363">
          <cell r="A363">
            <v>345</v>
          </cell>
          <cell r="B363">
            <v>52145</v>
          </cell>
          <cell r="C363">
            <v>0</v>
          </cell>
          <cell r="D363">
            <v>322.38153531243483</v>
          </cell>
          <cell r="E363">
            <v>0</v>
          </cell>
          <cell r="F363">
            <v>0</v>
          </cell>
          <cell r="G363">
            <v>0</v>
          </cell>
          <cell r="H363">
            <v>0</v>
          </cell>
          <cell r="I363">
            <v>0</v>
          </cell>
        </row>
        <row r="364">
          <cell r="A364">
            <v>346</v>
          </cell>
          <cell r="B364">
            <v>52176</v>
          </cell>
          <cell r="C364">
            <v>0</v>
          </cell>
          <cell r="D364">
            <v>322.38153531243483</v>
          </cell>
          <cell r="E364">
            <v>0</v>
          </cell>
          <cell r="F364">
            <v>0</v>
          </cell>
          <cell r="G364">
            <v>0</v>
          </cell>
          <cell r="H364">
            <v>0</v>
          </cell>
          <cell r="I364">
            <v>0</v>
          </cell>
        </row>
        <row r="365">
          <cell r="A365">
            <v>347</v>
          </cell>
          <cell r="B365">
            <v>52206</v>
          </cell>
          <cell r="C365">
            <v>0</v>
          </cell>
          <cell r="D365">
            <v>322.38153531243483</v>
          </cell>
          <cell r="E365">
            <v>0</v>
          </cell>
          <cell r="F365">
            <v>0</v>
          </cell>
          <cell r="G365">
            <v>0</v>
          </cell>
          <cell r="H365">
            <v>0</v>
          </cell>
          <cell r="I365">
            <v>0</v>
          </cell>
        </row>
        <row r="366">
          <cell r="A366">
            <v>348</v>
          </cell>
          <cell r="B366">
            <v>52237</v>
          </cell>
          <cell r="C366">
            <v>0</v>
          </cell>
          <cell r="D366">
            <v>322.38153531243483</v>
          </cell>
          <cell r="E366">
            <v>0</v>
          </cell>
          <cell r="F366">
            <v>0</v>
          </cell>
          <cell r="G366">
            <v>0</v>
          </cell>
          <cell r="H366">
            <v>0</v>
          </cell>
          <cell r="I366">
            <v>0</v>
          </cell>
        </row>
        <row r="367">
          <cell r="A367">
            <v>349</v>
          </cell>
          <cell r="B367">
            <v>52268</v>
          </cell>
          <cell r="C367">
            <v>0</v>
          </cell>
          <cell r="D367">
            <v>322.38153531243483</v>
          </cell>
          <cell r="E367">
            <v>0</v>
          </cell>
          <cell r="F367">
            <v>0</v>
          </cell>
          <cell r="G367">
            <v>0</v>
          </cell>
          <cell r="H367">
            <v>0</v>
          </cell>
          <cell r="I367">
            <v>0</v>
          </cell>
        </row>
        <row r="368">
          <cell r="A368">
            <v>350</v>
          </cell>
          <cell r="B368">
            <v>52296</v>
          </cell>
          <cell r="C368">
            <v>0</v>
          </cell>
          <cell r="D368">
            <v>322.38153531243483</v>
          </cell>
          <cell r="E368">
            <v>0</v>
          </cell>
          <cell r="F368">
            <v>0</v>
          </cell>
          <cell r="G368">
            <v>0</v>
          </cell>
          <cell r="H368">
            <v>0</v>
          </cell>
          <cell r="I368">
            <v>0</v>
          </cell>
        </row>
        <row r="369">
          <cell r="A369">
            <v>351</v>
          </cell>
          <cell r="B369">
            <v>52327</v>
          </cell>
          <cell r="C369">
            <v>0</v>
          </cell>
          <cell r="D369">
            <v>322.38153531243483</v>
          </cell>
          <cell r="E369">
            <v>0</v>
          </cell>
          <cell r="F369">
            <v>0</v>
          </cell>
          <cell r="G369">
            <v>0</v>
          </cell>
          <cell r="H369">
            <v>0</v>
          </cell>
          <cell r="I369">
            <v>0</v>
          </cell>
        </row>
        <row r="370">
          <cell r="A370">
            <v>352</v>
          </cell>
          <cell r="B370">
            <v>52357</v>
          </cell>
          <cell r="C370">
            <v>0</v>
          </cell>
          <cell r="D370">
            <v>322.38153531243483</v>
          </cell>
          <cell r="E370">
            <v>0</v>
          </cell>
          <cell r="F370">
            <v>0</v>
          </cell>
          <cell r="G370">
            <v>0</v>
          </cell>
          <cell r="H370">
            <v>0</v>
          </cell>
          <cell r="I370">
            <v>0</v>
          </cell>
        </row>
        <row r="371">
          <cell r="A371">
            <v>353</v>
          </cell>
          <cell r="B371">
            <v>52388</v>
          </cell>
          <cell r="C371">
            <v>0</v>
          </cell>
          <cell r="D371">
            <v>322.38153531243483</v>
          </cell>
          <cell r="E371">
            <v>0</v>
          </cell>
          <cell r="F371">
            <v>0</v>
          </cell>
          <cell r="G371">
            <v>0</v>
          </cell>
          <cell r="H371">
            <v>0</v>
          </cell>
          <cell r="I371">
            <v>0</v>
          </cell>
        </row>
        <row r="372">
          <cell r="A372">
            <v>354</v>
          </cell>
          <cell r="B372">
            <v>52418</v>
          </cell>
          <cell r="C372">
            <v>0</v>
          </cell>
          <cell r="D372">
            <v>322.38153531243483</v>
          </cell>
          <cell r="E372">
            <v>0</v>
          </cell>
          <cell r="F372">
            <v>0</v>
          </cell>
          <cell r="G372">
            <v>0</v>
          </cell>
          <cell r="H372">
            <v>0</v>
          </cell>
          <cell r="I372">
            <v>0</v>
          </cell>
        </row>
        <row r="373">
          <cell r="A373">
            <v>355</v>
          </cell>
          <cell r="B373">
            <v>52449</v>
          </cell>
          <cell r="C373">
            <v>0</v>
          </cell>
          <cell r="D373">
            <v>322.38153531243483</v>
          </cell>
          <cell r="E373">
            <v>0</v>
          </cell>
          <cell r="F373">
            <v>0</v>
          </cell>
          <cell r="G373">
            <v>0</v>
          </cell>
          <cell r="H373">
            <v>0</v>
          </cell>
          <cell r="I373">
            <v>0</v>
          </cell>
        </row>
        <row r="374">
          <cell r="A374">
            <v>356</v>
          </cell>
          <cell r="B374">
            <v>52480</v>
          </cell>
          <cell r="C374">
            <v>0</v>
          </cell>
          <cell r="D374">
            <v>322.38153531243483</v>
          </cell>
          <cell r="E374">
            <v>0</v>
          </cell>
          <cell r="F374">
            <v>0</v>
          </cell>
          <cell r="G374">
            <v>0</v>
          </cell>
          <cell r="H374">
            <v>0</v>
          </cell>
          <cell r="I374">
            <v>0</v>
          </cell>
        </row>
        <row r="375">
          <cell r="A375">
            <v>357</v>
          </cell>
          <cell r="B375">
            <v>52510</v>
          </cell>
          <cell r="C375">
            <v>0</v>
          </cell>
          <cell r="D375">
            <v>322.38153531243483</v>
          </cell>
          <cell r="E375">
            <v>0</v>
          </cell>
          <cell r="F375">
            <v>0</v>
          </cell>
          <cell r="G375">
            <v>0</v>
          </cell>
          <cell r="H375">
            <v>0</v>
          </cell>
          <cell r="I375">
            <v>0</v>
          </cell>
        </row>
        <row r="376">
          <cell r="A376">
            <v>358</v>
          </cell>
          <cell r="B376">
            <v>52541</v>
          </cell>
          <cell r="C376">
            <v>0</v>
          </cell>
          <cell r="D376">
            <v>322.38153531243483</v>
          </cell>
          <cell r="E376">
            <v>0</v>
          </cell>
          <cell r="F376">
            <v>0</v>
          </cell>
          <cell r="G376">
            <v>0</v>
          </cell>
          <cell r="H376">
            <v>0</v>
          </cell>
          <cell r="I376">
            <v>0</v>
          </cell>
        </row>
        <row r="377">
          <cell r="A377">
            <v>359</v>
          </cell>
          <cell r="B377">
            <v>52571</v>
          </cell>
          <cell r="C377">
            <v>0</v>
          </cell>
          <cell r="D377">
            <v>322.38153531243483</v>
          </cell>
          <cell r="E377">
            <v>0</v>
          </cell>
          <cell r="F377">
            <v>0</v>
          </cell>
          <cell r="G377">
            <v>0</v>
          </cell>
          <cell r="H377">
            <v>0</v>
          </cell>
          <cell r="I377">
            <v>0</v>
          </cell>
        </row>
        <row r="378">
          <cell r="A378">
            <v>360</v>
          </cell>
          <cell r="B378">
            <v>52602</v>
          </cell>
          <cell r="C378">
            <v>0</v>
          </cell>
          <cell r="D378">
            <v>322.38153531243483</v>
          </cell>
          <cell r="E378">
            <v>0</v>
          </cell>
          <cell r="F378">
            <v>0</v>
          </cell>
          <cell r="G378">
            <v>0</v>
          </cell>
          <cell r="H378">
            <v>0</v>
          </cell>
          <cell r="I378">
            <v>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stec"/>
      <sheetName val="Sun Saroeun 1"/>
      <sheetName val="Sun Saroeun 2"/>
      <sheetName val="Chhun Cheng 2"/>
      <sheetName val="Ballon PMT"/>
      <sheetName val="Chhoeun Sok Khoeun"/>
    </sheetNames>
    <sheetDataSet>
      <sheetData sheetId="0">
        <row r="1">
          <cell r="A1" t="str">
            <v>taragkalviPaK</v>
          </cell>
        </row>
      </sheetData>
      <sheetData sheetId="1"/>
      <sheetData sheetId="2"/>
      <sheetData sheetId="3"/>
      <sheetData sheetId="4">
        <row r="1">
          <cell r="A1" t="str">
            <v>Loan Payment Schedule</v>
          </cell>
        </row>
        <row r="5">
          <cell r="B5" t="str">
            <v>Enter Values</v>
          </cell>
          <cell r="F5" t="str">
            <v>Loan Summary</v>
          </cell>
        </row>
        <row r="6">
          <cell r="C6" t="str">
            <v>Loan Amount</v>
          </cell>
          <cell r="D6">
            <v>600000</v>
          </cell>
          <cell r="G6" t="str">
            <v>Scheduled Payment</v>
          </cell>
          <cell r="H6">
            <v>12748.226826761009</v>
          </cell>
        </row>
        <row r="7">
          <cell r="C7" t="str">
            <v>Annual Interest Rate</v>
          </cell>
          <cell r="D7">
            <v>0.1</v>
          </cell>
          <cell r="G7" t="str">
            <v>Scheduled Number of Payments</v>
          </cell>
          <cell r="H7">
            <v>60</v>
          </cell>
        </row>
        <row r="8">
          <cell r="C8" t="str">
            <v>Loan Period in Years</v>
          </cell>
          <cell r="D8">
            <v>5</v>
          </cell>
          <cell r="G8" t="str">
            <v>Actual Number of Payments</v>
          </cell>
          <cell r="H8">
            <v>60</v>
          </cell>
        </row>
        <row r="9">
          <cell r="C9" t="str">
            <v>Number of Payments Per Year</v>
          </cell>
          <cell r="D9">
            <v>12</v>
          </cell>
          <cell r="G9" t="str">
            <v>Total Early Payments</v>
          </cell>
          <cell r="H9">
            <v>600000</v>
          </cell>
        </row>
        <row r="10">
          <cell r="C10" t="str">
            <v>Start Date of Loan</v>
          </cell>
          <cell r="D10">
            <v>40969</v>
          </cell>
          <cell r="G10" t="str">
            <v>Total Interest</v>
          </cell>
          <cell r="H10">
            <v>600000</v>
          </cell>
        </row>
        <row r="11">
          <cell r="C11" t="str">
            <v>Optional Extra Payments</v>
          </cell>
          <cell r="F11" t="str">
            <v>Total Interest</v>
          </cell>
          <cell r="H11">
            <v>165000</v>
          </cell>
        </row>
        <row r="12">
          <cell r="F12" t="str">
            <v>Total Principle</v>
          </cell>
          <cell r="H12">
            <v>599500</v>
          </cell>
        </row>
        <row r="13">
          <cell r="B13" t="str">
            <v>Borrower(s):</v>
          </cell>
          <cell r="F13" t="str">
            <v>Total Payment</v>
          </cell>
          <cell r="H13">
            <v>165000</v>
          </cell>
        </row>
        <row r="14">
          <cell r="B14" t="str">
            <v>Loan A/c No.:</v>
          </cell>
          <cell r="F14" t="str">
            <v>CIF No.:</v>
          </cell>
        </row>
        <row r="17">
          <cell r="A17" t="str">
            <v>PmtNo.</v>
          </cell>
          <cell r="B17" t="str">
            <v>Payment Date</v>
          </cell>
          <cell r="C17" t="str">
            <v>Beginning Balance</v>
          </cell>
          <cell r="D17" t="str">
            <v>Scheduled Payment</v>
          </cell>
          <cell r="E17" t="str">
            <v>Extra Payment</v>
          </cell>
          <cell r="F17" t="str">
            <v>Total Payment</v>
          </cell>
          <cell r="G17" t="str">
            <v>Principal</v>
          </cell>
          <cell r="H17" t="str">
            <v>Interest</v>
          </cell>
          <cell r="I17" t="str">
            <v>Ending Balance</v>
          </cell>
        </row>
        <row r="19">
          <cell r="A19">
            <v>1</v>
          </cell>
          <cell r="B19">
            <v>41000</v>
          </cell>
          <cell r="C19">
            <v>600000</v>
          </cell>
          <cell r="D19">
            <v>5000</v>
          </cell>
          <cell r="E19">
            <v>0</v>
          </cell>
          <cell r="F19">
            <v>5000</v>
          </cell>
          <cell r="G19">
            <v>0</v>
          </cell>
          <cell r="H19">
            <v>5000</v>
          </cell>
          <cell r="I19">
            <v>600000</v>
          </cell>
        </row>
        <row r="20">
          <cell r="A20">
            <v>2</v>
          </cell>
          <cell r="B20">
            <v>41030</v>
          </cell>
          <cell r="C20">
            <v>600000</v>
          </cell>
          <cell r="D20">
            <v>5000</v>
          </cell>
          <cell r="E20">
            <v>0</v>
          </cell>
          <cell r="F20">
            <v>5000</v>
          </cell>
          <cell r="G20">
            <v>0</v>
          </cell>
          <cell r="H20">
            <v>5000</v>
          </cell>
          <cell r="I20">
            <v>600000</v>
          </cell>
        </row>
        <row r="21">
          <cell r="A21">
            <v>3</v>
          </cell>
          <cell r="B21">
            <v>41061</v>
          </cell>
          <cell r="C21">
            <v>600000</v>
          </cell>
          <cell r="D21">
            <v>5000</v>
          </cell>
          <cell r="E21">
            <v>0</v>
          </cell>
          <cell r="F21">
            <v>5000</v>
          </cell>
          <cell r="G21">
            <v>0</v>
          </cell>
          <cell r="H21">
            <v>5000</v>
          </cell>
          <cell r="I21">
            <v>600000</v>
          </cell>
        </row>
        <row r="22">
          <cell r="A22">
            <v>4</v>
          </cell>
          <cell r="B22">
            <v>41091</v>
          </cell>
          <cell r="C22">
            <v>600000</v>
          </cell>
          <cell r="D22">
            <v>5000</v>
          </cell>
          <cell r="E22">
            <v>0</v>
          </cell>
          <cell r="F22">
            <v>5000</v>
          </cell>
          <cell r="G22">
            <v>0</v>
          </cell>
          <cell r="H22">
            <v>5000</v>
          </cell>
          <cell r="I22">
            <v>600000</v>
          </cell>
        </row>
        <row r="23">
          <cell r="A23">
            <v>5</v>
          </cell>
          <cell r="B23">
            <v>41122</v>
          </cell>
          <cell r="C23">
            <v>600000</v>
          </cell>
          <cell r="D23">
            <v>5000</v>
          </cell>
          <cell r="E23">
            <v>0</v>
          </cell>
          <cell r="F23">
            <v>5000</v>
          </cell>
          <cell r="G23">
            <v>0</v>
          </cell>
          <cell r="H23">
            <v>5000</v>
          </cell>
          <cell r="I23">
            <v>600000</v>
          </cell>
        </row>
        <row r="24">
          <cell r="A24">
            <v>6</v>
          </cell>
          <cell r="B24">
            <v>41153</v>
          </cell>
          <cell r="C24">
            <v>600000</v>
          </cell>
          <cell r="D24">
            <v>5000</v>
          </cell>
          <cell r="E24">
            <v>60000</v>
          </cell>
          <cell r="F24">
            <v>65000</v>
          </cell>
          <cell r="G24">
            <v>60000</v>
          </cell>
          <cell r="H24">
            <v>5000</v>
          </cell>
          <cell r="I24">
            <v>540000</v>
          </cell>
        </row>
        <row r="25">
          <cell r="A25">
            <v>7</v>
          </cell>
          <cell r="B25">
            <v>41183</v>
          </cell>
          <cell r="C25">
            <v>540000</v>
          </cell>
          <cell r="D25">
            <v>4500</v>
          </cell>
          <cell r="E25">
            <v>0</v>
          </cell>
          <cell r="F25">
            <v>4500</v>
          </cell>
          <cell r="G25">
            <v>0</v>
          </cell>
          <cell r="H25">
            <v>4500</v>
          </cell>
          <cell r="I25">
            <v>540000</v>
          </cell>
        </row>
        <row r="26">
          <cell r="A26">
            <v>8</v>
          </cell>
          <cell r="B26">
            <v>41214</v>
          </cell>
          <cell r="C26">
            <v>540000</v>
          </cell>
          <cell r="D26">
            <v>4500</v>
          </cell>
          <cell r="E26">
            <v>0</v>
          </cell>
          <cell r="F26">
            <v>4500</v>
          </cell>
          <cell r="G26">
            <v>0</v>
          </cell>
          <cell r="H26">
            <v>4500</v>
          </cell>
          <cell r="I26">
            <v>540000</v>
          </cell>
        </row>
        <row r="27">
          <cell r="A27">
            <v>9</v>
          </cell>
          <cell r="B27">
            <v>41244</v>
          </cell>
          <cell r="C27">
            <v>540000</v>
          </cell>
          <cell r="D27">
            <v>4500</v>
          </cell>
          <cell r="E27">
            <v>0</v>
          </cell>
          <cell r="F27">
            <v>4500</v>
          </cell>
          <cell r="G27">
            <v>0</v>
          </cell>
          <cell r="H27">
            <v>4500</v>
          </cell>
          <cell r="I27">
            <v>540000</v>
          </cell>
        </row>
        <row r="28">
          <cell r="A28">
            <v>10</v>
          </cell>
          <cell r="B28">
            <v>41275</v>
          </cell>
          <cell r="C28">
            <v>540000</v>
          </cell>
          <cell r="D28">
            <v>4500</v>
          </cell>
          <cell r="E28">
            <v>0</v>
          </cell>
          <cell r="F28">
            <v>4500</v>
          </cell>
          <cell r="G28">
            <v>0</v>
          </cell>
          <cell r="H28">
            <v>4500</v>
          </cell>
          <cell r="I28">
            <v>540000</v>
          </cell>
        </row>
        <row r="29">
          <cell r="A29">
            <v>11</v>
          </cell>
          <cell r="B29">
            <v>41306</v>
          </cell>
          <cell r="C29">
            <v>540000</v>
          </cell>
          <cell r="D29">
            <v>4500</v>
          </cell>
          <cell r="E29">
            <v>0</v>
          </cell>
          <cell r="F29">
            <v>4500</v>
          </cell>
          <cell r="G29">
            <v>0</v>
          </cell>
          <cell r="H29">
            <v>4500</v>
          </cell>
          <cell r="I29">
            <v>540000</v>
          </cell>
        </row>
        <row r="30">
          <cell r="A30">
            <v>12</v>
          </cell>
          <cell r="B30">
            <v>41334</v>
          </cell>
          <cell r="C30">
            <v>540000</v>
          </cell>
          <cell r="D30">
            <v>4500</v>
          </cell>
          <cell r="E30">
            <v>60000</v>
          </cell>
          <cell r="F30">
            <v>64500</v>
          </cell>
          <cell r="G30">
            <v>60000</v>
          </cell>
          <cell r="H30">
            <v>4500</v>
          </cell>
          <cell r="I30">
            <v>480000</v>
          </cell>
        </row>
        <row r="31">
          <cell r="A31">
            <v>13</v>
          </cell>
          <cell r="B31">
            <v>41365</v>
          </cell>
          <cell r="C31">
            <v>480000</v>
          </cell>
          <cell r="D31">
            <v>4000</v>
          </cell>
          <cell r="E31">
            <v>0</v>
          </cell>
          <cell r="F31">
            <v>4000</v>
          </cell>
          <cell r="G31">
            <v>0</v>
          </cell>
          <cell r="H31">
            <v>4000</v>
          </cell>
          <cell r="I31">
            <v>480000</v>
          </cell>
        </row>
        <row r="32">
          <cell r="A32">
            <v>14</v>
          </cell>
          <cell r="B32">
            <v>41395</v>
          </cell>
          <cell r="C32">
            <v>480000</v>
          </cell>
          <cell r="D32">
            <v>4000</v>
          </cell>
          <cell r="E32">
            <v>0</v>
          </cell>
          <cell r="F32">
            <v>4000</v>
          </cell>
          <cell r="G32">
            <v>0</v>
          </cell>
          <cell r="H32">
            <v>4000</v>
          </cell>
          <cell r="I32">
            <v>480000</v>
          </cell>
        </row>
        <row r="33">
          <cell r="A33">
            <v>15</v>
          </cell>
          <cell r="B33">
            <v>41426</v>
          </cell>
          <cell r="C33">
            <v>480000</v>
          </cell>
          <cell r="D33">
            <v>4000</v>
          </cell>
          <cell r="E33">
            <v>0</v>
          </cell>
          <cell r="F33">
            <v>4000</v>
          </cell>
          <cell r="G33">
            <v>0</v>
          </cell>
          <cell r="H33">
            <v>4000</v>
          </cell>
          <cell r="I33">
            <v>480000</v>
          </cell>
        </row>
        <row r="34">
          <cell r="A34">
            <v>16</v>
          </cell>
          <cell r="B34">
            <v>41456</v>
          </cell>
          <cell r="C34">
            <v>480000</v>
          </cell>
          <cell r="D34">
            <v>4000</v>
          </cell>
          <cell r="E34">
            <v>0</v>
          </cell>
          <cell r="F34">
            <v>4000</v>
          </cell>
          <cell r="G34">
            <v>0</v>
          </cell>
          <cell r="H34">
            <v>4000</v>
          </cell>
          <cell r="I34">
            <v>480000</v>
          </cell>
        </row>
        <row r="35">
          <cell r="A35">
            <v>17</v>
          </cell>
          <cell r="B35">
            <v>41487</v>
          </cell>
          <cell r="C35">
            <v>480000</v>
          </cell>
          <cell r="D35">
            <v>4000</v>
          </cell>
          <cell r="E35">
            <v>0</v>
          </cell>
          <cell r="F35">
            <v>4000</v>
          </cell>
          <cell r="G35">
            <v>0</v>
          </cell>
          <cell r="H35">
            <v>4000</v>
          </cell>
          <cell r="I35">
            <v>480000</v>
          </cell>
        </row>
        <row r="36">
          <cell r="A36">
            <v>18</v>
          </cell>
          <cell r="B36">
            <v>41518</v>
          </cell>
          <cell r="C36">
            <v>480000</v>
          </cell>
          <cell r="D36">
            <v>4000</v>
          </cell>
          <cell r="E36">
            <v>60000</v>
          </cell>
          <cell r="F36">
            <v>64000</v>
          </cell>
          <cell r="G36">
            <v>60000</v>
          </cell>
          <cell r="H36">
            <v>4000</v>
          </cell>
          <cell r="I36">
            <v>420000</v>
          </cell>
        </row>
        <row r="37">
          <cell r="A37">
            <v>19</v>
          </cell>
          <cell r="B37">
            <v>41548</v>
          </cell>
          <cell r="C37">
            <v>420000</v>
          </cell>
          <cell r="D37">
            <v>3500</v>
          </cell>
          <cell r="E37">
            <v>0</v>
          </cell>
          <cell r="F37">
            <v>3500</v>
          </cell>
          <cell r="G37">
            <v>0</v>
          </cell>
          <cell r="H37">
            <v>3500</v>
          </cell>
          <cell r="I37">
            <v>420000</v>
          </cell>
        </row>
        <row r="38">
          <cell r="A38">
            <v>20</v>
          </cell>
          <cell r="B38">
            <v>41579</v>
          </cell>
          <cell r="C38">
            <v>420000</v>
          </cell>
          <cell r="D38">
            <v>3500</v>
          </cell>
          <cell r="E38">
            <v>0</v>
          </cell>
          <cell r="F38">
            <v>3500</v>
          </cell>
          <cell r="G38">
            <v>0</v>
          </cell>
          <cell r="H38">
            <v>3500</v>
          </cell>
          <cell r="I38">
            <v>420000</v>
          </cell>
        </row>
        <row r="39">
          <cell r="A39">
            <v>21</v>
          </cell>
          <cell r="B39">
            <v>41609</v>
          </cell>
          <cell r="C39">
            <v>420000</v>
          </cell>
          <cell r="D39">
            <v>3500</v>
          </cell>
          <cell r="E39">
            <v>0</v>
          </cell>
          <cell r="F39">
            <v>3500</v>
          </cell>
          <cell r="G39">
            <v>0</v>
          </cell>
          <cell r="H39">
            <v>3500</v>
          </cell>
          <cell r="I39">
            <v>420000</v>
          </cell>
        </row>
        <row r="40">
          <cell r="A40">
            <v>22</v>
          </cell>
          <cell r="B40">
            <v>41640</v>
          </cell>
          <cell r="C40">
            <v>420000</v>
          </cell>
          <cell r="D40">
            <v>3500</v>
          </cell>
          <cell r="E40">
            <v>0</v>
          </cell>
          <cell r="F40">
            <v>3500</v>
          </cell>
          <cell r="G40">
            <v>0</v>
          </cell>
          <cell r="H40">
            <v>3500</v>
          </cell>
          <cell r="I40">
            <v>420000</v>
          </cell>
        </row>
        <row r="41">
          <cell r="A41">
            <v>23</v>
          </cell>
          <cell r="B41">
            <v>41671</v>
          </cell>
          <cell r="C41">
            <v>420000</v>
          </cell>
          <cell r="D41">
            <v>3500</v>
          </cell>
          <cell r="E41">
            <v>0</v>
          </cell>
          <cell r="F41">
            <v>3500</v>
          </cell>
          <cell r="G41">
            <v>0</v>
          </cell>
          <cell r="H41">
            <v>3500</v>
          </cell>
          <cell r="I41">
            <v>420000</v>
          </cell>
        </row>
        <row r="42">
          <cell r="A42">
            <v>24</v>
          </cell>
          <cell r="B42">
            <v>41699</v>
          </cell>
          <cell r="C42">
            <v>420000</v>
          </cell>
          <cell r="D42">
            <v>3500</v>
          </cell>
          <cell r="E42">
            <v>60000</v>
          </cell>
          <cell r="F42">
            <v>63500</v>
          </cell>
          <cell r="G42">
            <v>60000</v>
          </cell>
          <cell r="H42">
            <v>3500</v>
          </cell>
          <cell r="I42">
            <v>360000</v>
          </cell>
        </row>
        <row r="43">
          <cell r="A43">
            <v>25</v>
          </cell>
          <cell r="B43">
            <v>41730</v>
          </cell>
          <cell r="C43">
            <v>360000</v>
          </cell>
          <cell r="D43">
            <v>3000</v>
          </cell>
          <cell r="E43">
            <v>0</v>
          </cell>
          <cell r="F43">
            <v>3000</v>
          </cell>
          <cell r="G43">
            <v>0</v>
          </cell>
          <cell r="H43">
            <v>3000</v>
          </cell>
          <cell r="I43">
            <v>360000</v>
          </cell>
        </row>
        <row r="44">
          <cell r="A44">
            <v>26</v>
          </cell>
          <cell r="B44">
            <v>41760</v>
          </cell>
          <cell r="C44">
            <v>360000</v>
          </cell>
          <cell r="D44">
            <v>3000</v>
          </cell>
          <cell r="E44">
            <v>0</v>
          </cell>
          <cell r="F44">
            <v>3000</v>
          </cell>
          <cell r="G44">
            <v>0</v>
          </cell>
          <cell r="H44">
            <v>3000</v>
          </cell>
          <cell r="I44">
            <v>360000</v>
          </cell>
        </row>
        <row r="45">
          <cell r="A45">
            <v>27</v>
          </cell>
          <cell r="B45">
            <v>41791</v>
          </cell>
          <cell r="C45">
            <v>360000</v>
          </cell>
          <cell r="D45">
            <v>3000</v>
          </cell>
          <cell r="E45">
            <v>0</v>
          </cell>
          <cell r="F45">
            <v>3000</v>
          </cell>
          <cell r="G45">
            <v>0</v>
          </cell>
          <cell r="H45">
            <v>3000</v>
          </cell>
          <cell r="I45">
            <v>360000</v>
          </cell>
        </row>
        <row r="46">
          <cell r="A46">
            <v>28</v>
          </cell>
          <cell r="B46">
            <v>41821</v>
          </cell>
          <cell r="C46">
            <v>360000</v>
          </cell>
          <cell r="D46">
            <v>3000</v>
          </cell>
          <cell r="E46">
            <v>0</v>
          </cell>
          <cell r="F46">
            <v>3000</v>
          </cell>
          <cell r="G46">
            <v>0</v>
          </cell>
          <cell r="H46">
            <v>3000</v>
          </cell>
          <cell r="I46">
            <v>360000</v>
          </cell>
        </row>
        <row r="47">
          <cell r="A47">
            <v>29</v>
          </cell>
          <cell r="B47">
            <v>41852</v>
          </cell>
          <cell r="C47">
            <v>360000</v>
          </cell>
          <cell r="D47">
            <v>3000</v>
          </cell>
          <cell r="E47">
            <v>0</v>
          </cell>
          <cell r="F47">
            <v>3000</v>
          </cell>
          <cell r="G47">
            <v>0</v>
          </cell>
          <cell r="H47">
            <v>3000</v>
          </cell>
          <cell r="I47">
            <v>360000</v>
          </cell>
        </row>
        <row r="48">
          <cell r="A48">
            <v>30</v>
          </cell>
          <cell r="B48">
            <v>41883</v>
          </cell>
          <cell r="C48">
            <v>360000</v>
          </cell>
          <cell r="D48">
            <v>3000</v>
          </cell>
          <cell r="E48">
            <v>60000</v>
          </cell>
          <cell r="F48">
            <v>63000</v>
          </cell>
          <cell r="G48">
            <v>60000</v>
          </cell>
          <cell r="H48">
            <v>3000</v>
          </cell>
          <cell r="I48">
            <v>300000</v>
          </cell>
        </row>
        <row r="49">
          <cell r="A49">
            <v>31</v>
          </cell>
          <cell r="B49">
            <v>41913</v>
          </cell>
          <cell r="C49">
            <v>300000</v>
          </cell>
          <cell r="D49">
            <v>2500</v>
          </cell>
          <cell r="E49">
            <v>0</v>
          </cell>
          <cell r="F49">
            <v>2500</v>
          </cell>
          <cell r="G49">
            <v>0</v>
          </cell>
          <cell r="H49">
            <v>2500</v>
          </cell>
          <cell r="I49">
            <v>300000</v>
          </cell>
        </row>
        <row r="50">
          <cell r="A50">
            <v>32</v>
          </cell>
          <cell r="B50">
            <v>41944</v>
          </cell>
          <cell r="C50">
            <v>300000</v>
          </cell>
          <cell r="D50">
            <v>2500</v>
          </cell>
          <cell r="E50">
            <v>0</v>
          </cell>
          <cell r="F50">
            <v>2500</v>
          </cell>
          <cell r="G50">
            <v>0</v>
          </cell>
          <cell r="H50">
            <v>2500</v>
          </cell>
          <cell r="I50">
            <v>300000</v>
          </cell>
        </row>
        <row r="51">
          <cell r="A51">
            <v>33</v>
          </cell>
          <cell r="B51">
            <v>41974</v>
          </cell>
          <cell r="C51">
            <v>300000</v>
          </cell>
          <cell r="D51">
            <v>2500</v>
          </cell>
          <cell r="E51">
            <v>0</v>
          </cell>
          <cell r="F51">
            <v>2500</v>
          </cell>
          <cell r="G51">
            <v>0</v>
          </cell>
          <cell r="H51">
            <v>2500</v>
          </cell>
          <cell r="I51">
            <v>300000</v>
          </cell>
        </row>
        <row r="52">
          <cell r="A52">
            <v>34</v>
          </cell>
          <cell r="B52">
            <v>42005</v>
          </cell>
          <cell r="C52">
            <v>300000</v>
          </cell>
          <cell r="D52">
            <v>2500</v>
          </cell>
          <cell r="E52">
            <v>0</v>
          </cell>
          <cell r="F52">
            <v>2500</v>
          </cell>
          <cell r="G52">
            <v>0</v>
          </cell>
          <cell r="H52">
            <v>2500</v>
          </cell>
          <cell r="I52">
            <v>300000</v>
          </cell>
        </row>
        <row r="53">
          <cell r="A53">
            <v>35</v>
          </cell>
          <cell r="B53">
            <v>42036</v>
          </cell>
          <cell r="C53">
            <v>300000</v>
          </cell>
          <cell r="D53">
            <v>2500</v>
          </cell>
          <cell r="E53">
            <v>0</v>
          </cell>
          <cell r="F53">
            <v>2500</v>
          </cell>
          <cell r="G53">
            <v>0</v>
          </cell>
          <cell r="H53">
            <v>2500</v>
          </cell>
          <cell r="I53">
            <v>300000</v>
          </cell>
        </row>
        <row r="54">
          <cell r="A54">
            <v>36</v>
          </cell>
          <cell r="B54">
            <v>42064</v>
          </cell>
          <cell r="C54">
            <v>300000</v>
          </cell>
          <cell r="D54">
            <v>2500</v>
          </cell>
          <cell r="E54">
            <v>60000</v>
          </cell>
          <cell r="F54">
            <v>62500</v>
          </cell>
          <cell r="G54">
            <v>60000</v>
          </cell>
          <cell r="H54">
            <v>2500</v>
          </cell>
          <cell r="I54">
            <v>240000</v>
          </cell>
        </row>
        <row r="55">
          <cell r="A55">
            <v>37</v>
          </cell>
          <cell r="B55">
            <v>42095</v>
          </cell>
          <cell r="C55">
            <v>240000</v>
          </cell>
          <cell r="D55">
            <v>2000</v>
          </cell>
          <cell r="E55">
            <v>0</v>
          </cell>
          <cell r="F55">
            <v>2000</v>
          </cell>
          <cell r="G55">
            <v>0</v>
          </cell>
          <cell r="H55">
            <v>2000</v>
          </cell>
          <cell r="I55">
            <v>240000</v>
          </cell>
        </row>
        <row r="56">
          <cell r="A56">
            <v>38</v>
          </cell>
          <cell r="B56">
            <v>42125</v>
          </cell>
          <cell r="C56">
            <v>240000</v>
          </cell>
          <cell r="D56">
            <v>2000</v>
          </cell>
          <cell r="E56">
            <v>0</v>
          </cell>
          <cell r="F56">
            <v>2000</v>
          </cell>
          <cell r="G56">
            <v>0</v>
          </cell>
          <cell r="H56">
            <v>2000</v>
          </cell>
          <cell r="I56">
            <v>240000</v>
          </cell>
        </row>
        <row r="57">
          <cell r="A57">
            <v>39</v>
          </cell>
          <cell r="B57">
            <v>42156</v>
          </cell>
          <cell r="C57">
            <v>240000</v>
          </cell>
          <cell r="D57">
            <v>2000</v>
          </cell>
          <cell r="E57">
            <v>0</v>
          </cell>
          <cell r="F57">
            <v>2000</v>
          </cell>
          <cell r="G57">
            <v>0</v>
          </cell>
          <cell r="H57">
            <v>2000</v>
          </cell>
          <cell r="I57">
            <v>240000</v>
          </cell>
        </row>
        <row r="58">
          <cell r="A58">
            <v>40</v>
          </cell>
          <cell r="B58">
            <v>42186</v>
          </cell>
          <cell r="C58">
            <v>240000</v>
          </cell>
          <cell r="D58">
            <v>2000</v>
          </cell>
          <cell r="E58">
            <v>0</v>
          </cell>
          <cell r="F58">
            <v>2000</v>
          </cell>
          <cell r="G58">
            <v>0</v>
          </cell>
          <cell r="H58">
            <v>2000</v>
          </cell>
          <cell r="I58">
            <v>240000</v>
          </cell>
        </row>
        <row r="59">
          <cell r="A59">
            <v>41</v>
          </cell>
          <cell r="B59">
            <v>42217</v>
          </cell>
          <cell r="C59">
            <v>240000</v>
          </cell>
          <cell r="D59">
            <v>2000</v>
          </cell>
          <cell r="E59">
            <v>0</v>
          </cell>
          <cell r="F59">
            <v>2000</v>
          </cell>
          <cell r="G59">
            <v>0</v>
          </cell>
          <cell r="H59">
            <v>2000</v>
          </cell>
          <cell r="I59">
            <v>240000</v>
          </cell>
        </row>
        <row r="60">
          <cell r="A60">
            <v>42</v>
          </cell>
          <cell r="B60">
            <v>42248</v>
          </cell>
          <cell r="C60">
            <v>240000</v>
          </cell>
          <cell r="D60">
            <v>2000</v>
          </cell>
          <cell r="E60">
            <v>60000</v>
          </cell>
          <cell r="F60">
            <v>62000</v>
          </cell>
          <cell r="G60">
            <v>60000</v>
          </cell>
          <cell r="H60">
            <v>2000</v>
          </cell>
          <cell r="I60">
            <v>180000</v>
          </cell>
        </row>
        <row r="61">
          <cell r="A61">
            <v>43</v>
          </cell>
          <cell r="B61">
            <v>42278</v>
          </cell>
          <cell r="C61">
            <v>180000</v>
          </cell>
          <cell r="D61">
            <v>1500</v>
          </cell>
          <cell r="E61">
            <v>0</v>
          </cell>
          <cell r="F61">
            <v>1500</v>
          </cell>
          <cell r="G61">
            <v>0</v>
          </cell>
          <cell r="H61">
            <v>1500</v>
          </cell>
          <cell r="I61">
            <v>180000</v>
          </cell>
        </row>
        <row r="62">
          <cell r="A62">
            <v>44</v>
          </cell>
          <cell r="B62">
            <v>42309</v>
          </cell>
          <cell r="C62">
            <v>180000</v>
          </cell>
          <cell r="D62">
            <v>1500</v>
          </cell>
          <cell r="E62">
            <v>0</v>
          </cell>
          <cell r="F62">
            <v>1500</v>
          </cell>
          <cell r="G62">
            <v>0</v>
          </cell>
          <cell r="H62">
            <v>1500</v>
          </cell>
          <cell r="I62">
            <v>180000</v>
          </cell>
        </row>
        <row r="63">
          <cell r="A63">
            <v>45</v>
          </cell>
          <cell r="B63">
            <v>42339</v>
          </cell>
          <cell r="C63">
            <v>180000</v>
          </cell>
          <cell r="D63">
            <v>1500</v>
          </cell>
          <cell r="E63">
            <v>0</v>
          </cell>
          <cell r="F63">
            <v>1500</v>
          </cell>
          <cell r="G63">
            <v>0</v>
          </cell>
          <cell r="H63">
            <v>1500</v>
          </cell>
          <cell r="I63">
            <v>180000</v>
          </cell>
        </row>
        <row r="64">
          <cell r="A64">
            <v>46</v>
          </cell>
          <cell r="B64">
            <v>42370</v>
          </cell>
          <cell r="C64">
            <v>180000</v>
          </cell>
          <cell r="D64">
            <v>1500</v>
          </cell>
          <cell r="E64">
            <v>0</v>
          </cell>
          <cell r="F64">
            <v>1500</v>
          </cell>
          <cell r="G64">
            <v>0</v>
          </cell>
          <cell r="H64">
            <v>1500</v>
          </cell>
          <cell r="I64">
            <v>180000</v>
          </cell>
        </row>
        <row r="65">
          <cell r="A65">
            <v>47</v>
          </cell>
          <cell r="B65">
            <v>42401</v>
          </cell>
          <cell r="C65">
            <v>180000</v>
          </cell>
          <cell r="D65">
            <v>1500</v>
          </cell>
          <cell r="E65">
            <v>0</v>
          </cell>
          <cell r="F65">
            <v>1500</v>
          </cell>
          <cell r="G65">
            <v>0</v>
          </cell>
          <cell r="H65">
            <v>1500</v>
          </cell>
          <cell r="I65">
            <v>180000</v>
          </cell>
        </row>
        <row r="66">
          <cell r="A66">
            <v>48</v>
          </cell>
          <cell r="B66">
            <v>42430</v>
          </cell>
          <cell r="C66">
            <v>180000</v>
          </cell>
          <cell r="D66">
            <v>1500</v>
          </cell>
          <cell r="E66">
            <v>60000</v>
          </cell>
          <cell r="F66">
            <v>61500</v>
          </cell>
          <cell r="G66">
            <v>60000</v>
          </cell>
          <cell r="H66">
            <v>1500</v>
          </cell>
          <cell r="I66">
            <v>120000</v>
          </cell>
        </row>
        <row r="67">
          <cell r="A67">
            <v>49</v>
          </cell>
          <cell r="B67">
            <v>42461</v>
          </cell>
          <cell r="C67">
            <v>120000</v>
          </cell>
          <cell r="D67">
            <v>1000</v>
          </cell>
          <cell r="E67">
            <v>0</v>
          </cell>
          <cell r="F67">
            <v>1000</v>
          </cell>
          <cell r="G67">
            <v>0</v>
          </cell>
          <cell r="H67">
            <v>1000</v>
          </cell>
          <cell r="I67">
            <v>120000</v>
          </cell>
        </row>
        <row r="68">
          <cell r="A68">
            <v>50</v>
          </cell>
          <cell r="B68">
            <v>42491</v>
          </cell>
          <cell r="C68">
            <v>120000</v>
          </cell>
          <cell r="D68">
            <v>1000</v>
          </cell>
          <cell r="E68">
            <v>0</v>
          </cell>
          <cell r="F68">
            <v>1000</v>
          </cell>
          <cell r="G68">
            <v>0</v>
          </cell>
          <cell r="H68">
            <v>1000</v>
          </cell>
          <cell r="I68">
            <v>120000</v>
          </cell>
        </row>
        <row r="69">
          <cell r="A69">
            <v>51</v>
          </cell>
          <cell r="B69">
            <v>42522</v>
          </cell>
          <cell r="C69">
            <v>120000</v>
          </cell>
          <cell r="D69">
            <v>1000</v>
          </cell>
          <cell r="E69">
            <v>0</v>
          </cell>
          <cell r="F69">
            <v>1000</v>
          </cell>
          <cell r="G69">
            <v>0</v>
          </cell>
          <cell r="H69">
            <v>1000</v>
          </cell>
          <cell r="I69">
            <v>120000</v>
          </cell>
        </row>
        <row r="70">
          <cell r="A70">
            <v>52</v>
          </cell>
          <cell r="B70">
            <v>42552</v>
          </cell>
          <cell r="C70">
            <v>120000</v>
          </cell>
          <cell r="D70">
            <v>1000</v>
          </cell>
          <cell r="E70">
            <v>0</v>
          </cell>
          <cell r="F70">
            <v>1000</v>
          </cell>
          <cell r="G70">
            <v>0</v>
          </cell>
          <cell r="H70">
            <v>1000</v>
          </cell>
          <cell r="I70">
            <v>120000</v>
          </cell>
        </row>
        <row r="71">
          <cell r="A71">
            <v>53</v>
          </cell>
          <cell r="B71">
            <v>42583</v>
          </cell>
          <cell r="C71">
            <v>120000</v>
          </cell>
          <cell r="D71">
            <v>1000</v>
          </cell>
          <cell r="E71">
            <v>0</v>
          </cell>
          <cell r="F71">
            <v>1000</v>
          </cell>
          <cell r="G71">
            <v>0</v>
          </cell>
          <cell r="H71">
            <v>1000</v>
          </cell>
          <cell r="I71">
            <v>120000</v>
          </cell>
        </row>
        <row r="72">
          <cell r="A72">
            <v>54</v>
          </cell>
          <cell r="B72">
            <v>42614</v>
          </cell>
          <cell r="C72">
            <v>120000</v>
          </cell>
          <cell r="D72">
            <v>1000</v>
          </cell>
          <cell r="E72">
            <v>60000</v>
          </cell>
          <cell r="F72">
            <v>61000</v>
          </cell>
          <cell r="G72">
            <v>60000</v>
          </cell>
          <cell r="H72">
            <v>1000</v>
          </cell>
          <cell r="I72">
            <v>60000</v>
          </cell>
        </row>
        <row r="73">
          <cell r="A73">
            <v>55</v>
          </cell>
          <cell r="B73">
            <v>42644</v>
          </cell>
          <cell r="C73">
            <v>60000</v>
          </cell>
          <cell r="D73">
            <v>500</v>
          </cell>
          <cell r="E73">
            <v>0</v>
          </cell>
          <cell r="F73">
            <v>500</v>
          </cell>
          <cell r="G73">
            <v>0</v>
          </cell>
          <cell r="H73">
            <v>500</v>
          </cell>
          <cell r="I73">
            <v>60000</v>
          </cell>
        </row>
        <row r="74">
          <cell r="A74">
            <v>56</v>
          </cell>
          <cell r="B74">
            <v>42675</v>
          </cell>
          <cell r="C74">
            <v>60000</v>
          </cell>
          <cell r="D74">
            <v>500</v>
          </cell>
          <cell r="E74">
            <v>0</v>
          </cell>
          <cell r="F74">
            <v>500</v>
          </cell>
          <cell r="G74">
            <v>0</v>
          </cell>
          <cell r="H74">
            <v>500</v>
          </cell>
          <cell r="I74">
            <v>60000</v>
          </cell>
        </row>
        <row r="75">
          <cell r="A75">
            <v>57</v>
          </cell>
          <cell r="B75">
            <v>42705</v>
          </cell>
          <cell r="C75">
            <v>60000</v>
          </cell>
          <cell r="D75">
            <v>500</v>
          </cell>
          <cell r="E75">
            <v>0</v>
          </cell>
          <cell r="F75">
            <v>500</v>
          </cell>
          <cell r="G75">
            <v>0</v>
          </cell>
          <cell r="H75">
            <v>500</v>
          </cell>
          <cell r="I75">
            <v>60000</v>
          </cell>
        </row>
        <row r="76">
          <cell r="A76">
            <v>58</v>
          </cell>
          <cell r="B76">
            <v>42736</v>
          </cell>
          <cell r="C76">
            <v>60000</v>
          </cell>
          <cell r="D76">
            <v>500</v>
          </cell>
          <cell r="E76">
            <v>0</v>
          </cell>
          <cell r="F76">
            <v>500</v>
          </cell>
          <cell r="G76">
            <v>0</v>
          </cell>
          <cell r="H76">
            <v>500</v>
          </cell>
          <cell r="I76">
            <v>60000</v>
          </cell>
        </row>
        <row r="77">
          <cell r="A77">
            <v>59</v>
          </cell>
          <cell r="B77">
            <v>42767</v>
          </cell>
          <cell r="C77">
            <v>60000</v>
          </cell>
          <cell r="D77">
            <v>500</v>
          </cell>
          <cell r="E77">
            <v>0</v>
          </cell>
          <cell r="F77">
            <v>500</v>
          </cell>
          <cell r="G77">
            <v>0</v>
          </cell>
          <cell r="H77">
            <v>500</v>
          </cell>
          <cell r="I77">
            <v>60000</v>
          </cell>
        </row>
        <row r="78">
          <cell r="A78">
            <v>60</v>
          </cell>
          <cell r="B78">
            <v>42795</v>
          </cell>
          <cell r="C78">
            <v>60000</v>
          </cell>
          <cell r="D78">
            <v>500</v>
          </cell>
          <cell r="E78">
            <v>60000</v>
          </cell>
          <cell r="F78">
            <v>60000</v>
          </cell>
          <cell r="G78">
            <v>59500</v>
          </cell>
          <cell r="H78">
            <v>500</v>
          </cell>
          <cell r="I78">
            <v>0</v>
          </cell>
        </row>
        <row r="79">
          <cell r="A79">
            <v>61</v>
          </cell>
          <cell r="B79">
            <v>42826</v>
          </cell>
          <cell r="C79">
            <v>0</v>
          </cell>
          <cell r="D79">
            <v>0</v>
          </cell>
          <cell r="E79">
            <v>0</v>
          </cell>
          <cell r="F79">
            <v>0</v>
          </cell>
          <cell r="G79">
            <v>0</v>
          </cell>
          <cell r="H79">
            <v>0</v>
          </cell>
          <cell r="I79">
            <v>0</v>
          </cell>
        </row>
        <row r="80">
          <cell r="A80">
            <v>62</v>
          </cell>
          <cell r="B80">
            <v>42856</v>
          </cell>
          <cell r="C80">
            <v>0</v>
          </cell>
          <cell r="D80">
            <v>0</v>
          </cell>
          <cell r="E80">
            <v>0</v>
          </cell>
          <cell r="F80">
            <v>0</v>
          </cell>
          <cell r="G80">
            <v>0</v>
          </cell>
          <cell r="H80">
            <v>0</v>
          </cell>
          <cell r="I80">
            <v>0</v>
          </cell>
        </row>
        <row r="81">
          <cell r="A81">
            <v>63</v>
          </cell>
          <cell r="B81">
            <v>42887</v>
          </cell>
          <cell r="C81">
            <v>0</v>
          </cell>
          <cell r="D81">
            <v>0</v>
          </cell>
          <cell r="E81">
            <v>0</v>
          </cell>
          <cell r="F81">
            <v>0</v>
          </cell>
          <cell r="G81">
            <v>0</v>
          </cell>
          <cell r="H81">
            <v>0</v>
          </cell>
          <cell r="I81">
            <v>0</v>
          </cell>
        </row>
        <row r="82">
          <cell r="A82">
            <v>64</v>
          </cell>
          <cell r="B82">
            <v>42917</v>
          </cell>
          <cell r="C82">
            <v>0</v>
          </cell>
          <cell r="D82">
            <v>0</v>
          </cell>
          <cell r="E82">
            <v>0</v>
          </cell>
          <cell r="F82">
            <v>0</v>
          </cell>
          <cell r="G82">
            <v>0</v>
          </cell>
          <cell r="H82">
            <v>0</v>
          </cell>
          <cell r="I82">
            <v>0</v>
          </cell>
        </row>
        <row r="83">
          <cell r="A83">
            <v>65</v>
          </cell>
          <cell r="B83">
            <v>42948</v>
          </cell>
          <cell r="C83">
            <v>0</v>
          </cell>
          <cell r="D83">
            <v>0</v>
          </cell>
          <cell r="E83">
            <v>0</v>
          </cell>
          <cell r="F83">
            <v>0</v>
          </cell>
          <cell r="G83">
            <v>0</v>
          </cell>
          <cell r="H83">
            <v>0</v>
          </cell>
          <cell r="I83">
            <v>0</v>
          </cell>
        </row>
        <row r="84">
          <cell r="A84">
            <v>66</v>
          </cell>
          <cell r="B84">
            <v>42979</v>
          </cell>
          <cell r="C84">
            <v>0</v>
          </cell>
          <cell r="D84">
            <v>0</v>
          </cell>
          <cell r="E84">
            <v>0</v>
          </cell>
          <cell r="F84">
            <v>0</v>
          </cell>
          <cell r="G84">
            <v>0</v>
          </cell>
          <cell r="H84">
            <v>0</v>
          </cell>
          <cell r="I84">
            <v>0</v>
          </cell>
        </row>
        <row r="85">
          <cell r="A85">
            <v>67</v>
          </cell>
          <cell r="B85">
            <v>43009</v>
          </cell>
          <cell r="C85">
            <v>0</v>
          </cell>
          <cell r="D85">
            <v>0</v>
          </cell>
          <cell r="E85">
            <v>0</v>
          </cell>
          <cell r="F85">
            <v>0</v>
          </cell>
          <cell r="G85">
            <v>0</v>
          </cell>
          <cell r="H85">
            <v>0</v>
          </cell>
          <cell r="I85">
            <v>0</v>
          </cell>
        </row>
        <row r="86">
          <cell r="A86">
            <v>68</v>
          </cell>
          <cell r="B86">
            <v>43040</v>
          </cell>
          <cell r="C86">
            <v>0</v>
          </cell>
          <cell r="D86">
            <v>0</v>
          </cell>
          <cell r="E86">
            <v>0</v>
          </cell>
          <cell r="F86">
            <v>0</v>
          </cell>
          <cell r="G86">
            <v>0</v>
          </cell>
          <cell r="H86">
            <v>0</v>
          </cell>
          <cell r="I86">
            <v>0</v>
          </cell>
        </row>
        <row r="87">
          <cell r="A87">
            <v>69</v>
          </cell>
          <cell r="B87">
            <v>43070</v>
          </cell>
          <cell r="C87">
            <v>0</v>
          </cell>
          <cell r="D87">
            <v>0</v>
          </cell>
          <cell r="E87">
            <v>0</v>
          </cell>
          <cell r="F87">
            <v>0</v>
          </cell>
          <cell r="G87">
            <v>0</v>
          </cell>
          <cell r="H87">
            <v>0</v>
          </cell>
          <cell r="I87">
            <v>0</v>
          </cell>
        </row>
        <row r="88">
          <cell r="A88">
            <v>70</v>
          </cell>
          <cell r="B88">
            <v>43101</v>
          </cell>
          <cell r="C88">
            <v>0</v>
          </cell>
          <cell r="D88">
            <v>0</v>
          </cell>
          <cell r="E88">
            <v>0</v>
          </cell>
          <cell r="F88">
            <v>0</v>
          </cell>
          <cell r="G88">
            <v>0</v>
          </cell>
          <cell r="H88">
            <v>0</v>
          </cell>
          <cell r="I88">
            <v>0</v>
          </cell>
        </row>
        <row r="89">
          <cell r="A89">
            <v>71</v>
          </cell>
          <cell r="B89">
            <v>43132</v>
          </cell>
          <cell r="C89">
            <v>0</v>
          </cell>
          <cell r="D89">
            <v>0</v>
          </cell>
          <cell r="E89">
            <v>0</v>
          </cell>
          <cell r="F89">
            <v>0</v>
          </cell>
          <cell r="G89">
            <v>0</v>
          </cell>
          <cell r="H89">
            <v>0</v>
          </cell>
          <cell r="I89">
            <v>0</v>
          </cell>
        </row>
        <row r="90">
          <cell r="A90">
            <v>72</v>
          </cell>
          <cell r="B90">
            <v>43160</v>
          </cell>
          <cell r="C90">
            <v>0</v>
          </cell>
          <cell r="D90">
            <v>0</v>
          </cell>
          <cell r="E90">
            <v>0</v>
          </cell>
          <cell r="F90">
            <v>0</v>
          </cell>
          <cell r="G90">
            <v>0</v>
          </cell>
          <cell r="H90">
            <v>0</v>
          </cell>
          <cell r="I90">
            <v>0</v>
          </cell>
        </row>
        <row r="91">
          <cell r="A91">
            <v>73</v>
          </cell>
          <cell r="B91">
            <v>43191</v>
          </cell>
          <cell r="C91">
            <v>0</v>
          </cell>
          <cell r="D91">
            <v>0</v>
          </cell>
          <cell r="E91">
            <v>0</v>
          </cell>
          <cell r="F91">
            <v>0</v>
          </cell>
          <cell r="G91">
            <v>0</v>
          </cell>
          <cell r="H91">
            <v>0</v>
          </cell>
          <cell r="I91">
            <v>0</v>
          </cell>
        </row>
        <row r="92">
          <cell r="A92">
            <v>74</v>
          </cell>
          <cell r="B92">
            <v>43221</v>
          </cell>
          <cell r="C92">
            <v>0</v>
          </cell>
          <cell r="D92">
            <v>0</v>
          </cell>
          <cell r="E92">
            <v>0</v>
          </cell>
          <cell r="F92">
            <v>0</v>
          </cell>
          <cell r="G92">
            <v>0</v>
          </cell>
          <cell r="H92">
            <v>0</v>
          </cell>
          <cell r="I92">
            <v>0</v>
          </cell>
        </row>
        <row r="93">
          <cell r="A93">
            <v>75</v>
          </cell>
          <cell r="B93">
            <v>43252</v>
          </cell>
          <cell r="C93">
            <v>0</v>
          </cell>
          <cell r="D93">
            <v>0</v>
          </cell>
          <cell r="E93">
            <v>0</v>
          </cell>
          <cell r="F93">
            <v>0</v>
          </cell>
          <cell r="G93">
            <v>0</v>
          </cell>
          <cell r="H93">
            <v>0</v>
          </cell>
          <cell r="I93">
            <v>0</v>
          </cell>
        </row>
        <row r="94">
          <cell r="A94">
            <v>76</v>
          </cell>
          <cell r="B94">
            <v>43282</v>
          </cell>
          <cell r="C94">
            <v>0</v>
          </cell>
          <cell r="D94">
            <v>0</v>
          </cell>
          <cell r="E94">
            <v>0</v>
          </cell>
          <cell r="F94">
            <v>0</v>
          </cell>
          <cell r="G94">
            <v>0</v>
          </cell>
          <cell r="H94">
            <v>0</v>
          </cell>
          <cell r="I94">
            <v>0</v>
          </cell>
        </row>
        <row r="95">
          <cell r="A95">
            <v>77</v>
          </cell>
          <cell r="B95">
            <v>43313</v>
          </cell>
          <cell r="C95">
            <v>0</v>
          </cell>
          <cell r="D95">
            <v>0</v>
          </cell>
          <cell r="E95">
            <v>0</v>
          </cell>
          <cell r="F95">
            <v>0</v>
          </cell>
          <cell r="G95">
            <v>0</v>
          </cell>
          <cell r="H95">
            <v>0</v>
          </cell>
          <cell r="I95">
            <v>0</v>
          </cell>
        </row>
        <row r="96">
          <cell r="A96">
            <v>78</v>
          </cell>
          <cell r="B96">
            <v>43344</v>
          </cell>
          <cell r="C96">
            <v>0</v>
          </cell>
          <cell r="D96">
            <v>0</v>
          </cell>
          <cell r="E96">
            <v>0</v>
          </cell>
          <cell r="F96">
            <v>0</v>
          </cell>
          <cell r="G96">
            <v>0</v>
          </cell>
          <cell r="H96">
            <v>0</v>
          </cell>
          <cell r="I96">
            <v>0</v>
          </cell>
        </row>
        <row r="97">
          <cell r="A97">
            <v>79</v>
          </cell>
          <cell r="B97">
            <v>43374</v>
          </cell>
          <cell r="C97">
            <v>0</v>
          </cell>
          <cell r="D97">
            <v>0</v>
          </cell>
          <cell r="E97">
            <v>0</v>
          </cell>
          <cell r="F97">
            <v>0</v>
          </cell>
          <cell r="G97">
            <v>0</v>
          </cell>
          <cell r="H97">
            <v>0</v>
          </cell>
          <cell r="I97">
            <v>0</v>
          </cell>
        </row>
        <row r="98">
          <cell r="A98">
            <v>80</v>
          </cell>
          <cell r="B98">
            <v>43405</v>
          </cell>
          <cell r="C98">
            <v>0</v>
          </cell>
          <cell r="D98">
            <v>0</v>
          </cell>
          <cell r="E98">
            <v>0</v>
          </cell>
          <cell r="F98">
            <v>0</v>
          </cell>
          <cell r="G98">
            <v>0</v>
          </cell>
          <cell r="H98">
            <v>0</v>
          </cell>
          <cell r="I98">
            <v>0</v>
          </cell>
        </row>
        <row r="99">
          <cell r="A99">
            <v>81</v>
          </cell>
          <cell r="B99">
            <v>43435</v>
          </cell>
          <cell r="C99">
            <v>0</v>
          </cell>
          <cell r="D99">
            <v>0</v>
          </cell>
          <cell r="E99">
            <v>0</v>
          </cell>
          <cell r="F99">
            <v>0</v>
          </cell>
          <cell r="G99">
            <v>0</v>
          </cell>
          <cell r="H99">
            <v>0</v>
          </cell>
          <cell r="I99">
            <v>0</v>
          </cell>
        </row>
        <row r="100">
          <cell r="A100">
            <v>82</v>
          </cell>
          <cell r="B100">
            <v>43466</v>
          </cell>
          <cell r="C100">
            <v>0</v>
          </cell>
          <cell r="D100">
            <v>0</v>
          </cell>
          <cell r="E100">
            <v>0</v>
          </cell>
          <cell r="F100">
            <v>0</v>
          </cell>
          <cell r="G100">
            <v>0</v>
          </cell>
          <cell r="H100">
            <v>0</v>
          </cell>
          <cell r="I100">
            <v>0</v>
          </cell>
        </row>
        <row r="101">
          <cell r="A101">
            <v>83</v>
          </cell>
          <cell r="B101">
            <v>43497</v>
          </cell>
          <cell r="C101">
            <v>0</v>
          </cell>
          <cell r="D101">
            <v>0</v>
          </cell>
          <cell r="E101">
            <v>0</v>
          </cell>
          <cell r="F101">
            <v>0</v>
          </cell>
          <cell r="G101">
            <v>0</v>
          </cell>
          <cell r="H101">
            <v>0</v>
          </cell>
          <cell r="I101">
            <v>0</v>
          </cell>
        </row>
        <row r="102">
          <cell r="A102">
            <v>84</v>
          </cell>
          <cell r="B102">
            <v>43525</v>
          </cell>
          <cell r="C102">
            <v>0</v>
          </cell>
          <cell r="D102">
            <v>0</v>
          </cell>
          <cell r="E102">
            <v>0</v>
          </cell>
          <cell r="F102">
            <v>0</v>
          </cell>
          <cell r="G102">
            <v>0</v>
          </cell>
          <cell r="H102">
            <v>0</v>
          </cell>
          <cell r="I102">
            <v>0</v>
          </cell>
        </row>
        <row r="103">
          <cell r="A103">
            <v>85</v>
          </cell>
          <cell r="B103">
            <v>43556</v>
          </cell>
          <cell r="C103">
            <v>0</v>
          </cell>
          <cell r="D103">
            <v>0</v>
          </cell>
          <cell r="E103">
            <v>0</v>
          </cell>
          <cell r="F103">
            <v>0</v>
          </cell>
          <cell r="G103">
            <v>0</v>
          </cell>
          <cell r="H103">
            <v>0</v>
          </cell>
          <cell r="I103">
            <v>0</v>
          </cell>
        </row>
        <row r="104">
          <cell r="A104">
            <v>86</v>
          </cell>
          <cell r="B104">
            <v>43586</v>
          </cell>
          <cell r="C104">
            <v>0</v>
          </cell>
          <cell r="D104">
            <v>0</v>
          </cell>
          <cell r="E104">
            <v>0</v>
          </cell>
          <cell r="F104">
            <v>0</v>
          </cell>
          <cell r="G104">
            <v>0</v>
          </cell>
          <cell r="H104">
            <v>0</v>
          </cell>
          <cell r="I104">
            <v>0</v>
          </cell>
        </row>
        <row r="105">
          <cell r="A105">
            <v>87</v>
          </cell>
          <cell r="B105">
            <v>43617</v>
          </cell>
          <cell r="C105">
            <v>0</v>
          </cell>
          <cell r="D105">
            <v>0</v>
          </cell>
          <cell r="E105">
            <v>0</v>
          </cell>
          <cell r="F105">
            <v>0</v>
          </cell>
          <cell r="G105">
            <v>0</v>
          </cell>
          <cell r="H105">
            <v>0</v>
          </cell>
          <cell r="I105">
            <v>0</v>
          </cell>
        </row>
        <row r="106">
          <cell r="A106">
            <v>88</v>
          </cell>
          <cell r="B106">
            <v>43647</v>
          </cell>
          <cell r="C106">
            <v>0</v>
          </cell>
          <cell r="D106">
            <v>0</v>
          </cell>
          <cell r="E106">
            <v>0</v>
          </cell>
          <cell r="F106">
            <v>0</v>
          </cell>
          <cell r="G106">
            <v>0</v>
          </cell>
          <cell r="H106">
            <v>0</v>
          </cell>
          <cell r="I106">
            <v>0</v>
          </cell>
        </row>
        <row r="107">
          <cell r="A107">
            <v>89</v>
          </cell>
          <cell r="B107">
            <v>43678</v>
          </cell>
          <cell r="C107">
            <v>0</v>
          </cell>
          <cell r="D107">
            <v>0</v>
          </cell>
          <cell r="E107">
            <v>0</v>
          </cell>
          <cell r="F107">
            <v>0</v>
          </cell>
          <cell r="G107">
            <v>0</v>
          </cell>
          <cell r="H107">
            <v>0</v>
          </cell>
          <cell r="I107">
            <v>0</v>
          </cell>
        </row>
        <row r="108">
          <cell r="A108">
            <v>90</v>
          </cell>
          <cell r="B108">
            <v>43709</v>
          </cell>
          <cell r="C108">
            <v>0</v>
          </cell>
          <cell r="D108">
            <v>0</v>
          </cell>
          <cell r="E108">
            <v>0</v>
          </cell>
          <cell r="F108">
            <v>0</v>
          </cell>
          <cell r="G108">
            <v>0</v>
          </cell>
          <cell r="H108">
            <v>0</v>
          </cell>
          <cell r="I108">
            <v>0</v>
          </cell>
        </row>
        <row r="109">
          <cell r="A109">
            <v>91</v>
          </cell>
          <cell r="B109">
            <v>43739</v>
          </cell>
          <cell r="C109">
            <v>0</v>
          </cell>
          <cell r="D109">
            <v>0</v>
          </cell>
          <cell r="E109">
            <v>0</v>
          </cell>
          <cell r="F109">
            <v>0</v>
          </cell>
          <cell r="G109">
            <v>0</v>
          </cell>
          <cell r="H109">
            <v>0</v>
          </cell>
          <cell r="I109">
            <v>0</v>
          </cell>
        </row>
        <row r="110">
          <cell r="A110">
            <v>92</v>
          </cell>
          <cell r="B110">
            <v>43770</v>
          </cell>
          <cell r="C110">
            <v>0</v>
          </cell>
          <cell r="D110">
            <v>0</v>
          </cell>
          <cell r="E110">
            <v>0</v>
          </cell>
          <cell r="F110">
            <v>0</v>
          </cell>
          <cell r="G110">
            <v>0</v>
          </cell>
          <cell r="H110">
            <v>0</v>
          </cell>
          <cell r="I110">
            <v>0</v>
          </cell>
        </row>
        <row r="111">
          <cell r="A111">
            <v>93</v>
          </cell>
          <cell r="B111">
            <v>43800</v>
          </cell>
          <cell r="C111">
            <v>0</v>
          </cell>
          <cell r="D111">
            <v>0</v>
          </cell>
          <cell r="E111">
            <v>0</v>
          </cell>
          <cell r="F111">
            <v>0</v>
          </cell>
          <cell r="G111">
            <v>0</v>
          </cell>
          <cell r="H111">
            <v>0</v>
          </cell>
          <cell r="I111">
            <v>0</v>
          </cell>
        </row>
        <row r="112">
          <cell r="A112">
            <v>94</v>
          </cell>
          <cell r="B112">
            <v>43831</v>
          </cell>
          <cell r="C112">
            <v>0</v>
          </cell>
          <cell r="D112">
            <v>0</v>
          </cell>
          <cell r="E112">
            <v>0</v>
          </cell>
          <cell r="F112">
            <v>0</v>
          </cell>
          <cell r="G112">
            <v>0</v>
          </cell>
          <cell r="H112">
            <v>0</v>
          </cell>
          <cell r="I112">
            <v>0</v>
          </cell>
        </row>
        <row r="113">
          <cell r="A113">
            <v>95</v>
          </cell>
          <cell r="B113">
            <v>43862</v>
          </cell>
          <cell r="C113">
            <v>0</v>
          </cell>
          <cell r="D113">
            <v>0</v>
          </cell>
          <cell r="E113">
            <v>0</v>
          </cell>
          <cell r="F113">
            <v>0</v>
          </cell>
          <cell r="G113">
            <v>0</v>
          </cell>
          <cell r="H113">
            <v>0</v>
          </cell>
          <cell r="I113">
            <v>0</v>
          </cell>
        </row>
        <row r="114">
          <cell r="A114">
            <v>96</v>
          </cell>
          <cell r="B114">
            <v>43891</v>
          </cell>
          <cell r="C114">
            <v>0</v>
          </cell>
          <cell r="D114">
            <v>0</v>
          </cell>
          <cell r="E114">
            <v>0</v>
          </cell>
          <cell r="F114">
            <v>0</v>
          </cell>
          <cell r="G114">
            <v>0</v>
          </cell>
          <cell r="H114">
            <v>0</v>
          </cell>
          <cell r="I114">
            <v>0</v>
          </cell>
        </row>
        <row r="119">
          <cell r="A119">
            <v>1</v>
          </cell>
          <cell r="B119">
            <v>41000</v>
          </cell>
          <cell r="C119">
            <v>0</v>
          </cell>
          <cell r="D119">
            <v>12748.226826761009</v>
          </cell>
          <cell r="E119">
            <v>0</v>
          </cell>
          <cell r="F119">
            <v>0</v>
          </cell>
          <cell r="G119">
            <v>0</v>
          </cell>
          <cell r="H119">
            <v>0</v>
          </cell>
          <cell r="I119">
            <v>0</v>
          </cell>
        </row>
        <row r="120">
          <cell r="A120">
            <v>2</v>
          </cell>
          <cell r="B120">
            <v>41030</v>
          </cell>
          <cell r="C120">
            <v>0</v>
          </cell>
          <cell r="D120">
            <v>12748.226826761009</v>
          </cell>
          <cell r="E120">
            <v>0</v>
          </cell>
          <cell r="F120">
            <v>0</v>
          </cell>
          <cell r="G120">
            <v>0</v>
          </cell>
          <cell r="H120">
            <v>0</v>
          </cell>
          <cell r="I120">
            <v>0</v>
          </cell>
        </row>
        <row r="121">
          <cell r="A121">
            <v>3</v>
          </cell>
          <cell r="B121">
            <v>41061</v>
          </cell>
          <cell r="C121">
            <v>0</v>
          </cell>
          <cell r="D121">
            <v>12748.226826761009</v>
          </cell>
          <cell r="E121">
            <v>0</v>
          </cell>
          <cell r="F121">
            <v>0</v>
          </cell>
          <cell r="G121">
            <v>0</v>
          </cell>
          <cell r="H121">
            <v>0</v>
          </cell>
          <cell r="I121">
            <v>0</v>
          </cell>
        </row>
        <row r="122">
          <cell r="A122">
            <v>4</v>
          </cell>
          <cell r="B122">
            <v>41091</v>
          </cell>
          <cell r="C122">
            <v>0</v>
          </cell>
          <cell r="D122">
            <v>12748.226826761009</v>
          </cell>
          <cell r="E122">
            <v>0</v>
          </cell>
          <cell r="F122">
            <v>0</v>
          </cell>
          <cell r="G122">
            <v>0</v>
          </cell>
          <cell r="H122">
            <v>0</v>
          </cell>
          <cell r="I122">
            <v>0</v>
          </cell>
        </row>
        <row r="123">
          <cell r="A123">
            <v>5</v>
          </cell>
          <cell r="B123">
            <v>41122</v>
          </cell>
          <cell r="C123">
            <v>0</v>
          </cell>
          <cell r="D123">
            <v>12748.226826761009</v>
          </cell>
          <cell r="E123">
            <v>0</v>
          </cell>
          <cell r="F123">
            <v>0</v>
          </cell>
          <cell r="G123">
            <v>0</v>
          </cell>
          <cell r="H123">
            <v>0</v>
          </cell>
          <cell r="I123">
            <v>0</v>
          </cell>
        </row>
        <row r="124">
          <cell r="A124">
            <v>6</v>
          </cell>
          <cell r="B124">
            <v>41153</v>
          </cell>
          <cell r="C124">
            <v>0</v>
          </cell>
          <cell r="D124">
            <v>12748.226826761009</v>
          </cell>
          <cell r="E124">
            <v>0</v>
          </cell>
          <cell r="F124">
            <v>0</v>
          </cell>
          <cell r="G124">
            <v>0</v>
          </cell>
          <cell r="H124">
            <v>0</v>
          </cell>
          <cell r="I124">
            <v>0</v>
          </cell>
        </row>
        <row r="125">
          <cell r="A125">
            <v>7</v>
          </cell>
          <cell r="B125">
            <v>41183</v>
          </cell>
          <cell r="C125">
            <v>0</v>
          </cell>
          <cell r="D125">
            <v>12748.226826761009</v>
          </cell>
          <cell r="E125">
            <v>0</v>
          </cell>
          <cell r="F125">
            <v>0</v>
          </cell>
          <cell r="G125">
            <v>0</v>
          </cell>
          <cell r="H125">
            <v>0</v>
          </cell>
          <cell r="I125">
            <v>0</v>
          </cell>
        </row>
        <row r="126">
          <cell r="A126">
            <v>8</v>
          </cell>
          <cell r="B126">
            <v>41214</v>
          </cell>
          <cell r="C126">
            <v>0</v>
          </cell>
          <cell r="D126">
            <v>12748.226826761009</v>
          </cell>
          <cell r="E126">
            <v>0</v>
          </cell>
          <cell r="F126">
            <v>0</v>
          </cell>
          <cell r="G126">
            <v>0</v>
          </cell>
          <cell r="H126">
            <v>0</v>
          </cell>
          <cell r="I126">
            <v>0</v>
          </cell>
        </row>
        <row r="127">
          <cell r="A127">
            <v>9</v>
          </cell>
          <cell r="B127">
            <v>41244</v>
          </cell>
          <cell r="C127">
            <v>0</v>
          </cell>
          <cell r="D127">
            <v>12748.226826761009</v>
          </cell>
          <cell r="E127">
            <v>0</v>
          </cell>
          <cell r="F127">
            <v>0</v>
          </cell>
          <cell r="G127">
            <v>0</v>
          </cell>
          <cell r="H127">
            <v>0</v>
          </cell>
          <cell r="I127">
            <v>0</v>
          </cell>
        </row>
        <row r="128">
          <cell r="A128">
            <v>10</v>
          </cell>
          <cell r="B128">
            <v>41275</v>
          </cell>
          <cell r="C128">
            <v>0</v>
          </cell>
          <cell r="D128">
            <v>12748.226826761009</v>
          </cell>
          <cell r="E128">
            <v>0</v>
          </cell>
          <cell r="F128">
            <v>0</v>
          </cell>
          <cell r="G128">
            <v>0</v>
          </cell>
          <cell r="H128">
            <v>0</v>
          </cell>
          <cell r="I128">
            <v>0</v>
          </cell>
        </row>
        <row r="129">
          <cell r="A129">
            <v>11</v>
          </cell>
          <cell r="B129">
            <v>41306</v>
          </cell>
          <cell r="C129">
            <v>0</v>
          </cell>
          <cell r="D129">
            <v>12748.226826761009</v>
          </cell>
          <cell r="E129">
            <v>0</v>
          </cell>
          <cell r="F129">
            <v>0</v>
          </cell>
          <cell r="G129">
            <v>0</v>
          </cell>
          <cell r="H129">
            <v>0</v>
          </cell>
          <cell r="I129">
            <v>0</v>
          </cell>
        </row>
        <row r="130">
          <cell r="A130">
            <v>12</v>
          </cell>
          <cell r="B130">
            <v>41334</v>
          </cell>
          <cell r="C130">
            <v>0</v>
          </cell>
          <cell r="D130">
            <v>12748.226826761009</v>
          </cell>
          <cell r="E130">
            <v>0</v>
          </cell>
          <cell r="F130">
            <v>0</v>
          </cell>
          <cell r="G130">
            <v>0</v>
          </cell>
          <cell r="H130">
            <v>0</v>
          </cell>
          <cell r="I130">
            <v>0</v>
          </cell>
        </row>
        <row r="131">
          <cell r="A131">
            <v>13</v>
          </cell>
          <cell r="B131">
            <v>41365</v>
          </cell>
          <cell r="C131">
            <v>0</v>
          </cell>
          <cell r="D131">
            <v>12748.226826761009</v>
          </cell>
          <cell r="E131">
            <v>0</v>
          </cell>
          <cell r="F131">
            <v>0</v>
          </cell>
          <cell r="G131">
            <v>0</v>
          </cell>
          <cell r="H131">
            <v>0</v>
          </cell>
          <cell r="I131">
            <v>0</v>
          </cell>
        </row>
        <row r="132">
          <cell r="A132">
            <v>14</v>
          </cell>
          <cell r="B132">
            <v>41395</v>
          </cell>
          <cell r="C132">
            <v>0</v>
          </cell>
          <cell r="D132">
            <v>12748.226826761009</v>
          </cell>
          <cell r="E132">
            <v>0</v>
          </cell>
          <cell r="F132">
            <v>0</v>
          </cell>
          <cell r="G132">
            <v>0</v>
          </cell>
          <cell r="H132">
            <v>0</v>
          </cell>
          <cell r="I132">
            <v>0</v>
          </cell>
        </row>
        <row r="133">
          <cell r="A133">
            <v>15</v>
          </cell>
          <cell r="B133">
            <v>41426</v>
          </cell>
          <cell r="C133">
            <v>0</v>
          </cell>
          <cell r="D133">
            <v>12748.226826761009</v>
          </cell>
          <cell r="E133">
            <v>0</v>
          </cell>
          <cell r="F133">
            <v>0</v>
          </cell>
          <cell r="G133">
            <v>0</v>
          </cell>
          <cell r="H133">
            <v>0</v>
          </cell>
          <cell r="I133">
            <v>0</v>
          </cell>
        </row>
        <row r="134">
          <cell r="A134">
            <v>16</v>
          </cell>
          <cell r="B134">
            <v>41456</v>
          </cell>
          <cell r="C134">
            <v>0</v>
          </cell>
          <cell r="D134">
            <v>12748.226826761009</v>
          </cell>
          <cell r="E134">
            <v>0</v>
          </cell>
          <cell r="F134">
            <v>0</v>
          </cell>
          <cell r="G134">
            <v>0</v>
          </cell>
          <cell r="H134">
            <v>0</v>
          </cell>
          <cell r="I134">
            <v>0</v>
          </cell>
        </row>
        <row r="135">
          <cell r="A135">
            <v>17</v>
          </cell>
          <cell r="B135">
            <v>41487</v>
          </cell>
          <cell r="C135">
            <v>0</v>
          </cell>
          <cell r="D135">
            <v>12748.226826761009</v>
          </cell>
          <cell r="E135">
            <v>0</v>
          </cell>
          <cell r="F135">
            <v>0</v>
          </cell>
          <cell r="G135">
            <v>0</v>
          </cell>
          <cell r="H135">
            <v>0</v>
          </cell>
          <cell r="I135">
            <v>0</v>
          </cell>
        </row>
        <row r="136">
          <cell r="A136">
            <v>18</v>
          </cell>
          <cell r="B136">
            <v>41518</v>
          </cell>
          <cell r="C136">
            <v>0</v>
          </cell>
          <cell r="D136">
            <v>12748.226826761009</v>
          </cell>
          <cell r="E136">
            <v>0</v>
          </cell>
          <cell r="F136">
            <v>0</v>
          </cell>
          <cell r="G136">
            <v>0</v>
          </cell>
          <cell r="H136">
            <v>0</v>
          </cell>
          <cell r="I136">
            <v>0</v>
          </cell>
        </row>
        <row r="137">
          <cell r="A137">
            <v>19</v>
          </cell>
          <cell r="B137">
            <v>41548</v>
          </cell>
          <cell r="C137">
            <v>0</v>
          </cell>
          <cell r="D137">
            <v>12748.226826761009</v>
          </cell>
          <cell r="E137">
            <v>0</v>
          </cell>
          <cell r="F137">
            <v>0</v>
          </cell>
          <cell r="G137">
            <v>0</v>
          </cell>
          <cell r="H137">
            <v>0</v>
          </cell>
          <cell r="I137">
            <v>0</v>
          </cell>
        </row>
        <row r="138">
          <cell r="A138">
            <v>20</v>
          </cell>
          <cell r="B138">
            <v>41579</v>
          </cell>
          <cell r="C138">
            <v>0</v>
          </cell>
          <cell r="D138">
            <v>12748.226826761009</v>
          </cell>
          <cell r="E138">
            <v>0</v>
          </cell>
          <cell r="F138">
            <v>0</v>
          </cell>
          <cell r="G138">
            <v>0</v>
          </cell>
          <cell r="H138">
            <v>0</v>
          </cell>
          <cell r="I138">
            <v>0</v>
          </cell>
        </row>
        <row r="139">
          <cell r="A139">
            <v>21</v>
          </cell>
          <cell r="B139">
            <v>41609</v>
          </cell>
          <cell r="C139">
            <v>0</v>
          </cell>
          <cell r="D139">
            <v>12748.226826761009</v>
          </cell>
          <cell r="E139">
            <v>0</v>
          </cell>
          <cell r="F139">
            <v>0</v>
          </cell>
          <cell r="G139">
            <v>0</v>
          </cell>
          <cell r="H139">
            <v>0</v>
          </cell>
          <cell r="I139">
            <v>0</v>
          </cell>
        </row>
        <row r="140">
          <cell r="A140">
            <v>22</v>
          </cell>
          <cell r="B140">
            <v>41640</v>
          </cell>
          <cell r="C140">
            <v>0</v>
          </cell>
          <cell r="D140">
            <v>12748.226826761009</v>
          </cell>
          <cell r="E140">
            <v>0</v>
          </cell>
          <cell r="F140">
            <v>0</v>
          </cell>
          <cell r="G140">
            <v>0</v>
          </cell>
          <cell r="H140">
            <v>0</v>
          </cell>
          <cell r="I140">
            <v>0</v>
          </cell>
        </row>
        <row r="141">
          <cell r="A141">
            <v>23</v>
          </cell>
          <cell r="B141">
            <v>41671</v>
          </cell>
          <cell r="C141">
            <v>0</v>
          </cell>
          <cell r="D141">
            <v>12748.226826761009</v>
          </cell>
          <cell r="E141">
            <v>0</v>
          </cell>
          <cell r="F141">
            <v>0</v>
          </cell>
          <cell r="G141">
            <v>0</v>
          </cell>
          <cell r="H141">
            <v>0</v>
          </cell>
          <cell r="I141">
            <v>0</v>
          </cell>
        </row>
        <row r="142">
          <cell r="A142">
            <v>24</v>
          </cell>
          <cell r="B142">
            <v>41699</v>
          </cell>
          <cell r="C142">
            <v>0</v>
          </cell>
          <cell r="D142">
            <v>12748.226826761009</v>
          </cell>
          <cell r="E142">
            <v>0</v>
          </cell>
          <cell r="F142">
            <v>0</v>
          </cell>
          <cell r="G142">
            <v>0</v>
          </cell>
          <cell r="H142">
            <v>0</v>
          </cell>
          <cell r="I142">
            <v>0</v>
          </cell>
        </row>
        <row r="143">
          <cell r="A143">
            <v>25</v>
          </cell>
          <cell r="B143">
            <v>41730</v>
          </cell>
          <cell r="C143">
            <v>0</v>
          </cell>
          <cell r="D143">
            <v>12748.226826761009</v>
          </cell>
          <cell r="E143">
            <v>0</v>
          </cell>
          <cell r="F143">
            <v>0</v>
          </cell>
          <cell r="G143">
            <v>0</v>
          </cell>
          <cell r="H143">
            <v>0</v>
          </cell>
          <cell r="I143">
            <v>0</v>
          </cell>
        </row>
        <row r="144">
          <cell r="A144">
            <v>26</v>
          </cell>
          <cell r="B144">
            <v>41760</v>
          </cell>
          <cell r="C144">
            <v>0</v>
          </cell>
          <cell r="D144">
            <v>12748.226826761009</v>
          </cell>
          <cell r="E144">
            <v>0</v>
          </cell>
          <cell r="F144">
            <v>0</v>
          </cell>
          <cell r="G144">
            <v>0</v>
          </cell>
          <cell r="H144">
            <v>0</v>
          </cell>
          <cell r="I144">
            <v>0</v>
          </cell>
        </row>
        <row r="145">
          <cell r="A145">
            <v>27</v>
          </cell>
          <cell r="B145">
            <v>41791</v>
          </cell>
          <cell r="C145">
            <v>0</v>
          </cell>
          <cell r="D145">
            <v>12748.226826761009</v>
          </cell>
          <cell r="E145">
            <v>0</v>
          </cell>
          <cell r="F145">
            <v>0</v>
          </cell>
          <cell r="G145">
            <v>0</v>
          </cell>
          <cell r="H145">
            <v>0</v>
          </cell>
          <cell r="I145">
            <v>0</v>
          </cell>
        </row>
        <row r="146">
          <cell r="A146">
            <v>28</v>
          </cell>
          <cell r="B146">
            <v>41821</v>
          </cell>
          <cell r="C146">
            <v>0</v>
          </cell>
          <cell r="D146">
            <v>12748.226826761009</v>
          </cell>
          <cell r="E146">
            <v>0</v>
          </cell>
          <cell r="F146">
            <v>0</v>
          </cell>
          <cell r="G146">
            <v>0</v>
          </cell>
          <cell r="H146">
            <v>0</v>
          </cell>
          <cell r="I146">
            <v>0</v>
          </cell>
        </row>
        <row r="147">
          <cell r="A147">
            <v>29</v>
          </cell>
          <cell r="B147">
            <v>41852</v>
          </cell>
          <cell r="C147">
            <v>0</v>
          </cell>
          <cell r="D147">
            <v>12748.226826761009</v>
          </cell>
          <cell r="E147">
            <v>0</v>
          </cell>
          <cell r="F147">
            <v>0</v>
          </cell>
          <cell r="G147">
            <v>0</v>
          </cell>
          <cell r="H147">
            <v>0</v>
          </cell>
          <cell r="I147">
            <v>0</v>
          </cell>
        </row>
        <row r="148">
          <cell r="A148">
            <v>30</v>
          </cell>
          <cell r="B148">
            <v>41883</v>
          </cell>
          <cell r="C148">
            <v>0</v>
          </cell>
          <cell r="D148">
            <v>12748.226826761009</v>
          </cell>
          <cell r="E148">
            <v>0</v>
          </cell>
          <cell r="F148">
            <v>0</v>
          </cell>
          <cell r="G148">
            <v>0</v>
          </cell>
          <cell r="H148">
            <v>0</v>
          </cell>
          <cell r="I148">
            <v>0</v>
          </cell>
        </row>
        <row r="149">
          <cell r="A149">
            <v>31</v>
          </cell>
          <cell r="B149">
            <v>41913</v>
          </cell>
          <cell r="C149">
            <v>0</v>
          </cell>
          <cell r="D149">
            <v>12748.226826761009</v>
          </cell>
          <cell r="E149">
            <v>0</v>
          </cell>
          <cell r="F149">
            <v>0</v>
          </cell>
          <cell r="G149">
            <v>0</v>
          </cell>
          <cell r="H149">
            <v>0</v>
          </cell>
          <cell r="I149">
            <v>0</v>
          </cell>
        </row>
        <row r="150">
          <cell r="A150">
            <v>32</v>
          </cell>
          <cell r="B150">
            <v>41944</v>
          </cell>
          <cell r="C150">
            <v>0</v>
          </cell>
          <cell r="D150">
            <v>12748.226826761009</v>
          </cell>
          <cell r="E150">
            <v>0</v>
          </cell>
          <cell r="F150">
            <v>0</v>
          </cell>
          <cell r="G150">
            <v>0</v>
          </cell>
          <cell r="H150">
            <v>0</v>
          </cell>
          <cell r="I150">
            <v>0</v>
          </cell>
        </row>
        <row r="151">
          <cell r="A151">
            <v>33</v>
          </cell>
          <cell r="B151">
            <v>41974</v>
          </cell>
          <cell r="C151">
            <v>0</v>
          </cell>
          <cell r="D151">
            <v>12748.226826761009</v>
          </cell>
          <cell r="E151">
            <v>0</v>
          </cell>
          <cell r="F151">
            <v>0</v>
          </cell>
          <cell r="G151">
            <v>0</v>
          </cell>
          <cell r="H151">
            <v>0</v>
          </cell>
          <cell r="I151">
            <v>0</v>
          </cell>
        </row>
        <row r="152">
          <cell r="A152">
            <v>34</v>
          </cell>
          <cell r="B152">
            <v>42005</v>
          </cell>
          <cell r="C152">
            <v>0</v>
          </cell>
          <cell r="D152">
            <v>12748.226826761009</v>
          </cell>
          <cell r="E152">
            <v>0</v>
          </cell>
          <cell r="F152">
            <v>0</v>
          </cell>
          <cell r="G152">
            <v>0</v>
          </cell>
          <cell r="H152">
            <v>0</v>
          </cell>
          <cell r="I152">
            <v>0</v>
          </cell>
        </row>
        <row r="153">
          <cell r="A153">
            <v>35</v>
          </cell>
          <cell r="B153">
            <v>42036</v>
          </cell>
          <cell r="C153">
            <v>0</v>
          </cell>
          <cell r="D153">
            <v>12748.226826761009</v>
          </cell>
          <cell r="E153">
            <v>0</v>
          </cell>
          <cell r="F153">
            <v>0</v>
          </cell>
          <cell r="G153">
            <v>0</v>
          </cell>
          <cell r="H153">
            <v>0</v>
          </cell>
          <cell r="I153">
            <v>0</v>
          </cell>
        </row>
        <row r="154">
          <cell r="A154">
            <v>36</v>
          </cell>
          <cell r="B154">
            <v>42064</v>
          </cell>
          <cell r="C154">
            <v>0</v>
          </cell>
          <cell r="D154">
            <v>12748.226826761009</v>
          </cell>
          <cell r="E154">
            <v>0</v>
          </cell>
          <cell r="F154">
            <v>0</v>
          </cell>
          <cell r="G154">
            <v>0</v>
          </cell>
          <cell r="H154">
            <v>0</v>
          </cell>
          <cell r="I154">
            <v>0</v>
          </cell>
        </row>
        <row r="155">
          <cell r="A155">
            <v>37</v>
          </cell>
          <cell r="B155">
            <v>42095</v>
          </cell>
          <cell r="C155">
            <v>0</v>
          </cell>
          <cell r="D155">
            <v>12748.226826761009</v>
          </cell>
          <cell r="E155">
            <v>0</v>
          </cell>
          <cell r="F155">
            <v>0</v>
          </cell>
          <cell r="G155">
            <v>0</v>
          </cell>
          <cell r="H155">
            <v>0</v>
          </cell>
          <cell r="I155">
            <v>0</v>
          </cell>
        </row>
        <row r="156">
          <cell r="A156">
            <v>38</v>
          </cell>
          <cell r="B156">
            <v>42125</v>
          </cell>
          <cell r="C156">
            <v>0</v>
          </cell>
          <cell r="D156">
            <v>12748.226826761009</v>
          </cell>
          <cell r="E156">
            <v>0</v>
          </cell>
          <cell r="F156">
            <v>0</v>
          </cell>
          <cell r="G156">
            <v>0</v>
          </cell>
          <cell r="H156">
            <v>0</v>
          </cell>
          <cell r="I156">
            <v>0</v>
          </cell>
        </row>
        <row r="157">
          <cell r="A157">
            <v>39</v>
          </cell>
          <cell r="B157">
            <v>42156</v>
          </cell>
          <cell r="C157">
            <v>0</v>
          </cell>
          <cell r="D157">
            <v>12748.226826761009</v>
          </cell>
          <cell r="E157">
            <v>0</v>
          </cell>
          <cell r="F157">
            <v>0</v>
          </cell>
          <cell r="G157">
            <v>0</v>
          </cell>
          <cell r="H157">
            <v>0</v>
          </cell>
          <cell r="I157">
            <v>0</v>
          </cell>
        </row>
        <row r="158">
          <cell r="A158">
            <v>40</v>
          </cell>
          <cell r="B158">
            <v>42186</v>
          </cell>
          <cell r="C158">
            <v>0</v>
          </cell>
          <cell r="D158">
            <v>12748.226826761009</v>
          </cell>
          <cell r="E158">
            <v>0</v>
          </cell>
          <cell r="F158">
            <v>0</v>
          </cell>
          <cell r="G158">
            <v>0</v>
          </cell>
          <cell r="H158">
            <v>0</v>
          </cell>
          <cell r="I158">
            <v>0</v>
          </cell>
        </row>
        <row r="159">
          <cell r="A159">
            <v>41</v>
          </cell>
          <cell r="B159">
            <v>42217</v>
          </cell>
          <cell r="C159">
            <v>0</v>
          </cell>
          <cell r="D159">
            <v>12748.226826761009</v>
          </cell>
          <cell r="E159">
            <v>0</v>
          </cell>
          <cell r="F159">
            <v>0</v>
          </cell>
          <cell r="G159">
            <v>0</v>
          </cell>
          <cell r="H159">
            <v>0</v>
          </cell>
          <cell r="I159">
            <v>0</v>
          </cell>
        </row>
        <row r="160">
          <cell r="A160">
            <v>42</v>
          </cell>
          <cell r="B160">
            <v>42248</v>
          </cell>
          <cell r="C160">
            <v>0</v>
          </cell>
          <cell r="D160">
            <v>12748.226826761009</v>
          </cell>
          <cell r="E160">
            <v>0</v>
          </cell>
          <cell r="F160">
            <v>0</v>
          </cell>
          <cell r="G160">
            <v>0</v>
          </cell>
          <cell r="H160">
            <v>0</v>
          </cell>
          <cell r="I160">
            <v>0</v>
          </cell>
        </row>
        <row r="161">
          <cell r="A161">
            <v>43</v>
          </cell>
          <cell r="B161">
            <v>42278</v>
          </cell>
          <cell r="C161">
            <v>0</v>
          </cell>
          <cell r="D161">
            <v>12748.226826761009</v>
          </cell>
          <cell r="E161">
            <v>0</v>
          </cell>
          <cell r="F161">
            <v>0</v>
          </cell>
          <cell r="G161">
            <v>0</v>
          </cell>
          <cell r="H161">
            <v>0</v>
          </cell>
          <cell r="I161">
            <v>0</v>
          </cell>
        </row>
        <row r="162">
          <cell r="A162">
            <v>44</v>
          </cell>
          <cell r="B162">
            <v>42309</v>
          </cell>
          <cell r="C162">
            <v>0</v>
          </cell>
          <cell r="D162">
            <v>12748.226826761009</v>
          </cell>
          <cell r="E162">
            <v>0</v>
          </cell>
          <cell r="F162">
            <v>0</v>
          </cell>
          <cell r="G162">
            <v>0</v>
          </cell>
          <cell r="H162">
            <v>0</v>
          </cell>
          <cell r="I162">
            <v>0</v>
          </cell>
        </row>
        <row r="163">
          <cell r="A163">
            <v>45</v>
          </cell>
          <cell r="B163">
            <v>42339</v>
          </cell>
          <cell r="C163">
            <v>0</v>
          </cell>
          <cell r="D163">
            <v>12748.226826761009</v>
          </cell>
          <cell r="E163">
            <v>0</v>
          </cell>
          <cell r="F163">
            <v>0</v>
          </cell>
          <cell r="G163">
            <v>0</v>
          </cell>
          <cell r="H163">
            <v>0</v>
          </cell>
          <cell r="I163">
            <v>0</v>
          </cell>
        </row>
        <row r="164">
          <cell r="A164">
            <v>46</v>
          </cell>
          <cell r="B164">
            <v>42370</v>
          </cell>
          <cell r="C164">
            <v>0</v>
          </cell>
          <cell r="D164">
            <v>12748.226826761009</v>
          </cell>
          <cell r="E164">
            <v>0</v>
          </cell>
          <cell r="F164">
            <v>0</v>
          </cell>
          <cell r="G164">
            <v>0</v>
          </cell>
          <cell r="H164">
            <v>0</v>
          </cell>
          <cell r="I164">
            <v>0</v>
          </cell>
        </row>
        <row r="165">
          <cell r="A165">
            <v>47</v>
          </cell>
          <cell r="B165">
            <v>42401</v>
          </cell>
          <cell r="C165">
            <v>0</v>
          </cell>
          <cell r="D165">
            <v>12748.226826761009</v>
          </cell>
          <cell r="E165">
            <v>0</v>
          </cell>
          <cell r="F165">
            <v>0</v>
          </cell>
          <cell r="G165">
            <v>0</v>
          </cell>
          <cell r="H165">
            <v>0</v>
          </cell>
          <cell r="I165">
            <v>0</v>
          </cell>
        </row>
        <row r="166">
          <cell r="A166">
            <v>48</v>
          </cell>
          <cell r="B166">
            <v>42430</v>
          </cell>
          <cell r="C166">
            <v>0</v>
          </cell>
          <cell r="D166">
            <v>12748.226826761009</v>
          </cell>
          <cell r="E166">
            <v>0</v>
          </cell>
          <cell r="F166">
            <v>0</v>
          </cell>
          <cell r="G166">
            <v>0</v>
          </cell>
          <cell r="H166">
            <v>0</v>
          </cell>
          <cell r="I166">
            <v>0</v>
          </cell>
        </row>
        <row r="167">
          <cell r="A167">
            <v>49</v>
          </cell>
          <cell r="B167">
            <v>42461</v>
          </cell>
          <cell r="C167">
            <v>0</v>
          </cell>
          <cell r="D167">
            <v>12748.226826761009</v>
          </cell>
          <cell r="E167">
            <v>0</v>
          </cell>
          <cell r="F167">
            <v>0</v>
          </cell>
          <cell r="G167">
            <v>0</v>
          </cell>
          <cell r="H167">
            <v>0</v>
          </cell>
          <cell r="I167">
            <v>0</v>
          </cell>
        </row>
        <row r="168">
          <cell r="A168">
            <v>50</v>
          </cell>
          <cell r="B168">
            <v>42491</v>
          </cell>
          <cell r="C168">
            <v>0</v>
          </cell>
          <cell r="D168">
            <v>12748.226826761009</v>
          </cell>
          <cell r="E168">
            <v>0</v>
          </cell>
          <cell r="F168">
            <v>0</v>
          </cell>
          <cell r="G168">
            <v>0</v>
          </cell>
          <cell r="H168">
            <v>0</v>
          </cell>
          <cell r="I168">
            <v>0</v>
          </cell>
        </row>
        <row r="169">
          <cell r="A169">
            <v>51</v>
          </cell>
          <cell r="B169">
            <v>42522</v>
          </cell>
          <cell r="C169">
            <v>0</v>
          </cell>
          <cell r="D169">
            <v>12748.226826761009</v>
          </cell>
          <cell r="E169">
            <v>0</v>
          </cell>
          <cell r="F169">
            <v>0</v>
          </cell>
          <cell r="G169">
            <v>0</v>
          </cell>
          <cell r="H169">
            <v>0</v>
          </cell>
          <cell r="I169">
            <v>0</v>
          </cell>
        </row>
        <row r="170">
          <cell r="A170">
            <v>52</v>
          </cell>
          <cell r="B170">
            <v>42552</v>
          </cell>
          <cell r="C170">
            <v>0</v>
          </cell>
          <cell r="D170">
            <v>12748.226826761009</v>
          </cell>
          <cell r="E170">
            <v>0</v>
          </cell>
          <cell r="F170">
            <v>0</v>
          </cell>
          <cell r="G170">
            <v>0</v>
          </cell>
          <cell r="H170">
            <v>0</v>
          </cell>
          <cell r="I170">
            <v>0</v>
          </cell>
        </row>
        <row r="171">
          <cell r="A171">
            <v>53</v>
          </cell>
          <cell r="B171">
            <v>42583</v>
          </cell>
          <cell r="C171">
            <v>0</v>
          </cell>
          <cell r="D171">
            <v>12748.226826761009</v>
          </cell>
          <cell r="E171">
            <v>0</v>
          </cell>
          <cell r="F171">
            <v>0</v>
          </cell>
          <cell r="G171">
            <v>0</v>
          </cell>
          <cell r="H171">
            <v>0</v>
          </cell>
          <cell r="I171">
            <v>0</v>
          </cell>
        </row>
        <row r="172">
          <cell r="A172">
            <v>54</v>
          </cell>
          <cell r="B172">
            <v>42614</v>
          </cell>
          <cell r="C172">
            <v>0</v>
          </cell>
          <cell r="D172">
            <v>12748.226826761009</v>
          </cell>
          <cell r="E172">
            <v>0</v>
          </cell>
          <cell r="F172">
            <v>0</v>
          </cell>
          <cell r="G172">
            <v>0</v>
          </cell>
          <cell r="H172">
            <v>0</v>
          </cell>
          <cell r="I172">
            <v>0</v>
          </cell>
        </row>
        <row r="173">
          <cell r="A173">
            <v>55</v>
          </cell>
          <cell r="B173">
            <v>42644</v>
          </cell>
          <cell r="C173">
            <v>0</v>
          </cell>
          <cell r="D173">
            <v>12748.226826761009</v>
          </cell>
          <cell r="E173">
            <v>0</v>
          </cell>
          <cell r="F173">
            <v>0</v>
          </cell>
          <cell r="G173">
            <v>0</v>
          </cell>
          <cell r="H173">
            <v>0</v>
          </cell>
          <cell r="I173">
            <v>0</v>
          </cell>
        </row>
        <row r="174">
          <cell r="A174">
            <v>56</v>
          </cell>
          <cell r="B174">
            <v>42675</v>
          </cell>
          <cell r="C174">
            <v>0</v>
          </cell>
          <cell r="D174">
            <v>12748.226826761009</v>
          </cell>
          <cell r="E174">
            <v>0</v>
          </cell>
          <cell r="F174">
            <v>0</v>
          </cell>
          <cell r="G174">
            <v>0</v>
          </cell>
          <cell r="H174">
            <v>0</v>
          </cell>
          <cell r="I174">
            <v>0</v>
          </cell>
        </row>
        <row r="175">
          <cell r="A175">
            <v>57</v>
          </cell>
          <cell r="B175">
            <v>42705</v>
          </cell>
          <cell r="C175">
            <v>0</v>
          </cell>
          <cell r="D175">
            <v>12748.226826761009</v>
          </cell>
          <cell r="E175">
            <v>0</v>
          </cell>
          <cell r="F175">
            <v>0</v>
          </cell>
          <cell r="G175">
            <v>0</v>
          </cell>
          <cell r="H175">
            <v>0</v>
          </cell>
          <cell r="I175">
            <v>0</v>
          </cell>
        </row>
        <row r="176">
          <cell r="A176">
            <v>58</v>
          </cell>
          <cell r="B176">
            <v>42736</v>
          </cell>
          <cell r="C176">
            <v>0</v>
          </cell>
          <cell r="D176">
            <v>12748.226826761009</v>
          </cell>
          <cell r="E176">
            <v>0</v>
          </cell>
          <cell r="F176">
            <v>0</v>
          </cell>
          <cell r="G176">
            <v>0</v>
          </cell>
          <cell r="H176">
            <v>0</v>
          </cell>
          <cell r="I176">
            <v>0</v>
          </cell>
        </row>
        <row r="177">
          <cell r="A177">
            <v>59</v>
          </cell>
          <cell r="B177">
            <v>42767</v>
          </cell>
          <cell r="C177">
            <v>0</v>
          </cell>
          <cell r="D177">
            <v>12748.226826761009</v>
          </cell>
          <cell r="E177">
            <v>0</v>
          </cell>
          <cell r="F177">
            <v>0</v>
          </cell>
          <cell r="G177">
            <v>0</v>
          </cell>
          <cell r="H177">
            <v>0</v>
          </cell>
          <cell r="I177">
            <v>0</v>
          </cell>
        </row>
        <row r="178">
          <cell r="A178">
            <v>60</v>
          </cell>
          <cell r="B178">
            <v>42795</v>
          </cell>
          <cell r="C178">
            <v>0</v>
          </cell>
          <cell r="D178">
            <v>12748.226826761009</v>
          </cell>
          <cell r="E178">
            <v>0</v>
          </cell>
          <cell r="F178">
            <v>0</v>
          </cell>
          <cell r="G178">
            <v>0</v>
          </cell>
          <cell r="H178">
            <v>0</v>
          </cell>
          <cell r="I178">
            <v>0</v>
          </cell>
        </row>
        <row r="179">
          <cell r="A179">
            <v>61</v>
          </cell>
          <cell r="B179">
            <v>42826</v>
          </cell>
          <cell r="C179">
            <v>0</v>
          </cell>
          <cell r="D179">
            <v>12748.226826761009</v>
          </cell>
          <cell r="E179">
            <v>0</v>
          </cell>
          <cell r="F179">
            <v>0</v>
          </cell>
          <cell r="G179">
            <v>0</v>
          </cell>
          <cell r="H179">
            <v>0</v>
          </cell>
          <cell r="I179">
            <v>0</v>
          </cell>
        </row>
        <row r="180">
          <cell r="A180">
            <v>62</v>
          </cell>
          <cell r="B180">
            <v>42856</v>
          </cell>
          <cell r="C180">
            <v>0</v>
          </cell>
          <cell r="D180">
            <v>12748.226826761009</v>
          </cell>
          <cell r="E180">
            <v>0</v>
          </cell>
          <cell r="F180">
            <v>0</v>
          </cell>
          <cell r="G180">
            <v>0</v>
          </cell>
          <cell r="H180">
            <v>0</v>
          </cell>
          <cell r="I180">
            <v>0</v>
          </cell>
        </row>
        <row r="181">
          <cell r="A181">
            <v>63</v>
          </cell>
          <cell r="B181">
            <v>42887</v>
          </cell>
          <cell r="C181">
            <v>0</v>
          </cell>
          <cell r="D181">
            <v>12748.226826761009</v>
          </cell>
          <cell r="E181">
            <v>0</v>
          </cell>
          <cell r="F181">
            <v>0</v>
          </cell>
          <cell r="G181">
            <v>0</v>
          </cell>
          <cell r="H181">
            <v>0</v>
          </cell>
          <cell r="I181">
            <v>0</v>
          </cell>
        </row>
        <row r="182">
          <cell r="A182">
            <v>64</v>
          </cell>
          <cell r="B182">
            <v>42917</v>
          </cell>
          <cell r="C182">
            <v>0</v>
          </cell>
          <cell r="D182">
            <v>12748.226826761009</v>
          </cell>
          <cell r="E182">
            <v>0</v>
          </cell>
          <cell r="F182">
            <v>0</v>
          </cell>
          <cell r="G182">
            <v>0</v>
          </cell>
          <cell r="H182">
            <v>0</v>
          </cell>
          <cell r="I182">
            <v>0</v>
          </cell>
        </row>
        <row r="183">
          <cell r="A183">
            <v>65</v>
          </cell>
          <cell r="B183">
            <v>42948</v>
          </cell>
          <cell r="C183">
            <v>0</v>
          </cell>
          <cell r="D183">
            <v>12748.226826761009</v>
          </cell>
          <cell r="E183">
            <v>0</v>
          </cell>
          <cell r="F183">
            <v>0</v>
          </cell>
          <cell r="G183">
            <v>0</v>
          </cell>
          <cell r="H183">
            <v>0</v>
          </cell>
          <cell r="I183">
            <v>0</v>
          </cell>
        </row>
        <row r="184">
          <cell r="A184">
            <v>66</v>
          </cell>
          <cell r="B184">
            <v>42979</v>
          </cell>
          <cell r="C184">
            <v>0</v>
          </cell>
          <cell r="D184">
            <v>12748.226826761009</v>
          </cell>
          <cell r="E184">
            <v>0</v>
          </cell>
          <cell r="F184">
            <v>0</v>
          </cell>
          <cell r="G184">
            <v>0</v>
          </cell>
          <cell r="H184">
            <v>0</v>
          </cell>
          <cell r="I184">
            <v>0</v>
          </cell>
        </row>
        <row r="185">
          <cell r="A185">
            <v>67</v>
          </cell>
          <cell r="B185">
            <v>43009</v>
          </cell>
          <cell r="C185">
            <v>0</v>
          </cell>
          <cell r="D185">
            <v>12748.226826761009</v>
          </cell>
          <cell r="E185">
            <v>0</v>
          </cell>
          <cell r="F185">
            <v>0</v>
          </cell>
          <cell r="G185">
            <v>0</v>
          </cell>
          <cell r="H185">
            <v>0</v>
          </cell>
          <cell r="I185">
            <v>0</v>
          </cell>
        </row>
        <row r="186">
          <cell r="A186">
            <v>68</v>
          </cell>
          <cell r="B186">
            <v>43040</v>
          </cell>
          <cell r="C186">
            <v>0</v>
          </cell>
          <cell r="D186">
            <v>12748.226826761009</v>
          </cell>
          <cell r="E186">
            <v>0</v>
          </cell>
          <cell r="F186">
            <v>0</v>
          </cell>
          <cell r="G186">
            <v>0</v>
          </cell>
          <cell r="H186">
            <v>0</v>
          </cell>
          <cell r="I186">
            <v>0</v>
          </cell>
        </row>
        <row r="187">
          <cell r="A187">
            <v>69</v>
          </cell>
          <cell r="B187">
            <v>43070</v>
          </cell>
          <cell r="C187">
            <v>0</v>
          </cell>
          <cell r="D187">
            <v>12748.226826761009</v>
          </cell>
          <cell r="E187">
            <v>0</v>
          </cell>
          <cell r="F187">
            <v>0</v>
          </cell>
          <cell r="G187">
            <v>0</v>
          </cell>
          <cell r="H187">
            <v>0</v>
          </cell>
          <cell r="I187">
            <v>0</v>
          </cell>
        </row>
        <row r="188">
          <cell r="A188">
            <v>70</v>
          </cell>
          <cell r="B188">
            <v>43101</v>
          </cell>
          <cell r="C188">
            <v>0</v>
          </cell>
          <cell r="D188">
            <v>12748.226826761009</v>
          </cell>
          <cell r="E188">
            <v>0</v>
          </cell>
          <cell r="F188">
            <v>0</v>
          </cell>
          <cell r="G188">
            <v>0</v>
          </cell>
          <cell r="H188">
            <v>0</v>
          </cell>
          <cell r="I188">
            <v>0</v>
          </cell>
        </row>
        <row r="189">
          <cell r="A189">
            <v>71</v>
          </cell>
          <cell r="B189">
            <v>43132</v>
          </cell>
          <cell r="C189">
            <v>0</v>
          </cell>
          <cell r="D189">
            <v>12748.226826761009</v>
          </cell>
          <cell r="E189">
            <v>0</v>
          </cell>
          <cell r="F189">
            <v>0</v>
          </cell>
          <cell r="G189">
            <v>0</v>
          </cell>
          <cell r="H189">
            <v>0</v>
          </cell>
          <cell r="I189">
            <v>0</v>
          </cell>
        </row>
        <row r="190">
          <cell r="A190">
            <v>72</v>
          </cell>
          <cell r="B190">
            <v>43160</v>
          </cell>
          <cell r="C190">
            <v>0</v>
          </cell>
          <cell r="D190">
            <v>12748.226826761009</v>
          </cell>
          <cell r="E190">
            <v>0</v>
          </cell>
          <cell r="F190">
            <v>0</v>
          </cell>
          <cell r="G190">
            <v>0</v>
          </cell>
          <cell r="H190">
            <v>0</v>
          </cell>
          <cell r="I190">
            <v>0</v>
          </cell>
        </row>
        <row r="191">
          <cell r="A191">
            <v>73</v>
          </cell>
          <cell r="B191">
            <v>43191</v>
          </cell>
          <cell r="C191">
            <v>0</v>
          </cell>
          <cell r="D191">
            <v>12748.226826761009</v>
          </cell>
          <cell r="E191">
            <v>0</v>
          </cell>
          <cell r="F191">
            <v>0</v>
          </cell>
          <cell r="G191">
            <v>0</v>
          </cell>
          <cell r="H191">
            <v>0</v>
          </cell>
          <cell r="I191">
            <v>0</v>
          </cell>
        </row>
        <row r="192">
          <cell r="A192">
            <v>74</v>
          </cell>
          <cell r="B192">
            <v>43221</v>
          </cell>
          <cell r="C192">
            <v>0</v>
          </cell>
          <cell r="D192">
            <v>12748.226826761009</v>
          </cell>
          <cell r="E192">
            <v>0</v>
          </cell>
          <cell r="F192">
            <v>0</v>
          </cell>
          <cell r="G192">
            <v>0</v>
          </cell>
          <cell r="H192">
            <v>0</v>
          </cell>
          <cell r="I192">
            <v>0</v>
          </cell>
        </row>
        <row r="193">
          <cell r="A193">
            <v>75</v>
          </cell>
          <cell r="B193">
            <v>43252</v>
          </cell>
          <cell r="C193">
            <v>0</v>
          </cell>
          <cell r="D193">
            <v>12748.226826761009</v>
          </cell>
          <cell r="E193">
            <v>0</v>
          </cell>
          <cell r="F193">
            <v>0</v>
          </cell>
          <cell r="G193">
            <v>0</v>
          </cell>
          <cell r="H193">
            <v>0</v>
          </cell>
          <cell r="I193">
            <v>0</v>
          </cell>
        </row>
        <row r="194">
          <cell r="A194">
            <v>76</v>
          </cell>
          <cell r="B194">
            <v>43282</v>
          </cell>
          <cell r="C194">
            <v>0</v>
          </cell>
          <cell r="D194">
            <v>12748.226826761009</v>
          </cell>
          <cell r="E194">
            <v>0</v>
          </cell>
          <cell r="F194">
            <v>0</v>
          </cell>
          <cell r="G194">
            <v>0</v>
          </cell>
          <cell r="H194">
            <v>0</v>
          </cell>
          <cell r="I194">
            <v>0</v>
          </cell>
        </row>
        <row r="195">
          <cell r="A195">
            <v>77</v>
          </cell>
          <cell r="B195">
            <v>43313</v>
          </cell>
          <cell r="C195">
            <v>0</v>
          </cell>
          <cell r="D195">
            <v>12748.226826761009</v>
          </cell>
          <cell r="E195">
            <v>0</v>
          </cell>
          <cell r="F195">
            <v>0</v>
          </cell>
          <cell r="G195">
            <v>0</v>
          </cell>
          <cell r="H195">
            <v>0</v>
          </cell>
          <cell r="I195">
            <v>0</v>
          </cell>
        </row>
        <row r="196">
          <cell r="A196">
            <v>78</v>
          </cell>
          <cell r="B196">
            <v>43344</v>
          </cell>
          <cell r="C196">
            <v>0</v>
          </cell>
          <cell r="D196">
            <v>12748.226826761009</v>
          </cell>
          <cell r="E196">
            <v>0</v>
          </cell>
          <cell r="F196">
            <v>0</v>
          </cell>
          <cell r="G196">
            <v>0</v>
          </cell>
          <cell r="H196">
            <v>0</v>
          </cell>
          <cell r="I196">
            <v>0</v>
          </cell>
        </row>
        <row r="197">
          <cell r="A197">
            <v>79</v>
          </cell>
          <cell r="B197">
            <v>43374</v>
          </cell>
          <cell r="C197">
            <v>0</v>
          </cell>
          <cell r="D197">
            <v>12748.226826761009</v>
          </cell>
          <cell r="E197">
            <v>0</v>
          </cell>
          <cell r="F197">
            <v>0</v>
          </cell>
          <cell r="G197">
            <v>0</v>
          </cell>
          <cell r="H197">
            <v>0</v>
          </cell>
          <cell r="I197">
            <v>0</v>
          </cell>
        </row>
        <row r="198">
          <cell r="A198">
            <v>80</v>
          </cell>
          <cell r="B198">
            <v>43405</v>
          </cell>
          <cell r="C198">
            <v>0</v>
          </cell>
          <cell r="D198">
            <v>12748.226826761009</v>
          </cell>
          <cell r="E198">
            <v>0</v>
          </cell>
          <cell r="F198">
            <v>0</v>
          </cell>
          <cell r="G198">
            <v>0</v>
          </cell>
          <cell r="H198">
            <v>0</v>
          </cell>
          <cell r="I198">
            <v>0</v>
          </cell>
        </row>
        <row r="199">
          <cell r="A199">
            <v>81</v>
          </cell>
          <cell r="B199">
            <v>43435</v>
          </cell>
          <cell r="C199">
            <v>0</v>
          </cell>
          <cell r="D199">
            <v>12748.226826761009</v>
          </cell>
          <cell r="E199">
            <v>0</v>
          </cell>
          <cell r="F199">
            <v>0</v>
          </cell>
          <cell r="G199">
            <v>0</v>
          </cell>
          <cell r="H199">
            <v>0</v>
          </cell>
          <cell r="I199">
            <v>0</v>
          </cell>
        </row>
        <row r="200">
          <cell r="A200">
            <v>82</v>
          </cell>
          <cell r="B200">
            <v>43466</v>
          </cell>
          <cell r="C200">
            <v>0</v>
          </cell>
          <cell r="D200">
            <v>12748.226826761009</v>
          </cell>
          <cell r="E200">
            <v>0</v>
          </cell>
          <cell r="F200">
            <v>0</v>
          </cell>
          <cell r="G200">
            <v>0</v>
          </cell>
          <cell r="H200">
            <v>0</v>
          </cell>
          <cell r="I200">
            <v>0</v>
          </cell>
        </row>
        <row r="201">
          <cell r="A201">
            <v>83</v>
          </cell>
          <cell r="B201">
            <v>43497</v>
          </cell>
          <cell r="C201">
            <v>0</v>
          </cell>
          <cell r="D201">
            <v>12748.226826761009</v>
          </cell>
          <cell r="E201">
            <v>0</v>
          </cell>
          <cell r="F201">
            <v>0</v>
          </cell>
          <cell r="G201">
            <v>0</v>
          </cell>
          <cell r="H201">
            <v>0</v>
          </cell>
          <cell r="I201">
            <v>0</v>
          </cell>
        </row>
        <row r="202">
          <cell r="A202">
            <v>84</v>
          </cell>
          <cell r="B202">
            <v>43525</v>
          </cell>
          <cell r="C202">
            <v>0</v>
          </cell>
          <cell r="D202">
            <v>12748.226826761009</v>
          </cell>
          <cell r="E202">
            <v>0</v>
          </cell>
          <cell r="F202">
            <v>0</v>
          </cell>
          <cell r="G202">
            <v>0</v>
          </cell>
          <cell r="H202">
            <v>0</v>
          </cell>
          <cell r="I202">
            <v>0</v>
          </cell>
        </row>
        <row r="203">
          <cell r="A203">
            <v>85</v>
          </cell>
          <cell r="B203">
            <v>43556</v>
          </cell>
          <cell r="C203">
            <v>0</v>
          </cell>
          <cell r="D203">
            <v>12748.226826761009</v>
          </cell>
          <cell r="E203">
            <v>0</v>
          </cell>
          <cell r="F203">
            <v>0</v>
          </cell>
          <cell r="G203">
            <v>0</v>
          </cell>
          <cell r="H203">
            <v>0</v>
          </cell>
          <cell r="I203">
            <v>0</v>
          </cell>
        </row>
        <row r="204">
          <cell r="A204">
            <v>86</v>
          </cell>
          <cell r="B204">
            <v>43586</v>
          </cell>
          <cell r="C204">
            <v>0</v>
          </cell>
          <cell r="D204">
            <v>12748.226826761009</v>
          </cell>
          <cell r="E204">
            <v>0</v>
          </cell>
          <cell r="F204">
            <v>0</v>
          </cell>
          <cell r="G204">
            <v>0</v>
          </cell>
          <cell r="H204">
            <v>0</v>
          </cell>
          <cell r="I204">
            <v>0</v>
          </cell>
        </row>
        <row r="205">
          <cell r="A205">
            <v>87</v>
          </cell>
          <cell r="B205">
            <v>43617</v>
          </cell>
          <cell r="C205">
            <v>0</v>
          </cell>
          <cell r="D205">
            <v>12748.226826761009</v>
          </cell>
          <cell r="E205">
            <v>0</v>
          </cell>
          <cell r="F205">
            <v>0</v>
          </cell>
          <cell r="G205">
            <v>0</v>
          </cell>
          <cell r="H205">
            <v>0</v>
          </cell>
          <cell r="I205">
            <v>0</v>
          </cell>
        </row>
        <row r="206">
          <cell r="A206">
            <v>88</v>
          </cell>
          <cell r="B206">
            <v>43647</v>
          </cell>
          <cell r="C206">
            <v>0</v>
          </cell>
          <cell r="D206">
            <v>12748.226826761009</v>
          </cell>
          <cell r="E206">
            <v>0</v>
          </cell>
          <cell r="F206">
            <v>0</v>
          </cell>
          <cell r="G206">
            <v>0</v>
          </cell>
          <cell r="H206">
            <v>0</v>
          </cell>
          <cell r="I206">
            <v>0</v>
          </cell>
        </row>
        <row r="207">
          <cell r="A207">
            <v>89</v>
          </cell>
          <cell r="B207">
            <v>43678</v>
          </cell>
          <cell r="C207">
            <v>0</v>
          </cell>
          <cell r="D207">
            <v>12748.226826761009</v>
          </cell>
          <cell r="E207">
            <v>0</v>
          </cell>
          <cell r="F207">
            <v>0</v>
          </cell>
          <cell r="G207">
            <v>0</v>
          </cell>
          <cell r="H207">
            <v>0</v>
          </cell>
          <cell r="I207">
            <v>0</v>
          </cell>
        </row>
        <row r="208">
          <cell r="A208">
            <v>90</v>
          </cell>
          <cell r="B208">
            <v>43709</v>
          </cell>
          <cell r="C208">
            <v>0</v>
          </cell>
          <cell r="D208">
            <v>12748.226826761009</v>
          </cell>
          <cell r="E208">
            <v>0</v>
          </cell>
          <cell r="F208">
            <v>0</v>
          </cell>
          <cell r="G208">
            <v>0</v>
          </cell>
          <cell r="H208">
            <v>0</v>
          </cell>
          <cell r="I208">
            <v>0</v>
          </cell>
        </row>
        <row r="209">
          <cell r="A209">
            <v>91</v>
          </cell>
          <cell r="B209">
            <v>43739</v>
          </cell>
          <cell r="C209">
            <v>0</v>
          </cell>
          <cell r="D209">
            <v>12748.226826761009</v>
          </cell>
          <cell r="E209">
            <v>0</v>
          </cell>
          <cell r="F209">
            <v>0</v>
          </cell>
          <cell r="G209">
            <v>0</v>
          </cell>
          <cell r="H209">
            <v>0</v>
          </cell>
          <cell r="I209">
            <v>0</v>
          </cell>
        </row>
        <row r="210">
          <cell r="A210">
            <v>92</v>
          </cell>
          <cell r="B210">
            <v>43770</v>
          </cell>
          <cell r="C210">
            <v>0</v>
          </cell>
          <cell r="D210">
            <v>12748.226826761009</v>
          </cell>
          <cell r="E210">
            <v>0</v>
          </cell>
          <cell r="F210">
            <v>0</v>
          </cell>
          <cell r="G210">
            <v>0</v>
          </cell>
          <cell r="H210">
            <v>0</v>
          </cell>
          <cell r="I210">
            <v>0</v>
          </cell>
        </row>
        <row r="211">
          <cell r="A211">
            <v>93</v>
          </cell>
          <cell r="B211">
            <v>43800</v>
          </cell>
          <cell r="C211">
            <v>0</v>
          </cell>
          <cell r="D211">
            <v>12748.226826761009</v>
          </cell>
          <cell r="E211">
            <v>0</v>
          </cell>
          <cell r="F211">
            <v>0</v>
          </cell>
          <cell r="G211">
            <v>0</v>
          </cell>
          <cell r="H211">
            <v>0</v>
          </cell>
          <cell r="I211">
            <v>0</v>
          </cell>
        </row>
        <row r="212">
          <cell r="A212">
            <v>94</v>
          </cell>
          <cell r="B212">
            <v>43831</v>
          </cell>
          <cell r="C212">
            <v>0</v>
          </cell>
          <cell r="D212">
            <v>12748.226826761009</v>
          </cell>
          <cell r="E212">
            <v>0</v>
          </cell>
          <cell r="F212">
            <v>0</v>
          </cell>
          <cell r="G212">
            <v>0</v>
          </cell>
          <cell r="H212">
            <v>0</v>
          </cell>
          <cell r="I212">
            <v>0</v>
          </cell>
        </row>
        <row r="213">
          <cell r="A213">
            <v>95</v>
          </cell>
          <cell r="B213">
            <v>43862</v>
          </cell>
          <cell r="C213">
            <v>0</v>
          </cell>
          <cell r="D213">
            <v>12748.226826761009</v>
          </cell>
          <cell r="E213">
            <v>0</v>
          </cell>
          <cell r="F213">
            <v>0</v>
          </cell>
          <cell r="G213">
            <v>0</v>
          </cell>
          <cell r="H213">
            <v>0</v>
          </cell>
          <cell r="I213">
            <v>0</v>
          </cell>
        </row>
        <row r="214">
          <cell r="A214">
            <v>96</v>
          </cell>
          <cell r="B214">
            <v>43891</v>
          </cell>
          <cell r="C214">
            <v>0</v>
          </cell>
          <cell r="D214">
            <v>12748.226826761009</v>
          </cell>
          <cell r="E214">
            <v>0</v>
          </cell>
          <cell r="F214">
            <v>0</v>
          </cell>
          <cell r="G214">
            <v>0</v>
          </cell>
          <cell r="H214">
            <v>0</v>
          </cell>
          <cell r="I214">
            <v>0</v>
          </cell>
        </row>
        <row r="215">
          <cell r="A215">
            <v>97</v>
          </cell>
          <cell r="B215">
            <v>43922</v>
          </cell>
          <cell r="C215">
            <v>0</v>
          </cell>
          <cell r="D215">
            <v>12748.226826761009</v>
          </cell>
          <cell r="E215">
            <v>0</v>
          </cell>
          <cell r="F215">
            <v>0</v>
          </cell>
          <cell r="G215">
            <v>0</v>
          </cell>
          <cell r="H215">
            <v>0</v>
          </cell>
          <cell r="I215">
            <v>0</v>
          </cell>
        </row>
        <row r="216">
          <cell r="A216">
            <v>98</v>
          </cell>
          <cell r="B216">
            <v>43952</v>
          </cell>
          <cell r="C216">
            <v>0</v>
          </cell>
          <cell r="D216">
            <v>12748.226826761009</v>
          </cell>
          <cell r="E216">
            <v>0</v>
          </cell>
          <cell r="F216">
            <v>0</v>
          </cell>
          <cell r="G216">
            <v>0</v>
          </cell>
          <cell r="H216">
            <v>0</v>
          </cell>
          <cell r="I216">
            <v>0</v>
          </cell>
        </row>
        <row r="217">
          <cell r="A217">
            <v>99</v>
          </cell>
          <cell r="B217">
            <v>43983</v>
          </cell>
          <cell r="C217">
            <v>0</v>
          </cell>
          <cell r="D217">
            <v>12748.226826761009</v>
          </cell>
          <cell r="E217">
            <v>0</v>
          </cell>
          <cell r="F217">
            <v>0</v>
          </cell>
          <cell r="G217">
            <v>0</v>
          </cell>
          <cell r="H217">
            <v>0</v>
          </cell>
          <cell r="I217">
            <v>0</v>
          </cell>
        </row>
        <row r="218">
          <cell r="A218">
            <v>100</v>
          </cell>
          <cell r="B218">
            <v>44013</v>
          </cell>
          <cell r="C218">
            <v>0</v>
          </cell>
          <cell r="D218">
            <v>12748.226826761009</v>
          </cell>
          <cell r="E218">
            <v>0</v>
          </cell>
          <cell r="F218">
            <v>0</v>
          </cell>
          <cell r="G218">
            <v>0</v>
          </cell>
          <cell r="H218">
            <v>0</v>
          </cell>
          <cell r="I218">
            <v>0</v>
          </cell>
        </row>
        <row r="219">
          <cell r="A219">
            <v>101</v>
          </cell>
          <cell r="B219">
            <v>44044</v>
          </cell>
          <cell r="C219">
            <v>0</v>
          </cell>
          <cell r="D219">
            <v>12748.226826761009</v>
          </cell>
          <cell r="E219">
            <v>0</v>
          </cell>
          <cell r="F219">
            <v>0</v>
          </cell>
          <cell r="G219">
            <v>0</v>
          </cell>
          <cell r="H219">
            <v>0</v>
          </cell>
          <cell r="I219">
            <v>0</v>
          </cell>
        </row>
        <row r="220">
          <cell r="A220">
            <v>102</v>
          </cell>
          <cell r="B220">
            <v>44075</v>
          </cell>
          <cell r="C220">
            <v>0</v>
          </cell>
          <cell r="D220">
            <v>12748.226826761009</v>
          </cell>
          <cell r="E220">
            <v>0</v>
          </cell>
          <cell r="F220">
            <v>0</v>
          </cell>
          <cell r="G220">
            <v>0</v>
          </cell>
          <cell r="H220">
            <v>0</v>
          </cell>
          <cell r="I220">
            <v>0</v>
          </cell>
        </row>
        <row r="221">
          <cell r="A221">
            <v>103</v>
          </cell>
          <cell r="B221">
            <v>44105</v>
          </cell>
          <cell r="C221">
            <v>0</v>
          </cell>
          <cell r="D221">
            <v>12748.226826761009</v>
          </cell>
          <cell r="E221">
            <v>0</v>
          </cell>
          <cell r="F221">
            <v>0</v>
          </cell>
          <cell r="G221">
            <v>0</v>
          </cell>
          <cell r="H221">
            <v>0</v>
          </cell>
          <cell r="I221">
            <v>0</v>
          </cell>
        </row>
        <row r="222">
          <cell r="A222">
            <v>104</v>
          </cell>
          <cell r="B222">
            <v>44136</v>
          </cell>
          <cell r="C222">
            <v>0</v>
          </cell>
          <cell r="D222">
            <v>12748.226826761009</v>
          </cell>
          <cell r="E222">
            <v>0</v>
          </cell>
          <cell r="F222">
            <v>0</v>
          </cell>
          <cell r="G222">
            <v>0</v>
          </cell>
          <cell r="H222">
            <v>0</v>
          </cell>
          <cell r="I222">
            <v>0</v>
          </cell>
        </row>
        <row r="223">
          <cell r="A223">
            <v>105</v>
          </cell>
          <cell r="B223">
            <v>44166</v>
          </cell>
          <cell r="C223">
            <v>0</v>
          </cell>
          <cell r="D223">
            <v>12748.226826761009</v>
          </cell>
          <cell r="E223">
            <v>0</v>
          </cell>
          <cell r="F223">
            <v>0</v>
          </cell>
          <cell r="G223">
            <v>0</v>
          </cell>
          <cell r="H223">
            <v>0</v>
          </cell>
          <cell r="I223">
            <v>0</v>
          </cell>
        </row>
        <row r="224">
          <cell r="A224">
            <v>106</v>
          </cell>
          <cell r="B224">
            <v>44197</v>
          </cell>
          <cell r="C224">
            <v>0</v>
          </cell>
          <cell r="D224">
            <v>12748.226826761009</v>
          </cell>
          <cell r="E224">
            <v>0</v>
          </cell>
          <cell r="F224">
            <v>0</v>
          </cell>
          <cell r="G224">
            <v>0</v>
          </cell>
          <cell r="H224">
            <v>0</v>
          </cell>
          <cell r="I224">
            <v>0</v>
          </cell>
        </row>
        <row r="225">
          <cell r="A225">
            <v>107</v>
          </cell>
          <cell r="B225">
            <v>44228</v>
          </cell>
          <cell r="C225">
            <v>0</v>
          </cell>
          <cell r="D225">
            <v>12748.226826761009</v>
          </cell>
          <cell r="E225">
            <v>0</v>
          </cell>
          <cell r="F225">
            <v>0</v>
          </cell>
          <cell r="G225">
            <v>0</v>
          </cell>
          <cell r="H225">
            <v>0</v>
          </cell>
          <cell r="I225">
            <v>0</v>
          </cell>
        </row>
        <row r="226">
          <cell r="A226">
            <v>108</v>
          </cell>
          <cell r="B226">
            <v>44256</v>
          </cell>
          <cell r="C226">
            <v>0</v>
          </cell>
          <cell r="D226">
            <v>12748.226826761009</v>
          </cell>
          <cell r="E226">
            <v>0</v>
          </cell>
          <cell r="F226">
            <v>0</v>
          </cell>
          <cell r="G226">
            <v>0</v>
          </cell>
          <cell r="H226">
            <v>0</v>
          </cell>
          <cell r="I226">
            <v>0</v>
          </cell>
        </row>
        <row r="227">
          <cell r="A227">
            <v>109</v>
          </cell>
          <cell r="B227">
            <v>44287</v>
          </cell>
          <cell r="C227">
            <v>0</v>
          </cell>
          <cell r="D227">
            <v>12748.226826761009</v>
          </cell>
          <cell r="E227">
            <v>0</v>
          </cell>
          <cell r="F227">
            <v>0</v>
          </cell>
          <cell r="G227">
            <v>0</v>
          </cell>
          <cell r="H227">
            <v>0</v>
          </cell>
          <cell r="I227">
            <v>0</v>
          </cell>
        </row>
        <row r="228">
          <cell r="A228">
            <v>110</v>
          </cell>
          <cell r="B228">
            <v>44317</v>
          </cell>
          <cell r="C228">
            <v>0</v>
          </cell>
          <cell r="D228">
            <v>12748.226826761009</v>
          </cell>
          <cell r="E228">
            <v>0</v>
          </cell>
          <cell r="F228">
            <v>0</v>
          </cell>
          <cell r="G228">
            <v>0</v>
          </cell>
          <cell r="H228">
            <v>0</v>
          </cell>
          <cell r="I228">
            <v>0</v>
          </cell>
        </row>
        <row r="229">
          <cell r="A229">
            <v>111</v>
          </cell>
          <cell r="B229">
            <v>44348</v>
          </cell>
          <cell r="C229">
            <v>0</v>
          </cell>
          <cell r="D229">
            <v>12748.226826761009</v>
          </cell>
          <cell r="E229">
            <v>0</v>
          </cell>
          <cell r="F229">
            <v>0</v>
          </cell>
          <cell r="G229">
            <v>0</v>
          </cell>
          <cell r="H229">
            <v>0</v>
          </cell>
          <cell r="I229">
            <v>0</v>
          </cell>
        </row>
        <row r="230">
          <cell r="A230">
            <v>112</v>
          </cell>
          <cell r="B230">
            <v>44378</v>
          </cell>
          <cell r="C230">
            <v>0</v>
          </cell>
          <cell r="D230">
            <v>12748.226826761009</v>
          </cell>
          <cell r="E230">
            <v>0</v>
          </cell>
          <cell r="F230">
            <v>0</v>
          </cell>
          <cell r="G230">
            <v>0</v>
          </cell>
          <cell r="H230">
            <v>0</v>
          </cell>
          <cell r="I230">
            <v>0</v>
          </cell>
        </row>
        <row r="231">
          <cell r="A231">
            <v>113</v>
          </cell>
          <cell r="B231">
            <v>44409</v>
          </cell>
          <cell r="C231">
            <v>0</v>
          </cell>
          <cell r="D231">
            <v>12748.226826761009</v>
          </cell>
          <cell r="E231">
            <v>0</v>
          </cell>
          <cell r="F231">
            <v>0</v>
          </cell>
          <cell r="G231">
            <v>0</v>
          </cell>
          <cell r="H231">
            <v>0</v>
          </cell>
          <cell r="I231">
            <v>0</v>
          </cell>
        </row>
        <row r="232">
          <cell r="A232">
            <v>114</v>
          </cell>
          <cell r="B232">
            <v>44440</v>
          </cell>
          <cell r="C232">
            <v>0</v>
          </cell>
          <cell r="D232">
            <v>12748.226826761009</v>
          </cell>
          <cell r="E232">
            <v>0</v>
          </cell>
          <cell r="F232">
            <v>0</v>
          </cell>
          <cell r="G232">
            <v>0</v>
          </cell>
          <cell r="H232">
            <v>0</v>
          </cell>
          <cell r="I232">
            <v>0</v>
          </cell>
        </row>
        <row r="233">
          <cell r="A233">
            <v>115</v>
          </cell>
          <cell r="B233">
            <v>44470</v>
          </cell>
          <cell r="C233">
            <v>0</v>
          </cell>
          <cell r="D233">
            <v>12748.226826761009</v>
          </cell>
          <cell r="E233">
            <v>0</v>
          </cell>
          <cell r="F233">
            <v>0</v>
          </cell>
          <cell r="G233">
            <v>0</v>
          </cell>
          <cell r="H233">
            <v>0</v>
          </cell>
          <cell r="I233">
            <v>0</v>
          </cell>
        </row>
        <row r="234">
          <cell r="A234">
            <v>116</v>
          </cell>
          <cell r="B234">
            <v>44501</v>
          </cell>
          <cell r="C234">
            <v>0</v>
          </cell>
          <cell r="D234">
            <v>12748.226826761009</v>
          </cell>
          <cell r="E234">
            <v>0</v>
          </cell>
          <cell r="F234">
            <v>0</v>
          </cell>
          <cell r="G234">
            <v>0</v>
          </cell>
          <cell r="H234">
            <v>0</v>
          </cell>
          <cell r="I234">
            <v>0</v>
          </cell>
        </row>
        <row r="235">
          <cell r="A235">
            <v>117</v>
          </cell>
          <cell r="B235">
            <v>44531</v>
          </cell>
          <cell r="C235">
            <v>0</v>
          </cell>
          <cell r="D235">
            <v>12748.226826761009</v>
          </cell>
          <cell r="E235">
            <v>0</v>
          </cell>
          <cell r="F235">
            <v>0</v>
          </cell>
          <cell r="G235">
            <v>0</v>
          </cell>
          <cell r="H235">
            <v>0</v>
          </cell>
          <cell r="I235">
            <v>0</v>
          </cell>
        </row>
        <row r="236">
          <cell r="A236">
            <v>118</v>
          </cell>
          <cell r="B236">
            <v>44562</v>
          </cell>
          <cell r="C236">
            <v>0</v>
          </cell>
          <cell r="D236">
            <v>12748.226826761009</v>
          </cell>
          <cell r="E236">
            <v>0</v>
          </cell>
          <cell r="F236">
            <v>0</v>
          </cell>
          <cell r="G236">
            <v>0</v>
          </cell>
          <cell r="H236">
            <v>0</v>
          </cell>
          <cell r="I236">
            <v>0</v>
          </cell>
        </row>
        <row r="237">
          <cell r="A237">
            <v>119</v>
          </cell>
          <cell r="B237">
            <v>44593</v>
          </cell>
          <cell r="C237">
            <v>0</v>
          </cell>
          <cell r="D237">
            <v>12748.226826761009</v>
          </cell>
          <cell r="E237">
            <v>0</v>
          </cell>
          <cell r="F237">
            <v>0</v>
          </cell>
          <cell r="G237">
            <v>0</v>
          </cell>
          <cell r="H237">
            <v>0</v>
          </cell>
          <cell r="I237">
            <v>0</v>
          </cell>
        </row>
        <row r="238">
          <cell r="A238">
            <v>120</v>
          </cell>
          <cell r="B238">
            <v>44621</v>
          </cell>
          <cell r="C238">
            <v>0</v>
          </cell>
          <cell r="D238">
            <v>12748.226826761009</v>
          </cell>
          <cell r="E238">
            <v>0</v>
          </cell>
          <cell r="F238">
            <v>0</v>
          </cell>
          <cell r="G238">
            <v>0</v>
          </cell>
          <cell r="H238">
            <v>0</v>
          </cell>
          <cell r="I238">
            <v>0</v>
          </cell>
        </row>
        <row r="239">
          <cell r="A239">
            <v>121</v>
          </cell>
          <cell r="B239">
            <v>44652</v>
          </cell>
          <cell r="C239">
            <v>0</v>
          </cell>
          <cell r="D239">
            <v>12748.226826761009</v>
          </cell>
          <cell r="E239">
            <v>0</v>
          </cell>
          <cell r="F239">
            <v>0</v>
          </cell>
          <cell r="G239">
            <v>0</v>
          </cell>
          <cell r="H239">
            <v>0</v>
          </cell>
          <cell r="I239">
            <v>0</v>
          </cell>
        </row>
        <row r="240">
          <cell r="A240">
            <v>122</v>
          </cell>
          <cell r="B240">
            <v>44682</v>
          </cell>
          <cell r="C240">
            <v>0</v>
          </cell>
          <cell r="D240">
            <v>12748.226826761009</v>
          </cell>
          <cell r="E240">
            <v>0</v>
          </cell>
          <cell r="F240">
            <v>0</v>
          </cell>
          <cell r="G240">
            <v>0</v>
          </cell>
          <cell r="H240">
            <v>0</v>
          </cell>
          <cell r="I240">
            <v>0</v>
          </cell>
        </row>
        <row r="241">
          <cell r="A241">
            <v>123</v>
          </cell>
          <cell r="B241">
            <v>44713</v>
          </cell>
          <cell r="C241">
            <v>0</v>
          </cell>
          <cell r="D241">
            <v>12748.226826761009</v>
          </cell>
          <cell r="E241">
            <v>0</v>
          </cell>
          <cell r="F241">
            <v>0</v>
          </cell>
          <cell r="G241">
            <v>0</v>
          </cell>
          <cell r="H241">
            <v>0</v>
          </cell>
          <cell r="I241">
            <v>0</v>
          </cell>
        </row>
        <row r="242">
          <cell r="A242">
            <v>124</v>
          </cell>
          <cell r="B242">
            <v>44743</v>
          </cell>
          <cell r="C242">
            <v>0</v>
          </cell>
          <cell r="D242">
            <v>12748.226826761009</v>
          </cell>
          <cell r="E242">
            <v>0</v>
          </cell>
          <cell r="F242">
            <v>0</v>
          </cell>
          <cell r="G242">
            <v>0</v>
          </cell>
          <cell r="H242">
            <v>0</v>
          </cell>
          <cell r="I242">
            <v>0</v>
          </cell>
        </row>
        <row r="243">
          <cell r="A243">
            <v>125</v>
          </cell>
          <cell r="B243">
            <v>44774</v>
          </cell>
          <cell r="C243">
            <v>0</v>
          </cell>
          <cell r="D243">
            <v>12748.226826761009</v>
          </cell>
          <cell r="E243">
            <v>0</v>
          </cell>
          <cell r="F243">
            <v>0</v>
          </cell>
          <cell r="G243">
            <v>0</v>
          </cell>
          <cell r="H243">
            <v>0</v>
          </cell>
          <cell r="I243">
            <v>0</v>
          </cell>
        </row>
        <row r="244">
          <cell r="A244">
            <v>126</v>
          </cell>
          <cell r="B244">
            <v>44805</v>
          </cell>
          <cell r="C244">
            <v>0</v>
          </cell>
          <cell r="D244">
            <v>12748.226826761009</v>
          </cell>
          <cell r="E244">
            <v>0</v>
          </cell>
          <cell r="F244">
            <v>0</v>
          </cell>
          <cell r="G244">
            <v>0</v>
          </cell>
          <cell r="H244">
            <v>0</v>
          </cell>
          <cell r="I244">
            <v>0</v>
          </cell>
        </row>
        <row r="245">
          <cell r="A245">
            <v>127</v>
          </cell>
          <cell r="B245">
            <v>44835</v>
          </cell>
          <cell r="C245">
            <v>0</v>
          </cell>
          <cell r="D245">
            <v>12748.226826761009</v>
          </cell>
          <cell r="E245">
            <v>0</v>
          </cell>
          <cell r="F245">
            <v>0</v>
          </cell>
          <cell r="G245">
            <v>0</v>
          </cell>
          <cell r="H245">
            <v>0</v>
          </cell>
          <cell r="I245">
            <v>0</v>
          </cell>
        </row>
        <row r="246">
          <cell r="A246">
            <v>128</v>
          </cell>
          <cell r="B246">
            <v>44866</v>
          </cell>
          <cell r="C246">
            <v>0</v>
          </cell>
          <cell r="D246">
            <v>12748.226826761009</v>
          </cell>
          <cell r="E246">
            <v>0</v>
          </cell>
          <cell r="F246">
            <v>0</v>
          </cell>
          <cell r="G246">
            <v>0</v>
          </cell>
          <cell r="H246">
            <v>0</v>
          </cell>
          <cell r="I246">
            <v>0</v>
          </cell>
        </row>
        <row r="247">
          <cell r="A247">
            <v>129</v>
          </cell>
          <cell r="B247">
            <v>44896</v>
          </cell>
          <cell r="C247">
            <v>0</v>
          </cell>
          <cell r="D247">
            <v>12748.226826761009</v>
          </cell>
          <cell r="E247">
            <v>0</v>
          </cell>
          <cell r="F247">
            <v>0</v>
          </cell>
          <cell r="G247">
            <v>0</v>
          </cell>
          <cell r="H247">
            <v>0</v>
          </cell>
          <cell r="I247">
            <v>0</v>
          </cell>
        </row>
        <row r="248">
          <cell r="A248">
            <v>130</v>
          </cell>
          <cell r="B248">
            <v>44927</v>
          </cell>
          <cell r="C248">
            <v>0</v>
          </cell>
          <cell r="D248">
            <v>12748.226826761009</v>
          </cell>
          <cell r="E248">
            <v>0</v>
          </cell>
          <cell r="F248">
            <v>0</v>
          </cell>
          <cell r="G248">
            <v>0</v>
          </cell>
          <cell r="H248">
            <v>0</v>
          </cell>
          <cell r="I248">
            <v>0</v>
          </cell>
        </row>
        <row r="249">
          <cell r="A249">
            <v>131</v>
          </cell>
          <cell r="B249">
            <v>44958</v>
          </cell>
          <cell r="C249">
            <v>0</v>
          </cell>
          <cell r="D249">
            <v>12748.226826761009</v>
          </cell>
          <cell r="E249">
            <v>0</v>
          </cell>
          <cell r="F249">
            <v>0</v>
          </cell>
          <cell r="G249">
            <v>0</v>
          </cell>
          <cell r="H249">
            <v>0</v>
          </cell>
          <cell r="I249">
            <v>0</v>
          </cell>
        </row>
        <row r="250">
          <cell r="A250">
            <v>132</v>
          </cell>
          <cell r="B250">
            <v>44986</v>
          </cell>
          <cell r="C250">
            <v>0</v>
          </cell>
          <cell r="D250">
            <v>12748.226826761009</v>
          </cell>
          <cell r="E250">
            <v>0</v>
          </cell>
          <cell r="F250">
            <v>0</v>
          </cell>
          <cell r="G250">
            <v>0</v>
          </cell>
          <cell r="H250">
            <v>0</v>
          </cell>
          <cell r="I250">
            <v>0</v>
          </cell>
        </row>
        <row r="251">
          <cell r="A251">
            <v>133</v>
          </cell>
          <cell r="B251">
            <v>45017</v>
          </cell>
          <cell r="C251">
            <v>0</v>
          </cell>
          <cell r="D251">
            <v>12748.226826761009</v>
          </cell>
          <cell r="E251">
            <v>0</v>
          </cell>
          <cell r="F251">
            <v>0</v>
          </cell>
          <cell r="G251">
            <v>0</v>
          </cell>
          <cell r="H251">
            <v>0</v>
          </cell>
          <cell r="I251">
            <v>0</v>
          </cell>
        </row>
        <row r="252">
          <cell r="A252">
            <v>134</v>
          </cell>
          <cell r="B252">
            <v>45047</v>
          </cell>
          <cell r="C252">
            <v>0</v>
          </cell>
          <cell r="D252">
            <v>12748.226826761009</v>
          </cell>
          <cell r="E252">
            <v>0</v>
          </cell>
          <cell r="F252">
            <v>0</v>
          </cell>
          <cell r="G252">
            <v>0</v>
          </cell>
          <cell r="H252">
            <v>0</v>
          </cell>
          <cell r="I252">
            <v>0</v>
          </cell>
        </row>
        <row r="253">
          <cell r="A253">
            <v>135</v>
          </cell>
          <cell r="B253">
            <v>45078</v>
          </cell>
          <cell r="C253">
            <v>0</v>
          </cell>
          <cell r="D253">
            <v>12748.226826761009</v>
          </cell>
          <cell r="E253">
            <v>0</v>
          </cell>
          <cell r="F253">
            <v>0</v>
          </cell>
          <cell r="G253">
            <v>0</v>
          </cell>
          <cell r="H253">
            <v>0</v>
          </cell>
          <cell r="I253">
            <v>0</v>
          </cell>
        </row>
        <row r="254">
          <cell r="A254">
            <v>136</v>
          </cell>
          <cell r="B254">
            <v>45108</v>
          </cell>
          <cell r="C254">
            <v>0</v>
          </cell>
          <cell r="D254">
            <v>12748.226826761009</v>
          </cell>
          <cell r="E254">
            <v>0</v>
          </cell>
          <cell r="F254">
            <v>0</v>
          </cell>
          <cell r="G254">
            <v>0</v>
          </cell>
          <cell r="H254">
            <v>0</v>
          </cell>
          <cell r="I254">
            <v>0</v>
          </cell>
        </row>
        <row r="255">
          <cell r="A255">
            <v>137</v>
          </cell>
          <cell r="B255">
            <v>45139</v>
          </cell>
          <cell r="C255">
            <v>0</v>
          </cell>
          <cell r="D255">
            <v>12748.226826761009</v>
          </cell>
          <cell r="E255">
            <v>0</v>
          </cell>
          <cell r="F255">
            <v>0</v>
          </cell>
          <cell r="G255">
            <v>0</v>
          </cell>
          <cell r="H255">
            <v>0</v>
          </cell>
          <cell r="I255">
            <v>0</v>
          </cell>
        </row>
        <row r="256">
          <cell r="A256">
            <v>138</v>
          </cell>
          <cell r="B256">
            <v>45170</v>
          </cell>
          <cell r="C256">
            <v>0</v>
          </cell>
          <cell r="D256">
            <v>12748.226826761009</v>
          </cell>
          <cell r="E256">
            <v>0</v>
          </cell>
          <cell r="F256">
            <v>0</v>
          </cell>
          <cell r="G256">
            <v>0</v>
          </cell>
          <cell r="H256">
            <v>0</v>
          </cell>
          <cell r="I256">
            <v>0</v>
          </cell>
        </row>
        <row r="257">
          <cell r="A257">
            <v>139</v>
          </cell>
          <cell r="B257">
            <v>45200</v>
          </cell>
          <cell r="C257">
            <v>0</v>
          </cell>
          <cell r="D257">
            <v>12748.226826761009</v>
          </cell>
          <cell r="E257">
            <v>0</v>
          </cell>
          <cell r="F257">
            <v>0</v>
          </cell>
          <cell r="G257">
            <v>0</v>
          </cell>
          <cell r="H257">
            <v>0</v>
          </cell>
          <cell r="I257">
            <v>0</v>
          </cell>
        </row>
        <row r="258">
          <cell r="A258">
            <v>140</v>
          </cell>
          <cell r="B258">
            <v>45231</v>
          </cell>
          <cell r="C258">
            <v>0</v>
          </cell>
          <cell r="D258">
            <v>12748.226826761009</v>
          </cell>
          <cell r="E258">
            <v>0</v>
          </cell>
          <cell r="F258">
            <v>0</v>
          </cell>
          <cell r="G258">
            <v>0</v>
          </cell>
          <cell r="H258">
            <v>0</v>
          </cell>
          <cell r="I258">
            <v>0</v>
          </cell>
        </row>
        <row r="259">
          <cell r="A259">
            <v>141</v>
          </cell>
          <cell r="B259">
            <v>45261</v>
          </cell>
          <cell r="C259">
            <v>0</v>
          </cell>
          <cell r="D259">
            <v>12748.226826761009</v>
          </cell>
          <cell r="E259">
            <v>0</v>
          </cell>
          <cell r="F259">
            <v>0</v>
          </cell>
          <cell r="G259">
            <v>0</v>
          </cell>
          <cell r="H259">
            <v>0</v>
          </cell>
          <cell r="I259">
            <v>0</v>
          </cell>
        </row>
        <row r="260">
          <cell r="A260">
            <v>142</v>
          </cell>
          <cell r="B260">
            <v>45292</v>
          </cell>
          <cell r="C260">
            <v>0</v>
          </cell>
          <cell r="D260">
            <v>12748.226826761009</v>
          </cell>
          <cell r="E260">
            <v>0</v>
          </cell>
          <cell r="F260">
            <v>0</v>
          </cell>
          <cell r="G260">
            <v>0</v>
          </cell>
          <cell r="H260">
            <v>0</v>
          </cell>
          <cell r="I260">
            <v>0</v>
          </cell>
        </row>
        <row r="261">
          <cell r="A261">
            <v>143</v>
          </cell>
          <cell r="B261">
            <v>45323</v>
          </cell>
          <cell r="C261">
            <v>0</v>
          </cell>
          <cell r="D261">
            <v>12748.226826761009</v>
          </cell>
          <cell r="E261">
            <v>0</v>
          </cell>
          <cell r="F261">
            <v>0</v>
          </cell>
          <cell r="G261">
            <v>0</v>
          </cell>
          <cell r="H261">
            <v>0</v>
          </cell>
          <cell r="I261">
            <v>0</v>
          </cell>
        </row>
        <row r="262">
          <cell r="A262">
            <v>144</v>
          </cell>
          <cell r="B262">
            <v>45352</v>
          </cell>
          <cell r="C262">
            <v>0</v>
          </cell>
          <cell r="D262">
            <v>12748.226826761009</v>
          </cell>
          <cell r="E262">
            <v>0</v>
          </cell>
          <cell r="F262">
            <v>0</v>
          </cell>
          <cell r="G262">
            <v>0</v>
          </cell>
          <cell r="H262">
            <v>0</v>
          </cell>
          <cell r="I262">
            <v>0</v>
          </cell>
        </row>
        <row r="263">
          <cell r="A263">
            <v>145</v>
          </cell>
          <cell r="B263">
            <v>45383</v>
          </cell>
          <cell r="C263">
            <v>0</v>
          </cell>
          <cell r="D263">
            <v>12748.226826761009</v>
          </cell>
          <cell r="E263">
            <v>0</v>
          </cell>
          <cell r="F263">
            <v>0</v>
          </cell>
          <cell r="G263">
            <v>0</v>
          </cell>
          <cell r="H263">
            <v>0</v>
          </cell>
          <cell r="I263">
            <v>0</v>
          </cell>
        </row>
        <row r="264">
          <cell r="A264">
            <v>146</v>
          </cell>
          <cell r="B264">
            <v>45413</v>
          </cell>
          <cell r="C264">
            <v>0</v>
          </cell>
          <cell r="D264">
            <v>12748.226826761009</v>
          </cell>
          <cell r="E264">
            <v>0</v>
          </cell>
          <cell r="F264">
            <v>0</v>
          </cell>
          <cell r="G264">
            <v>0</v>
          </cell>
          <cell r="H264">
            <v>0</v>
          </cell>
          <cell r="I264">
            <v>0</v>
          </cell>
        </row>
        <row r="265">
          <cell r="A265">
            <v>147</v>
          </cell>
          <cell r="B265">
            <v>45444</v>
          </cell>
          <cell r="C265">
            <v>0</v>
          </cell>
          <cell r="D265">
            <v>12748.226826761009</v>
          </cell>
          <cell r="E265">
            <v>0</v>
          </cell>
          <cell r="F265">
            <v>0</v>
          </cell>
          <cell r="G265">
            <v>0</v>
          </cell>
          <cell r="H265">
            <v>0</v>
          </cell>
          <cell r="I265">
            <v>0</v>
          </cell>
        </row>
        <row r="266">
          <cell r="A266">
            <v>148</v>
          </cell>
          <cell r="B266">
            <v>45474</v>
          </cell>
          <cell r="C266">
            <v>0</v>
          </cell>
          <cell r="D266">
            <v>12748.226826761009</v>
          </cell>
          <cell r="E266">
            <v>0</v>
          </cell>
          <cell r="F266">
            <v>0</v>
          </cell>
          <cell r="G266">
            <v>0</v>
          </cell>
          <cell r="H266">
            <v>0</v>
          </cell>
          <cell r="I266">
            <v>0</v>
          </cell>
        </row>
        <row r="267">
          <cell r="A267">
            <v>149</v>
          </cell>
          <cell r="B267">
            <v>45505</v>
          </cell>
          <cell r="C267">
            <v>0</v>
          </cell>
          <cell r="D267">
            <v>12748.226826761009</v>
          </cell>
          <cell r="E267">
            <v>0</v>
          </cell>
          <cell r="F267">
            <v>0</v>
          </cell>
          <cell r="G267">
            <v>0</v>
          </cell>
          <cell r="H267">
            <v>0</v>
          </cell>
          <cell r="I267">
            <v>0</v>
          </cell>
        </row>
        <row r="268">
          <cell r="A268">
            <v>150</v>
          </cell>
          <cell r="B268">
            <v>45536</v>
          </cell>
          <cell r="C268">
            <v>0</v>
          </cell>
          <cell r="D268">
            <v>12748.226826761009</v>
          </cell>
          <cell r="E268">
            <v>0</v>
          </cell>
          <cell r="F268">
            <v>0</v>
          </cell>
          <cell r="G268">
            <v>0</v>
          </cell>
          <cell r="H268">
            <v>0</v>
          </cell>
          <cell r="I268">
            <v>0</v>
          </cell>
        </row>
        <row r="269">
          <cell r="A269">
            <v>151</v>
          </cell>
          <cell r="B269">
            <v>45566</v>
          </cell>
          <cell r="C269">
            <v>0</v>
          </cell>
          <cell r="D269">
            <v>12748.226826761009</v>
          </cell>
          <cell r="E269">
            <v>0</v>
          </cell>
          <cell r="F269">
            <v>0</v>
          </cell>
          <cell r="G269">
            <v>0</v>
          </cell>
          <cell r="H269">
            <v>0</v>
          </cell>
          <cell r="I269">
            <v>0</v>
          </cell>
        </row>
        <row r="270">
          <cell r="A270">
            <v>152</v>
          </cell>
          <cell r="B270">
            <v>45597</v>
          </cell>
          <cell r="C270">
            <v>0</v>
          </cell>
          <cell r="D270">
            <v>12748.226826761009</v>
          </cell>
          <cell r="E270">
            <v>0</v>
          </cell>
          <cell r="F270">
            <v>0</v>
          </cell>
          <cell r="G270">
            <v>0</v>
          </cell>
          <cell r="H270">
            <v>0</v>
          </cell>
          <cell r="I270">
            <v>0</v>
          </cell>
        </row>
        <row r="271">
          <cell r="A271">
            <v>153</v>
          </cell>
          <cell r="B271">
            <v>45627</v>
          </cell>
          <cell r="C271">
            <v>0</v>
          </cell>
          <cell r="D271">
            <v>12748.226826761009</v>
          </cell>
          <cell r="E271">
            <v>0</v>
          </cell>
          <cell r="F271">
            <v>0</v>
          </cell>
          <cell r="G271">
            <v>0</v>
          </cell>
          <cell r="H271">
            <v>0</v>
          </cell>
          <cell r="I271">
            <v>0</v>
          </cell>
        </row>
        <row r="272">
          <cell r="A272">
            <v>154</v>
          </cell>
          <cell r="B272">
            <v>45658</v>
          </cell>
          <cell r="C272">
            <v>0</v>
          </cell>
          <cell r="D272">
            <v>12748.226826761009</v>
          </cell>
          <cell r="E272">
            <v>0</v>
          </cell>
          <cell r="F272">
            <v>0</v>
          </cell>
          <cell r="G272">
            <v>0</v>
          </cell>
          <cell r="H272">
            <v>0</v>
          </cell>
          <cell r="I272">
            <v>0</v>
          </cell>
        </row>
        <row r="273">
          <cell r="A273">
            <v>155</v>
          </cell>
          <cell r="B273">
            <v>45689</v>
          </cell>
          <cell r="C273">
            <v>0</v>
          </cell>
          <cell r="D273">
            <v>12748.226826761009</v>
          </cell>
          <cell r="E273">
            <v>0</v>
          </cell>
          <cell r="F273">
            <v>0</v>
          </cell>
          <cell r="G273">
            <v>0</v>
          </cell>
          <cell r="H273">
            <v>0</v>
          </cell>
          <cell r="I273">
            <v>0</v>
          </cell>
        </row>
        <row r="274">
          <cell r="A274">
            <v>156</v>
          </cell>
          <cell r="B274">
            <v>45717</v>
          </cell>
          <cell r="C274">
            <v>0</v>
          </cell>
          <cell r="D274">
            <v>12748.226826761009</v>
          </cell>
          <cell r="E274">
            <v>0</v>
          </cell>
          <cell r="F274">
            <v>0</v>
          </cell>
          <cell r="G274">
            <v>0</v>
          </cell>
          <cell r="H274">
            <v>0</v>
          </cell>
          <cell r="I274">
            <v>0</v>
          </cell>
        </row>
        <row r="275">
          <cell r="A275">
            <v>157</v>
          </cell>
          <cell r="B275">
            <v>45748</v>
          </cell>
          <cell r="C275">
            <v>0</v>
          </cell>
          <cell r="D275">
            <v>12748.226826761009</v>
          </cell>
          <cell r="E275">
            <v>0</v>
          </cell>
          <cell r="F275">
            <v>0</v>
          </cell>
          <cell r="G275">
            <v>0</v>
          </cell>
          <cell r="H275">
            <v>0</v>
          </cell>
          <cell r="I275">
            <v>0</v>
          </cell>
        </row>
        <row r="276">
          <cell r="A276">
            <v>158</v>
          </cell>
          <cell r="B276">
            <v>45778</v>
          </cell>
          <cell r="C276">
            <v>0</v>
          </cell>
          <cell r="D276">
            <v>12748.226826761009</v>
          </cell>
          <cell r="E276">
            <v>0</v>
          </cell>
          <cell r="F276">
            <v>0</v>
          </cell>
          <cell r="G276">
            <v>0</v>
          </cell>
          <cell r="H276">
            <v>0</v>
          </cell>
          <cell r="I276">
            <v>0</v>
          </cell>
        </row>
        <row r="277">
          <cell r="A277">
            <v>159</v>
          </cell>
          <cell r="B277">
            <v>45809</v>
          </cell>
          <cell r="C277">
            <v>0</v>
          </cell>
          <cell r="D277">
            <v>12748.226826761009</v>
          </cell>
          <cell r="E277">
            <v>0</v>
          </cell>
          <cell r="F277">
            <v>0</v>
          </cell>
          <cell r="G277">
            <v>0</v>
          </cell>
          <cell r="H277">
            <v>0</v>
          </cell>
          <cell r="I277">
            <v>0</v>
          </cell>
        </row>
        <row r="278">
          <cell r="A278">
            <v>160</v>
          </cell>
          <cell r="B278">
            <v>45839</v>
          </cell>
          <cell r="C278">
            <v>0</v>
          </cell>
          <cell r="D278">
            <v>12748.226826761009</v>
          </cell>
          <cell r="E278">
            <v>0</v>
          </cell>
          <cell r="F278">
            <v>0</v>
          </cell>
          <cell r="G278">
            <v>0</v>
          </cell>
          <cell r="H278">
            <v>0</v>
          </cell>
          <cell r="I278">
            <v>0</v>
          </cell>
        </row>
        <row r="279">
          <cell r="A279">
            <v>161</v>
          </cell>
          <cell r="B279">
            <v>45870</v>
          </cell>
          <cell r="C279">
            <v>0</v>
          </cell>
          <cell r="D279">
            <v>12748.226826761009</v>
          </cell>
          <cell r="E279">
            <v>0</v>
          </cell>
          <cell r="F279">
            <v>0</v>
          </cell>
          <cell r="G279">
            <v>0</v>
          </cell>
          <cell r="H279">
            <v>0</v>
          </cell>
          <cell r="I279">
            <v>0</v>
          </cell>
        </row>
        <row r="280">
          <cell r="A280">
            <v>162</v>
          </cell>
          <cell r="B280">
            <v>45901</v>
          </cell>
          <cell r="C280">
            <v>0</v>
          </cell>
          <cell r="D280">
            <v>12748.226826761009</v>
          </cell>
          <cell r="E280">
            <v>0</v>
          </cell>
          <cell r="F280">
            <v>0</v>
          </cell>
          <cell r="G280">
            <v>0</v>
          </cell>
          <cell r="H280">
            <v>0</v>
          </cell>
          <cell r="I280">
            <v>0</v>
          </cell>
        </row>
        <row r="281">
          <cell r="A281">
            <v>163</v>
          </cell>
          <cell r="B281">
            <v>45931</v>
          </cell>
          <cell r="C281">
            <v>0</v>
          </cell>
          <cell r="D281">
            <v>12748.226826761009</v>
          </cell>
          <cell r="E281">
            <v>0</v>
          </cell>
          <cell r="F281">
            <v>0</v>
          </cell>
          <cell r="G281">
            <v>0</v>
          </cell>
          <cell r="H281">
            <v>0</v>
          </cell>
          <cell r="I281">
            <v>0</v>
          </cell>
        </row>
        <row r="282">
          <cell r="A282">
            <v>164</v>
          </cell>
          <cell r="B282">
            <v>45962</v>
          </cell>
          <cell r="C282">
            <v>0</v>
          </cell>
          <cell r="D282">
            <v>12748.226826761009</v>
          </cell>
          <cell r="E282">
            <v>0</v>
          </cell>
          <cell r="F282">
            <v>0</v>
          </cell>
          <cell r="G282">
            <v>0</v>
          </cell>
          <cell r="H282">
            <v>0</v>
          </cell>
          <cell r="I282">
            <v>0</v>
          </cell>
        </row>
        <row r="283">
          <cell r="A283">
            <v>165</v>
          </cell>
          <cell r="B283">
            <v>45992</v>
          </cell>
          <cell r="C283">
            <v>0</v>
          </cell>
          <cell r="D283">
            <v>12748.226826761009</v>
          </cell>
          <cell r="E283">
            <v>0</v>
          </cell>
          <cell r="F283">
            <v>0</v>
          </cell>
          <cell r="G283">
            <v>0</v>
          </cell>
          <cell r="H283">
            <v>0</v>
          </cell>
          <cell r="I283">
            <v>0</v>
          </cell>
        </row>
        <row r="284">
          <cell r="A284">
            <v>166</v>
          </cell>
          <cell r="B284">
            <v>46023</v>
          </cell>
          <cell r="C284">
            <v>0</v>
          </cell>
          <cell r="D284">
            <v>12748.226826761009</v>
          </cell>
          <cell r="E284">
            <v>0</v>
          </cell>
          <cell r="F284">
            <v>0</v>
          </cell>
          <cell r="G284">
            <v>0</v>
          </cell>
          <cell r="H284">
            <v>0</v>
          </cell>
          <cell r="I284">
            <v>0</v>
          </cell>
        </row>
        <row r="285">
          <cell r="A285">
            <v>167</v>
          </cell>
          <cell r="B285">
            <v>46054</v>
          </cell>
          <cell r="C285">
            <v>0</v>
          </cell>
          <cell r="D285">
            <v>12748.226826761009</v>
          </cell>
          <cell r="E285">
            <v>0</v>
          </cell>
          <cell r="F285">
            <v>0</v>
          </cell>
          <cell r="G285">
            <v>0</v>
          </cell>
          <cell r="H285">
            <v>0</v>
          </cell>
          <cell r="I285">
            <v>0</v>
          </cell>
        </row>
        <row r="286">
          <cell r="A286">
            <v>168</v>
          </cell>
          <cell r="B286">
            <v>46082</v>
          </cell>
          <cell r="C286">
            <v>0</v>
          </cell>
          <cell r="D286">
            <v>12748.226826761009</v>
          </cell>
          <cell r="E286">
            <v>0</v>
          </cell>
          <cell r="F286">
            <v>0</v>
          </cell>
          <cell r="G286">
            <v>0</v>
          </cell>
          <cell r="H286">
            <v>0</v>
          </cell>
          <cell r="I286">
            <v>0</v>
          </cell>
        </row>
        <row r="287">
          <cell r="A287">
            <v>169</v>
          </cell>
          <cell r="B287">
            <v>46113</v>
          </cell>
          <cell r="C287">
            <v>0</v>
          </cell>
          <cell r="D287">
            <v>12748.226826761009</v>
          </cell>
          <cell r="E287">
            <v>0</v>
          </cell>
          <cell r="F287">
            <v>0</v>
          </cell>
          <cell r="G287">
            <v>0</v>
          </cell>
          <cell r="H287">
            <v>0</v>
          </cell>
          <cell r="I287">
            <v>0</v>
          </cell>
        </row>
        <row r="288">
          <cell r="A288">
            <v>170</v>
          </cell>
          <cell r="B288">
            <v>46143</v>
          </cell>
          <cell r="C288">
            <v>0</v>
          </cell>
          <cell r="D288">
            <v>12748.226826761009</v>
          </cell>
          <cell r="E288">
            <v>0</v>
          </cell>
          <cell r="F288">
            <v>0</v>
          </cell>
          <cell r="G288">
            <v>0</v>
          </cell>
          <cell r="H288">
            <v>0</v>
          </cell>
          <cell r="I288">
            <v>0</v>
          </cell>
        </row>
        <row r="289">
          <cell r="A289">
            <v>171</v>
          </cell>
          <cell r="B289">
            <v>46174</v>
          </cell>
          <cell r="C289">
            <v>0</v>
          </cell>
          <cell r="D289">
            <v>12748.226826761009</v>
          </cell>
          <cell r="E289">
            <v>0</v>
          </cell>
          <cell r="F289">
            <v>0</v>
          </cell>
          <cell r="G289">
            <v>0</v>
          </cell>
          <cell r="H289">
            <v>0</v>
          </cell>
          <cell r="I289">
            <v>0</v>
          </cell>
        </row>
        <row r="290">
          <cell r="A290">
            <v>172</v>
          </cell>
          <cell r="B290">
            <v>46204</v>
          </cell>
          <cell r="C290">
            <v>0</v>
          </cell>
          <cell r="D290">
            <v>12748.226826761009</v>
          </cell>
          <cell r="E290">
            <v>0</v>
          </cell>
          <cell r="F290">
            <v>0</v>
          </cell>
          <cell r="G290">
            <v>0</v>
          </cell>
          <cell r="H290">
            <v>0</v>
          </cell>
          <cell r="I290">
            <v>0</v>
          </cell>
        </row>
        <row r="291">
          <cell r="A291">
            <v>173</v>
          </cell>
          <cell r="B291">
            <v>46235</v>
          </cell>
          <cell r="C291">
            <v>0</v>
          </cell>
          <cell r="D291">
            <v>12748.226826761009</v>
          </cell>
          <cell r="E291">
            <v>0</v>
          </cell>
          <cell r="F291">
            <v>0</v>
          </cell>
          <cell r="G291">
            <v>0</v>
          </cell>
          <cell r="H291">
            <v>0</v>
          </cell>
          <cell r="I291">
            <v>0</v>
          </cell>
        </row>
        <row r="292">
          <cell r="A292">
            <v>174</v>
          </cell>
          <cell r="B292">
            <v>46266</v>
          </cell>
          <cell r="C292">
            <v>0</v>
          </cell>
          <cell r="D292">
            <v>12748.226826761009</v>
          </cell>
          <cell r="E292">
            <v>0</v>
          </cell>
          <cell r="F292">
            <v>0</v>
          </cell>
          <cell r="G292">
            <v>0</v>
          </cell>
          <cell r="H292">
            <v>0</v>
          </cell>
          <cell r="I292">
            <v>0</v>
          </cell>
        </row>
        <row r="293">
          <cell r="A293">
            <v>175</v>
          </cell>
          <cell r="B293">
            <v>46296</v>
          </cell>
          <cell r="C293">
            <v>0</v>
          </cell>
          <cell r="D293">
            <v>12748.226826761009</v>
          </cell>
          <cell r="E293">
            <v>0</v>
          </cell>
          <cell r="F293">
            <v>0</v>
          </cell>
          <cell r="G293">
            <v>0</v>
          </cell>
          <cell r="H293">
            <v>0</v>
          </cell>
          <cell r="I293">
            <v>0</v>
          </cell>
        </row>
        <row r="294">
          <cell r="A294">
            <v>176</v>
          </cell>
          <cell r="B294">
            <v>46327</v>
          </cell>
          <cell r="C294">
            <v>0</v>
          </cell>
          <cell r="D294">
            <v>12748.226826761009</v>
          </cell>
          <cell r="E294">
            <v>0</v>
          </cell>
          <cell r="F294">
            <v>0</v>
          </cell>
          <cell r="G294">
            <v>0</v>
          </cell>
          <cell r="H294">
            <v>0</v>
          </cell>
          <cell r="I294">
            <v>0</v>
          </cell>
        </row>
        <row r="295">
          <cell r="A295">
            <v>177</v>
          </cell>
          <cell r="B295">
            <v>46357</v>
          </cell>
          <cell r="C295">
            <v>0</v>
          </cell>
          <cell r="D295">
            <v>12748.226826761009</v>
          </cell>
          <cell r="E295">
            <v>0</v>
          </cell>
          <cell r="F295">
            <v>0</v>
          </cell>
          <cell r="G295">
            <v>0</v>
          </cell>
          <cell r="H295">
            <v>0</v>
          </cell>
          <cell r="I295">
            <v>0</v>
          </cell>
        </row>
        <row r="296">
          <cell r="A296">
            <v>178</v>
          </cell>
          <cell r="B296">
            <v>46388</v>
          </cell>
          <cell r="C296">
            <v>0</v>
          </cell>
          <cell r="D296">
            <v>12748.226826761009</v>
          </cell>
          <cell r="E296">
            <v>0</v>
          </cell>
          <cell r="F296">
            <v>0</v>
          </cell>
          <cell r="G296">
            <v>0</v>
          </cell>
          <cell r="H296">
            <v>0</v>
          </cell>
          <cell r="I296">
            <v>0</v>
          </cell>
        </row>
        <row r="297">
          <cell r="A297">
            <v>179</v>
          </cell>
          <cell r="B297">
            <v>46419</v>
          </cell>
          <cell r="C297">
            <v>0</v>
          </cell>
          <cell r="D297">
            <v>12748.226826761009</v>
          </cell>
          <cell r="E297">
            <v>0</v>
          </cell>
          <cell r="F297">
            <v>0</v>
          </cell>
          <cell r="G297">
            <v>0</v>
          </cell>
          <cell r="H297">
            <v>0</v>
          </cell>
          <cell r="I297">
            <v>0</v>
          </cell>
        </row>
        <row r="298">
          <cell r="A298">
            <v>180</v>
          </cell>
          <cell r="B298">
            <v>46447</v>
          </cell>
          <cell r="C298">
            <v>0</v>
          </cell>
          <cell r="D298">
            <v>12748.226826761009</v>
          </cell>
          <cell r="E298">
            <v>0</v>
          </cell>
          <cell r="F298">
            <v>0</v>
          </cell>
          <cell r="G298">
            <v>0</v>
          </cell>
          <cell r="H298">
            <v>0</v>
          </cell>
          <cell r="I298">
            <v>0</v>
          </cell>
        </row>
        <row r="299">
          <cell r="A299">
            <v>181</v>
          </cell>
          <cell r="B299">
            <v>46478</v>
          </cell>
          <cell r="C299">
            <v>0</v>
          </cell>
          <cell r="D299">
            <v>12748.226826761009</v>
          </cell>
          <cell r="E299">
            <v>0</v>
          </cell>
          <cell r="F299">
            <v>0</v>
          </cell>
          <cell r="G299">
            <v>0</v>
          </cell>
          <cell r="H299">
            <v>0</v>
          </cell>
          <cell r="I299">
            <v>0</v>
          </cell>
        </row>
        <row r="300">
          <cell r="A300">
            <v>182</v>
          </cell>
          <cell r="B300">
            <v>46508</v>
          </cell>
          <cell r="C300">
            <v>0</v>
          </cell>
          <cell r="D300">
            <v>12748.226826761009</v>
          </cell>
          <cell r="E300">
            <v>0</v>
          </cell>
          <cell r="F300">
            <v>0</v>
          </cell>
          <cell r="G300">
            <v>0</v>
          </cell>
          <cell r="H300">
            <v>0</v>
          </cell>
          <cell r="I300">
            <v>0</v>
          </cell>
        </row>
        <row r="301">
          <cell r="A301">
            <v>183</v>
          </cell>
          <cell r="B301">
            <v>46539</v>
          </cell>
          <cell r="C301">
            <v>0</v>
          </cell>
          <cell r="D301">
            <v>12748.226826761009</v>
          </cell>
          <cell r="E301">
            <v>0</v>
          </cell>
          <cell r="F301">
            <v>0</v>
          </cell>
          <cell r="G301">
            <v>0</v>
          </cell>
          <cell r="H301">
            <v>0</v>
          </cell>
          <cell r="I301">
            <v>0</v>
          </cell>
        </row>
        <row r="302">
          <cell r="A302">
            <v>184</v>
          </cell>
          <cell r="B302">
            <v>46569</v>
          </cell>
          <cell r="C302">
            <v>0</v>
          </cell>
          <cell r="D302">
            <v>12748.226826761009</v>
          </cell>
          <cell r="E302">
            <v>0</v>
          </cell>
          <cell r="F302">
            <v>0</v>
          </cell>
          <cell r="G302">
            <v>0</v>
          </cell>
          <cell r="H302">
            <v>0</v>
          </cell>
          <cell r="I302">
            <v>0</v>
          </cell>
        </row>
        <row r="303">
          <cell r="A303">
            <v>185</v>
          </cell>
          <cell r="B303">
            <v>46600</v>
          </cell>
          <cell r="C303">
            <v>0</v>
          </cell>
          <cell r="D303">
            <v>12748.226826761009</v>
          </cell>
          <cell r="E303">
            <v>0</v>
          </cell>
          <cell r="F303">
            <v>0</v>
          </cell>
          <cell r="G303">
            <v>0</v>
          </cell>
          <cell r="H303">
            <v>0</v>
          </cell>
          <cell r="I303">
            <v>0</v>
          </cell>
        </row>
        <row r="304">
          <cell r="A304">
            <v>186</v>
          </cell>
          <cell r="B304">
            <v>46631</v>
          </cell>
          <cell r="C304">
            <v>0</v>
          </cell>
          <cell r="D304">
            <v>12748.226826761009</v>
          </cell>
          <cell r="E304">
            <v>0</v>
          </cell>
          <cell r="F304">
            <v>0</v>
          </cell>
          <cell r="G304">
            <v>0</v>
          </cell>
          <cell r="H304">
            <v>0</v>
          </cell>
          <cell r="I304">
            <v>0</v>
          </cell>
        </row>
        <row r="305">
          <cell r="A305">
            <v>187</v>
          </cell>
          <cell r="B305">
            <v>46661</v>
          </cell>
          <cell r="C305">
            <v>0</v>
          </cell>
          <cell r="D305">
            <v>12748.226826761009</v>
          </cell>
          <cell r="E305">
            <v>0</v>
          </cell>
          <cell r="F305">
            <v>0</v>
          </cell>
          <cell r="G305">
            <v>0</v>
          </cell>
          <cell r="H305">
            <v>0</v>
          </cell>
          <cell r="I305">
            <v>0</v>
          </cell>
        </row>
        <row r="306">
          <cell r="A306">
            <v>188</v>
          </cell>
          <cell r="B306">
            <v>46692</v>
          </cell>
          <cell r="C306">
            <v>0</v>
          </cell>
          <cell r="D306">
            <v>12748.226826761009</v>
          </cell>
          <cell r="E306">
            <v>0</v>
          </cell>
          <cell r="F306">
            <v>0</v>
          </cell>
          <cell r="G306">
            <v>0</v>
          </cell>
          <cell r="H306">
            <v>0</v>
          </cell>
          <cell r="I306">
            <v>0</v>
          </cell>
        </row>
        <row r="307">
          <cell r="A307">
            <v>189</v>
          </cell>
          <cell r="B307">
            <v>46722</v>
          </cell>
          <cell r="C307">
            <v>0</v>
          </cell>
          <cell r="D307">
            <v>12748.226826761009</v>
          </cell>
          <cell r="E307">
            <v>0</v>
          </cell>
          <cell r="F307">
            <v>0</v>
          </cell>
          <cell r="G307">
            <v>0</v>
          </cell>
          <cell r="H307">
            <v>0</v>
          </cell>
          <cell r="I307">
            <v>0</v>
          </cell>
        </row>
        <row r="308">
          <cell r="A308">
            <v>190</v>
          </cell>
          <cell r="B308">
            <v>46753</v>
          </cell>
          <cell r="C308">
            <v>0</v>
          </cell>
          <cell r="D308">
            <v>12748.226826761009</v>
          </cell>
          <cell r="E308">
            <v>0</v>
          </cell>
          <cell r="F308">
            <v>0</v>
          </cell>
          <cell r="G308">
            <v>0</v>
          </cell>
          <cell r="H308">
            <v>0</v>
          </cell>
          <cell r="I308">
            <v>0</v>
          </cell>
        </row>
        <row r="309">
          <cell r="A309">
            <v>191</v>
          </cell>
          <cell r="B309">
            <v>46784</v>
          </cell>
          <cell r="C309">
            <v>0</v>
          </cell>
          <cell r="D309">
            <v>12748.226826761009</v>
          </cell>
          <cell r="E309">
            <v>0</v>
          </cell>
          <cell r="F309">
            <v>0</v>
          </cell>
          <cell r="G309">
            <v>0</v>
          </cell>
          <cell r="H309">
            <v>0</v>
          </cell>
          <cell r="I309">
            <v>0</v>
          </cell>
        </row>
        <row r="310">
          <cell r="A310">
            <v>192</v>
          </cell>
          <cell r="B310">
            <v>46813</v>
          </cell>
          <cell r="C310">
            <v>0</v>
          </cell>
          <cell r="D310">
            <v>12748.226826761009</v>
          </cell>
          <cell r="E310">
            <v>0</v>
          </cell>
          <cell r="F310">
            <v>0</v>
          </cell>
          <cell r="G310">
            <v>0</v>
          </cell>
          <cell r="H310">
            <v>0</v>
          </cell>
          <cell r="I310">
            <v>0</v>
          </cell>
        </row>
        <row r="311">
          <cell r="A311">
            <v>193</v>
          </cell>
          <cell r="B311">
            <v>46844</v>
          </cell>
          <cell r="C311">
            <v>0</v>
          </cell>
          <cell r="D311">
            <v>12748.226826761009</v>
          </cell>
          <cell r="E311">
            <v>0</v>
          </cell>
          <cell r="F311">
            <v>0</v>
          </cell>
          <cell r="G311">
            <v>0</v>
          </cell>
          <cell r="H311">
            <v>0</v>
          </cell>
          <cell r="I311">
            <v>0</v>
          </cell>
        </row>
        <row r="312">
          <cell r="A312">
            <v>194</v>
          </cell>
          <cell r="B312">
            <v>46874</v>
          </cell>
          <cell r="C312">
            <v>0</v>
          </cell>
          <cell r="D312">
            <v>12748.226826761009</v>
          </cell>
          <cell r="E312">
            <v>0</v>
          </cell>
          <cell r="F312">
            <v>0</v>
          </cell>
          <cell r="G312">
            <v>0</v>
          </cell>
          <cell r="H312">
            <v>0</v>
          </cell>
          <cell r="I312">
            <v>0</v>
          </cell>
        </row>
        <row r="313">
          <cell r="A313">
            <v>195</v>
          </cell>
          <cell r="B313">
            <v>46905</v>
          </cell>
          <cell r="C313">
            <v>0</v>
          </cell>
          <cell r="D313">
            <v>12748.226826761009</v>
          </cell>
          <cell r="E313">
            <v>0</v>
          </cell>
          <cell r="F313">
            <v>0</v>
          </cell>
          <cell r="G313">
            <v>0</v>
          </cell>
          <cell r="H313">
            <v>0</v>
          </cell>
          <cell r="I313">
            <v>0</v>
          </cell>
        </row>
        <row r="314">
          <cell r="A314">
            <v>196</v>
          </cell>
          <cell r="B314">
            <v>46935</v>
          </cell>
          <cell r="C314">
            <v>0</v>
          </cell>
          <cell r="D314">
            <v>12748.226826761009</v>
          </cell>
          <cell r="E314">
            <v>0</v>
          </cell>
          <cell r="F314">
            <v>0</v>
          </cell>
          <cell r="G314">
            <v>0</v>
          </cell>
          <cell r="H314">
            <v>0</v>
          </cell>
          <cell r="I314">
            <v>0</v>
          </cell>
        </row>
        <row r="315">
          <cell r="A315">
            <v>197</v>
          </cell>
          <cell r="B315">
            <v>46966</v>
          </cell>
          <cell r="C315">
            <v>0</v>
          </cell>
          <cell r="D315">
            <v>12748.226826761009</v>
          </cell>
          <cell r="E315">
            <v>0</v>
          </cell>
          <cell r="F315">
            <v>0</v>
          </cell>
          <cell r="G315">
            <v>0</v>
          </cell>
          <cell r="H315">
            <v>0</v>
          </cell>
          <cell r="I315">
            <v>0</v>
          </cell>
        </row>
        <row r="316">
          <cell r="A316">
            <v>198</v>
          </cell>
          <cell r="B316">
            <v>46997</v>
          </cell>
          <cell r="C316">
            <v>0</v>
          </cell>
          <cell r="D316">
            <v>12748.226826761009</v>
          </cell>
          <cell r="E316">
            <v>0</v>
          </cell>
          <cell r="F316">
            <v>0</v>
          </cell>
          <cell r="G316">
            <v>0</v>
          </cell>
          <cell r="H316">
            <v>0</v>
          </cell>
          <cell r="I316">
            <v>0</v>
          </cell>
        </row>
        <row r="317">
          <cell r="A317">
            <v>199</v>
          </cell>
          <cell r="B317">
            <v>47027</v>
          </cell>
          <cell r="C317">
            <v>0</v>
          </cell>
          <cell r="D317">
            <v>12748.226826761009</v>
          </cell>
          <cell r="E317">
            <v>0</v>
          </cell>
          <cell r="F317">
            <v>0</v>
          </cell>
          <cell r="G317">
            <v>0</v>
          </cell>
          <cell r="H317">
            <v>0</v>
          </cell>
          <cell r="I317">
            <v>0</v>
          </cell>
        </row>
        <row r="318">
          <cell r="A318">
            <v>200</v>
          </cell>
          <cell r="B318">
            <v>47058</v>
          </cell>
          <cell r="C318">
            <v>0</v>
          </cell>
          <cell r="D318">
            <v>12748.226826761009</v>
          </cell>
          <cell r="E318">
            <v>0</v>
          </cell>
          <cell r="F318">
            <v>0</v>
          </cell>
          <cell r="G318">
            <v>0</v>
          </cell>
          <cell r="H318">
            <v>0</v>
          </cell>
          <cell r="I318">
            <v>0</v>
          </cell>
        </row>
        <row r="319">
          <cell r="A319">
            <v>201</v>
          </cell>
          <cell r="B319">
            <v>47088</v>
          </cell>
          <cell r="C319">
            <v>0</v>
          </cell>
          <cell r="D319">
            <v>12748.226826761009</v>
          </cell>
          <cell r="E319">
            <v>0</v>
          </cell>
          <cell r="F319">
            <v>0</v>
          </cell>
          <cell r="G319">
            <v>0</v>
          </cell>
          <cell r="H319">
            <v>0</v>
          </cell>
          <cell r="I319">
            <v>0</v>
          </cell>
        </row>
        <row r="320">
          <cell r="A320">
            <v>202</v>
          </cell>
          <cell r="B320">
            <v>47119</v>
          </cell>
          <cell r="C320">
            <v>0</v>
          </cell>
          <cell r="D320">
            <v>12748.226826761009</v>
          </cell>
          <cell r="E320">
            <v>0</v>
          </cell>
          <cell r="F320">
            <v>0</v>
          </cell>
          <cell r="G320">
            <v>0</v>
          </cell>
          <cell r="H320">
            <v>0</v>
          </cell>
          <cell r="I320">
            <v>0</v>
          </cell>
        </row>
        <row r="321">
          <cell r="A321">
            <v>203</v>
          </cell>
          <cell r="B321">
            <v>47150</v>
          </cell>
          <cell r="C321">
            <v>0</v>
          </cell>
          <cell r="D321">
            <v>12748.226826761009</v>
          </cell>
          <cell r="E321">
            <v>0</v>
          </cell>
          <cell r="F321">
            <v>0</v>
          </cell>
          <cell r="G321">
            <v>0</v>
          </cell>
          <cell r="H321">
            <v>0</v>
          </cell>
          <cell r="I321">
            <v>0</v>
          </cell>
        </row>
        <row r="322">
          <cell r="A322">
            <v>204</v>
          </cell>
          <cell r="B322">
            <v>47178</v>
          </cell>
          <cell r="C322">
            <v>0</v>
          </cell>
          <cell r="D322">
            <v>12748.226826761009</v>
          </cell>
          <cell r="E322">
            <v>0</v>
          </cell>
          <cell r="F322">
            <v>0</v>
          </cell>
          <cell r="G322">
            <v>0</v>
          </cell>
          <cell r="H322">
            <v>0</v>
          </cell>
          <cell r="I322">
            <v>0</v>
          </cell>
        </row>
        <row r="323">
          <cell r="A323">
            <v>205</v>
          </cell>
          <cell r="B323">
            <v>47209</v>
          </cell>
          <cell r="C323">
            <v>0</v>
          </cell>
          <cell r="D323">
            <v>12748.226826761009</v>
          </cell>
          <cell r="E323">
            <v>0</v>
          </cell>
          <cell r="F323">
            <v>0</v>
          </cell>
          <cell r="G323">
            <v>0</v>
          </cell>
          <cell r="H323">
            <v>0</v>
          </cell>
          <cell r="I323">
            <v>0</v>
          </cell>
        </row>
        <row r="324">
          <cell r="A324">
            <v>206</v>
          </cell>
          <cell r="B324">
            <v>47239</v>
          </cell>
          <cell r="C324">
            <v>0</v>
          </cell>
          <cell r="D324">
            <v>12748.226826761009</v>
          </cell>
          <cell r="E324">
            <v>0</v>
          </cell>
          <cell r="F324">
            <v>0</v>
          </cell>
          <cell r="G324">
            <v>0</v>
          </cell>
          <cell r="H324">
            <v>0</v>
          </cell>
          <cell r="I324">
            <v>0</v>
          </cell>
        </row>
        <row r="325">
          <cell r="A325">
            <v>207</v>
          </cell>
          <cell r="B325">
            <v>47270</v>
          </cell>
          <cell r="C325">
            <v>0</v>
          </cell>
          <cell r="D325">
            <v>12748.226826761009</v>
          </cell>
          <cell r="E325">
            <v>0</v>
          </cell>
          <cell r="F325">
            <v>0</v>
          </cell>
          <cell r="G325">
            <v>0</v>
          </cell>
          <cell r="H325">
            <v>0</v>
          </cell>
          <cell r="I325">
            <v>0</v>
          </cell>
        </row>
        <row r="326">
          <cell r="A326">
            <v>208</v>
          </cell>
          <cell r="B326">
            <v>47300</v>
          </cell>
          <cell r="C326">
            <v>0</v>
          </cell>
          <cell r="D326">
            <v>12748.226826761009</v>
          </cell>
          <cell r="E326">
            <v>0</v>
          </cell>
          <cell r="F326">
            <v>0</v>
          </cell>
          <cell r="G326">
            <v>0</v>
          </cell>
          <cell r="H326">
            <v>0</v>
          </cell>
          <cell r="I326">
            <v>0</v>
          </cell>
        </row>
        <row r="327">
          <cell r="A327">
            <v>209</v>
          </cell>
          <cell r="B327">
            <v>47331</v>
          </cell>
          <cell r="C327">
            <v>0</v>
          </cell>
          <cell r="D327">
            <v>12748.226826761009</v>
          </cell>
          <cell r="E327">
            <v>0</v>
          </cell>
          <cell r="F327">
            <v>0</v>
          </cell>
          <cell r="G327">
            <v>0</v>
          </cell>
          <cell r="H327">
            <v>0</v>
          </cell>
          <cell r="I327">
            <v>0</v>
          </cell>
        </row>
        <row r="328">
          <cell r="A328">
            <v>210</v>
          </cell>
          <cell r="B328">
            <v>47362</v>
          </cell>
          <cell r="C328">
            <v>0</v>
          </cell>
          <cell r="D328">
            <v>12748.226826761009</v>
          </cell>
          <cell r="E328">
            <v>0</v>
          </cell>
          <cell r="F328">
            <v>0</v>
          </cell>
          <cell r="G328">
            <v>0</v>
          </cell>
          <cell r="H328">
            <v>0</v>
          </cell>
          <cell r="I328">
            <v>0</v>
          </cell>
        </row>
        <row r="329">
          <cell r="A329">
            <v>211</v>
          </cell>
          <cell r="B329">
            <v>47392</v>
          </cell>
          <cell r="C329">
            <v>0</v>
          </cell>
          <cell r="D329">
            <v>12748.226826761009</v>
          </cell>
          <cell r="E329">
            <v>0</v>
          </cell>
          <cell r="F329">
            <v>0</v>
          </cell>
          <cell r="G329">
            <v>0</v>
          </cell>
          <cell r="H329">
            <v>0</v>
          </cell>
          <cell r="I329">
            <v>0</v>
          </cell>
        </row>
        <row r="330">
          <cell r="A330">
            <v>212</v>
          </cell>
          <cell r="B330">
            <v>47423</v>
          </cell>
          <cell r="C330">
            <v>0</v>
          </cell>
          <cell r="D330">
            <v>12748.226826761009</v>
          </cell>
          <cell r="E330">
            <v>0</v>
          </cell>
          <cell r="F330">
            <v>0</v>
          </cell>
          <cell r="G330">
            <v>0</v>
          </cell>
          <cell r="H330">
            <v>0</v>
          </cell>
          <cell r="I330">
            <v>0</v>
          </cell>
        </row>
        <row r="331">
          <cell r="A331">
            <v>213</v>
          </cell>
          <cell r="B331">
            <v>47453</v>
          </cell>
          <cell r="C331">
            <v>0</v>
          </cell>
          <cell r="D331">
            <v>12748.226826761009</v>
          </cell>
          <cell r="E331">
            <v>0</v>
          </cell>
          <cell r="F331">
            <v>0</v>
          </cell>
          <cell r="G331">
            <v>0</v>
          </cell>
          <cell r="H331">
            <v>0</v>
          </cell>
          <cell r="I331">
            <v>0</v>
          </cell>
        </row>
        <row r="332">
          <cell r="A332">
            <v>214</v>
          </cell>
          <cell r="B332">
            <v>47484</v>
          </cell>
          <cell r="C332">
            <v>0</v>
          </cell>
          <cell r="D332">
            <v>12748.226826761009</v>
          </cell>
          <cell r="E332">
            <v>0</v>
          </cell>
          <cell r="F332">
            <v>0</v>
          </cell>
          <cell r="G332">
            <v>0</v>
          </cell>
          <cell r="H332">
            <v>0</v>
          </cell>
          <cell r="I332">
            <v>0</v>
          </cell>
        </row>
        <row r="333">
          <cell r="A333">
            <v>215</v>
          </cell>
          <cell r="B333">
            <v>47515</v>
          </cell>
          <cell r="C333">
            <v>0</v>
          </cell>
          <cell r="D333">
            <v>12748.226826761009</v>
          </cell>
          <cell r="E333">
            <v>0</v>
          </cell>
          <cell r="F333">
            <v>0</v>
          </cell>
          <cell r="G333">
            <v>0</v>
          </cell>
          <cell r="H333">
            <v>0</v>
          </cell>
          <cell r="I333">
            <v>0</v>
          </cell>
        </row>
        <row r="334">
          <cell r="A334">
            <v>216</v>
          </cell>
          <cell r="B334">
            <v>47543</v>
          </cell>
          <cell r="C334">
            <v>0</v>
          </cell>
          <cell r="D334">
            <v>12748.226826761009</v>
          </cell>
          <cell r="E334">
            <v>0</v>
          </cell>
          <cell r="F334">
            <v>0</v>
          </cell>
          <cell r="G334">
            <v>0</v>
          </cell>
          <cell r="H334">
            <v>0</v>
          </cell>
          <cell r="I334">
            <v>0</v>
          </cell>
        </row>
        <row r="335">
          <cell r="A335">
            <v>217</v>
          </cell>
          <cell r="B335">
            <v>47574</v>
          </cell>
          <cell r="C335">
            <v>0</v>
          </cell>
          <cell r="D335">
            <v>12748.226826761009</v>
          </cell>
          <cell r="E335">
            <v>0</v>
          </cell>
          <cell r="F335">
            <v>0</v>
          </cell>
          <cell r="G335">
            <v>0</v>
          </cell>
          <cell r="H335">
            <v>0</v>
          </cell>
          <cell r="I335">
            <v>0</v>
          </cell>
        </row>
        <row r="336">
          <cell r="A336">
            <v>218</v>
          </cell>
          <cell r="B336">
            <v>47604</v>
          </cell>
          <cell r="C336">
            <v>0</v>
          </cell>
          <cell r="D336">
            <v>12748.226826761009</v>
          </cell>
          <cell r="E336">
            <v>0</v>
          </cell>
          <cell r="F336">
            <v>0</v>
          </cell>
          <cell r="G336">
            <v>0</v>
          </cell>
          <cell r="H336">
            <v>0</v>
          </cell>
          <cell r="I336">
            <v>0</v>
          </cell>
        </row>
        <row r="337">
          <cell r="A337">
            <v>219</v>
          </cell>
          <cell r="B337">
            <v>47635</v>
          </cell>
          <cell r="C337">
            <v>0</v>
          </cell>
          <cell r="D337">
            <v>12748.226826761009</v>
          </cell>
          <cell r="E337">
            <v>0</v>
          </cell>
          <cell r="F337">
            <v>0</v>
          </cell>
          <cell r="G337">
            <v>0</v>
          </cell>
          <cell r="H337">
            <v>0</v>
          </cell>
          <cell r="I337">
            <v>0</v>
          </cell>
        </row>
        <row r="338">
          <cell r="A338">
            <v>220</v>
          </cell>
          <cell r="B338">
            <v>47665</v>
          </cell>
          <cell r="C338">
            <v>0</v>
          </cell>
          <cell r="D338">
            <v>12748.226826761009</v>
          </cell>
          <cell r="E338">
            <v>0</v>
          </cell>
          <cell r="F338">
            <v>0</v>
          </cell>
          <cell r="G338">
            <v>0</v>
          </cell>
          <cell r="H338">
            <v>0</v>
          </cell>
          <cell r="I338">
            <v>0</v>
          </cell>
        </row>
        <row r="339">
          <cell r="A339">
            <v>221</v>
          </cell>
          <cell r="B339">
            <v>47696</v>
          </cell>
          <cell r="C339">
            <v>0</v>
          </cell>
          <cell r="D339">
            <v>12748.226826761009</v>
          </cell>
          <cell r="E339">
            <v>0</v>
          </cell>
          <cell r="F339">
            <v>0</v>
          </cell>
          <cell r="G339">
            <v>0</v>
          </cell>
          <cell r="H339">
            <v>0</v>
          </cell>
          <cell r="I339">
            <v>0</v>
          </cell>
        </row>
        <row r="340">
          <cell r="A340">
            <v>222</v>
          </cell>
          <cell r="B340">
            <v>47727</v>
          </cell>
          <cell r="C340">
            <v>0</v>
          </cell>
          <cell r="D340">
            <v>12748.226826761009</v>
          </cell>
          <cell r="E340">
            <v>0</v>
          </cell>
          <cell r="F340">
            <v>0</v>
          </cell>
          <cell r="G340">
            <v>0</v>
          </cell>
          <cell r="H340">
            <v>0</v>
          </cell>
          <cell r="I340">
            <v>0</v>
          </cell>
        </row>
        <row r="341">
          <cell r="A341">
            <v>223</v>
          </cell>
          <cell r="B341">
            <v>47757</v>
          </cell>
          <cell r="C341">
            <v>0</v>
          </cell>
          <cell r="D341">
            <v>12748.226826761009</v>
          </cell>
          <cell r="E341">
            <v>0</v>
          </cell>
          <cell r="F341">
            <v>0</v>
          </cell>
          <cell r="G341">
            <v>0</v>
          </cell>
          <cell r="H341">
            <v>0</v>
          </cell>
          <cell r="I341">
            <v>0</v>
          </cell>
        </row>
        <row r="342">
          <cell r="A342">
            <v>224</v>
          </cell>
          <cell r="B342">
            <v>47788</v>
          </cell>
          <cell r="C342">
            <v>0</v>
          </cell>
          <cell r="D342">
            <v>12748.226826761009</v>
          </cell>
          <cell r="E342">
            <v>0</v>
          </cell>
          <cell r="F342">
            <v>0</v>
          </cell>
          <cell r="G342">
            <v>0</v>
          </cell>
          <cell r="H342">
            <v>0</v>
          </cell>
          <cell r="I342">
            <v>0</v>
          </cell>
        </row>
        <row r="343">
          <cell r="A343">
            <v>225</v>
          </cell>
          <cell r="B343">
            <v>47818</v>
          </cell>
          <cell r="C343">
            <v>0</v>
          </cell>
          <cell r="D343">
            <v>12748.226826761009</v>
          </cell>
          <cell r="E343">
            <v>0</v>
          </cell>
          <cell r="F343">
            <v>0</v>
          </cell>
          <cell r="G343">
            <v>0</v>
          </cell>
          <cell r="H343">
            <v>0</v>
          </cell>
          <cell r="I343">
            <v>0</v>
          </cell>
        </row>
        <row r="344">
          <cell r="A344">
            <v>226</v>
          </cell>
          <cell r="B344">
            <v>47849</v>
          </cell>
          <cell r="C344">
            <v>0</v>
          </cell>
          <cell r="D344">
            <v>12748.226826761009</v>
          </cell>
          <cell r="E344">
            <v>0</v>
          </cell>
          <cell r="F344">
            <v>0</v>
          </cell>
          <cell r="G344">
            <v>0</v>
          </cell>
          <cell r="H344">
            <v>0</v>
          </cell>
          <cell r="I344">
            <v>0</v>
          </cell>
        </row>
        <row r="345">
          <cell r="A345">
            <v>227</v>
          </cell>
          <cell r="B345">
            <v>47880</v>
          </cell>
          <cell r="C345">
            <v>0</v>
          </cell>
          <cell r="D345">
            <v>12748.226826761009</v>
          </cell>
          <cell r="E345">
            <v>0</v>
          </cell>
          <cell r="F345">
            <v>0</v>
          </cell>
          <cell r="G345">
            <v>0</v>
          </cell>
          <cell r="H345">
            <v>0</v>
          </cell>
          <cell r="I345">
            <v>0</v>
          </cell>
        </row>
        <row r="346">
          <cell r="A346">
            <v>228</v>
          </cell>
          <cell r="B346">
            <v>47908</v>
          </cell>
          <cell r="C346">
            <v>0</v>
          </cell>
          <cell r="D346">
            <v>12748.226826761009</v>
          </cell>
          <cell r="E346">
            <v>0</v>
          </cell>
          <cell r="F346">
            <v>0</v>
          </cell>
          <cell r="G346">
            <v>0</v>
          </cell>
          <cell r="H346">
            <v>0</v>
          </cell>
          <cell r="I346">
            <v>0</v>
          </cell>
        </row>
        <row r="347">
          <cell r="A347">
            <v>229</v>
          </cell>
          <cell r="B347">
            <v>47939</v>
          </cell>
          <cell r="C347">
            <v>0</v>
          </cell>
          <cell r="D347">
            <v>12748.226826761009</v>
          </cell>
          <cell r="E347">
            <v>0</v>
          </cell>
          <cell r="F347">
            <v>0</v>
          </cell>
          <cell r="G347">
            <v>0</v>
          </cell>
          <cell r="H347">
            <v>0</v>
          </cell>
          <cell r="I347">
            <v>0</v>
          </cell>
        </row>
        <row r="348">
          <cell r="A348">
            <v>230</v>
          </cell>
          <cell r="B348">
            <v>47969</v>
          </cell>
          <cell r="C348">
            <v>0</v>
          </cell>
          <cell r="D348">
            <v>12748.226826761009</v>
          </cell>
          <cell r="E348">
            <v>0</v>
          </cell>
          <cell r="F348">
            <v>0</v>
          </cell>
          <cell r="G348">
            <v>0</v>
          </cell>
          <cell r="H348">
            <v>0</v>
          </cell>
          <cell r="I348">
            <v>0</v>
          </cell>
        </row>
        <row r="349">
          <cell r="A349">
            <v>231</v>
          </cell>
          <cell r="B349">
            <v>48000</v>
          </cell>
          <cell r="C349">
            <v>0</v>
          </cell>
          <cell r="D349">
            <v>12748.226826761009</v>
          </cell>
          <cell r="E349">
            <v>0</v>
          </cell>
          <cell r="F349">
            <v>0</v>
          </cell>
          <cell r="G349">
            <v>0</v>
          </cell>
          <cell r="H349">
            <v>0</v>
          </cell>
          <cell r="I349">
            <v>0</v>
          </cell>
        </row>
        <row r="350">
          <cell r="A350">
            <v>232</v>
          </cell>
          <cell r="B350">
            <v>48030</v>
          </cell>
          <cell r="C350">
            <v>0</v>
          </cell>
          <cell r="D350">
            <v>12748.226826761009</v>
          </cell>
          <cell r="E350">
            <v>0</v>
          </cell>
          <cell r="F350">
            <v>0</v>
          </cell>
          <cell r="G350">
            <v>0</v>
          </cell>
          <cell r="H350">
            <v>0</v>
          </cell>
          <cell r="I350">
            <v>0</v>
          </cell>
        </row>
        <row r="351">
          <cell r="A351">
            <v>233</v>
          </cell>
          <cell r="B351">
            <v>48061</v>
          </cell>
          <cell r="C351">
            <v>0</v>
          </cell>
          <cell r="D351">
            <v>12748.226826761009</v>
          </cell>
          <cell r="E351">
            <v>0</v>
          </cell>
          <cell r="F351">
            <v>0</v>
          </cell>
          <cell r="G351">
            <v>0</v>
          </cell>
          <cell r="H351">
            <v>0</v>
          </cell>
          <cell r="I351">
            <v>0</v>
          </cell>
        </row>
        <row r="352">
          <cell r="A352">
            <v>234</v>
          </cell>
          <cell r="B352">
            <v>48092</v>
          </cell>
          <cell r="C352">
            <v>0</v>
          </cell>
          <cell r="D352">
            <v>12748.226826761009</v>
          </cell>
          <cell r="E352">
            <v>0</v>
          </cell>
          <cell r="F352">
            <v>0</v>
          </cell>
          <cell r="G352">
            <v>0</v>
          </cell>
          <cell r="H352">
            <v>0</v>
          </cell>
          <cell r="I352">
            <v>0</v>
          </cell>
        </row>
        <row r="353">
          <cell r="A353">
            <v>235</v>
          </cell>
          <cell r="B353">
            <v>48122</v>
          </cell>
          <cell r="C353">
            <v>0</v>
          </cell>
          <cell r="D353">
            <v>12748.226826761009</v>
          </cell>
          <cell r="E353">
            <v>0</v>
          </cell>
          <cell r="F353">
            <v>0</v>
          </cell>
          <cell r="G353">
            <v>0</v>
          </cell>
          <cell r="H353">
            <v>0</v>
          </cell>
          <cell r="I353">
            <v>0</v>
          </cell>
        </row>
        <row r="354">
          <cell r="A354">
            <v>236</v>
          </cell>
          <cell r="B354">
            <v>48153</v>
          </cell>
          <cell r="C354">
            <v>0</v>
          </cell>
          <cell r="D354">
            <v>12748.226826761009</v>
          </cell>
          <cell r="E354">
            <v>0</v>
          </cell>
          <cell r="F354">
            <v>0</v>
          </cell>
          <cell r="G354">
            <v>0</v>
          </cell>
          <cell r="H354">
            <v>0</v>
          </cell>
          <cell r="I354">
            <v>0</v>
          </cell>
        </row>
        <row r="355">
          <cell r="A355">
            <v>237</v>
          </cell>
          <cell r="B355">
            <v>48183</v>
          </cell>
          <cell r="C355">
            <v>0</v>
          </cell>
          <cell r="D355">
            <v>12748.226826761009</v>
          </cell>
          <cell r="E355">
            <v>0</v>
          </cell>
          <cell r="F355">
            <v>0</v>
          </cell>
          <cell r="G355">
            <v>0</v>
          </cell>
          <cell r="H355">
            <v>0</v>
          </cell>
          <cell r="I355">
            <v>0</v>
          </cell>
        </row>
        <row r="356">
          <cell r="A356">
            <v>238</v>
          </cell>
          <cell r="B356">
            <v>48214</v>
          </cell>
          <cell r="C356">
            <v>0</v>
          </cell>
          <cell r="D356">
            <v>12748.226826761009</v>
          </cell>
          <cell r="E356">
            <v>0</v>
          </cell>
          <cell r="F356">
            <v>0</v>
          </cell>
          <cell r="G356">
            <v>0</v>
          </cell>
          <cell r="H356">
            <v>0</v>
          </cell>
          <cell r="I356">
            <v>0</v>
          </cell>
        </row>
        <row r="357">
          <cell r="A357">
            <v>239</v>
          </cell>
          <cell r="B357">
            <v>48245</v>
          </cell>
          <cell r="C357">
            <v>0</v>
          </cell>
          <cell r="D357">
            <v>12748.226826761009</v>
          </cell>
          <cell r="E357">
            <v>0</v>
          </cell>
          <cell r="F357">
            <v>0</v>
          </cell>
          <cell r="G357">
            <v>0</v>
          </cell>
          <cell r="H357">
            <v>0</v>
          </cell>
          <cell r="I357">
            <v>0</v>
          </cell>
        </row>
        <row r="358">
          <cell r="A358">
            <v>240</v>
          </cell>
          <cell r="B358">
            <v>48274</v>
          </cell>
          <cell r="C358">
            <v>0</v>
          </cell>
          <cell r="D358">
            <v>12748.226826761009</v>
          </cell>
          <cell r="E358">
            <v>0</v>
          </cell>
          <cell r="F358">
            <v>0</v>
          </cell>
          <cell r="G358">
            <v>0</v>
          </cell>
          <cell r="H358">
            <v>0</v>
          </cell>
          <cell r="I358">
            <v>0</v>
          </cell>
        </row>
        <row r="359">
          <cell r="A359">
            <v>241</v>
          </cell>
          <cell r="B359">
            <v>48305</v>
          </cell>
          <cell r="C359">
            <v>0</v>
          </cell>
          <cell r="D359">
            <v>12748.226826761009</v>
          </cell>
          <cell r="E359">
            <v>0</v>
          </cell>
          <cell r="F359">
            <v>0</v>
          </cell>
          <cell r="G359">
            <v>0</v>
          </cell>
          <cell r="H359">
            <v>0</v>
          </cell>
          <cell r="I359">
            <v>0</v>
          </cell>
        </row>
        <row r="360">
          <cell r="A360">
            <v>242</v>
          </cell>
          <cell r="B360">
            <v>48335</v>
          </cell>
          <cell r="C360">
            <v>0</v>
          </cell>
          <cell r="D360">
            <v>12748.226826761009</v>
          </cell>
          <cell r="E360">
            <v>0</v>
          </cell>
          <cell r="F360">
            <v>0</v>
          </cell>
          <cell r="G360">
            <v>0</v>
          </cell>
          <cell r="H360">
            <v>0</v>
          </cell>
          <cell r="I360">
            <v>0</v>
          </cell>
        </row>
        <row r="361">
          <cell r="A361">
            <v>243</v>
          </cell>
          <cell r="B361">
            <v>48366</v>
          </cell>
          <cell r="C361">
            <v>0</v>
          </cell>
          <cell r="D361">
            <v>12748.226826761009</v>
          </cell>
          <cell r="E361">
            <v>0</v>
          </cell>
          <cell r="F361">
            <v>0</v>
          </cell>
          <cell r="G361">
            <v>0</v>
          </cell>
          <cell r="H361">
            <v>0</v>
          </cell>
          <cell r="I361">
            <v>0</v>
          </cell>
        </row>
        <row r="362">
          <cell r="A362">
            <v>244</v>
          </cell>
          <cell r="B362">
            <v>48396</v>
          </cell>
          <cell r="C362">
            <v>0</v>
          </cell>
          <cell r="D362">
            <v>12748.226826761009</v>
          </cell>
          <cell r="E362">
            <v>0</v>
          </cell>
          <cell r="F362">
            <v>0</v>
          </cell>
          <cell r="G362">
            <v>0</v>
          </cell>
          <cell r="H362">
            <v>0</v>
          </cell>
          <cell r="I362">
            <v>0</v>
          </cell>
        </row>
        <row r="363">
          <cell r="A363">
            <v>245</v>
          </cell>
          <cell r="B363">
            <v>48427</v>
          </cell>
          <cell r="C363">
            <v>0</v>
          </cell>
          <cell r="D363">
            <v>12748.226826761009</v>
          </cell>
          <cell r="E363">
            <v>0</v>
          </cell>
          <cell r="F363">
            <v>0</v>
          </cell>
          <cell r="G363">
            <v>0</v>
          </cell>
          <cell r="H363">
            <v>0</v>
          </cell>
          <cell r="I363">
            <v>0</v>
          </cell>
        </row>
        <row r="364">
          <cell r="A364">
            <v>246</v>
          </cell>
          <cell r="B364">
            <v>48458</v>
          </cell>
          <cell r="C364">
            <v>0</v>
          </cell>
          <cell r="D364">
            <v>12748.226826761009</v>
          </cell>
          <cell r="E364">
            <v>0</v>
          </cell>
          <cell r="F364">
            <v>0</v>
          </cell>
          <cell r="G364">
            <v>0</v>
          </cell>
          <cell r="H364">
            <v>0</v>
          </cell>
          <cell r="I364">
            <v>0</v>
          </cell>
        </row>
        <row r="365">
          <cell r="A365">
            <v>247</v>
          </cell>
          <cell r="B365">
            <v>48488</v>
          </cell>
          <cell r="C365">
            <v>0</v>
          </cell>
          <cell r="D365">
            <v>12748.226826761009</v>
          </cell>
          <cell r="E365">
            <v>0</v>
          </cell>
          <cell r="F365">
            <v>0</v>
          </cell>
          <cell r="G365">
            <v>0</v>
          </cell>
          <cell r="H365">
            <v>0</v>
          </cell>
          <cell r="I365">
            <v>0</v>
          </cell>
        </row>
        <row r="366">
          <cell r="A366">
            <v>248</v>
          </cell>
          <cell r="B366">
            <v>48519</v>
          </cell>
          <cell r="C366">
            <v>0</v>
          </cell>
          <cell r="D366">
            <v>12748.226826761009</v>
          </cell>
          <cell r="E366">
            <v>0</v>
          </cell>
          <cell r="F366">
            <v>0</v>
          </cell>
          <cell r="G366">
            <v>0</v>
          </cell>
          <cell r="H366">
            <v>0</v>
          </cell>
          <cell r="I366">
            <v>0</v>
          </cell>
        </row>
        <row r="367">
          <cell r="A367">
            <v>249</v>
          </cell>
          <cell r="B367">
            <v>48549</v>
          </cell>
          <cell r="C367">
            <v>0</v>
          </cell>
          <cell r="D367">
            <v>12748.226826761009</v>
          </cell>
          <cell r="E367">
            <v>0</v>
          </cell>
          <cell r="F367">
            <v>0</v>
          </cell>
          <cell r="G367">
            <v>0</v>
          </cell>
          <cell r="H367">
            <v>0</v>
          </cell>
          <cell r="I367">
            <v>0</v>
          </cell>
        </row>
        <row r="368">
          <cell r="A368">
            <v>250</v>
          </cell>
          <cell r="B368">
            <v>48580</v>
          </cell>
          <cell r="C368">
            <v>0</v>
          </cell>
          <cell r="D368">
            <v>12748.226826761009</v>
          </cell>
          <cell r="E368">
            <v>0</v>
          </cell>
          <cell r="F368">
            <v>0</v>
          </cell>
          <cell r="G368">
            <v>0</v>
          </cell>
          <cell r="H368">
            <v>0</v>
          </cell>
          <cell r="I368">
            <v>0</v>
          </cell>
        </row>
        <row r="369">
          <cell r="A369">
            <v>251</v>
          </cell>
          <cell r="B369">
            <v>48611</v>
          </cell>
          <cell r="C369">
            <v>0</v>
          </cell>
          <cell r="D369">
            <v>12748.226826761009</v>
          </cell>
          <cell r="E369">
            <v>0</v>
          </cell>
          <cell r="F369">
            <v>0</v>
          </cell>
          <cell r="G369">
            <v>0</v>
          </cell>
          <cell r="H369">
            <v>0</v>
          </cell>
          <cell r="I369">
            <v>0</v>
          </cell>
        </row>
        <row r="370">
          <cell r="A370">
            <v>252</v>
          </cell>
          <cell r="B370">
            <v>48639</v>
          </cell>
          <cell r="C370">
            <v>0</v>
          </cell>
          <cell r="D370">
            <v>12748.226826761009</v>
          </cell>
          <cell r="E370">
            <v>0</v>
          </cell>
          <cell r="F370">
            <v>0</v>
          </cell>
          <cell r="G370">
            <v>0</v>
          </cell>
          <cell r="H370">
            <v>0</v>
          </cell>
          <cell r="I370">
            <v>0</v>
          </cell>
        </row>
        <row r="371">
          <cell r="A371">
            <v>253</v>
          </cell>
          <cell r="B371">
            <v>48670</v>
          </cell>
          <cell r="C371">
            <v>0</v>
          </cell>
          <cell r="D371">
            <v>12748.226826761009</v>
          </cell>
          <cell r="E371">
            <v>0</v>
          </cell>
          <cell r="F371">
            <v>0</v>
          </cell>
          <cell r="G371">
            <v>0</v>
          </cell>
          <cell r="H371">
            <v>0</v>
          </cell>
          <cell r="I371">
            <v>0</v>
          </cell>
        </row>
        <row r="372">
          <cell r="A372">
            <v>254</v>
          </cell>
          <cell r="B372">
            <v>48700</v>
          </cell>
          <cell r="C372">
            <v>0</v>
          </cell>
          <cell r="D372">
            <v>12748.226826761009</v>
          </cell>
          <cell r="E372">
            <v>0</v>
          </cell>
          <cell r="F372">
            <v>0</v>
          </cell>
          <cell r="G372">
            <v>0</v>
          </cell>
          <cell r="H372">
            <v>0</v>
          </cell>
          <cell r="I372">
            <v>0</v>
          </cell>
        </row>
        <row r="373">
          <cell r="A373">
            <v>255</v>
          </cell>
          <cell r="B373">
            <v>48731</v>
          </cell>
          <cell r="C373">
            <v>0</v>
          </cell>
          <cell r="D373">
            <v>12748.226826761009</v>
          </cell>
          <cell r="E373">
            <v>0</v>
          </cell>
          <cell r="F373">
            <v>0</v>
          </cell>
          <cell r="G373">
            <v>0</v>
          </cell>
          <cell r="H373">
            <v>0</v>
          </cell>
          <cell r="I373">
            <v>0</v>
          </cell>
        </row>
        <row r="374">
          <cell r="A374">
            <v>256</v>
          </cell>
          <cell r="B374">
            <v>48761</v>
          </cell>
          <cell r="C374">
            <v>0</v>
          </cell>
          <cell r="D374">
            <v>12748.226826761009</v>
          </cell>
          <cell r="E374">
            <v>0</v>
          </cell>
          <cell r="F374">
            <v>0</v>
          </cell>
          <cell r="G374">
            <v>0</v>
          </cell>
          <cell r="H374">
            <v>0</v>
          </cell>
          <cell r="I374">
            <v>0</v>
          </cell>
        </row>
        <row r="375">
          <cell r="A375">
            <v>257</v>
          </cell>
          <cell r="B375">
            <v>48792</v>
          </cell>
          <cell r="C375">
            <v>0</v>
          </cell>
          <cell r="D375">
            <v>12748.226826761009</v>
          </cell>
          <cell r="E375">
            <v>0</v>
          </cell>
          <cell r="F375">
            <v>0</v>
          </cell>
          <cell r="G375">
            <v>0</v>
          </cell>
          <cell r="H375">
            <v>0</v>
          </cell>
          <cell r="I375">
            <v>0</v>
          </cell>
        </row>
        <row r="376">
          <cell r="A376">
            <v>258</v>
          </cell>
          <cell r="B376">
            <v>48823</v>
          </cell>
          <cell r="C376">
            <v>0</v>
          </cell>
          <cell r="D376">
            <v>12748.226826761009</v>
          </cell>
          <cell r="E376">
            <v>0</v>
          </cell>
          <cell r="F376">
            <v>0</v>
          </cell>
          <cell r="G376">
            <v>0</v>
          </cell>
          <cell r="H376">
            <v>0</v>
          </cell>
          <cell r="I376">
            <v>0</v>
          </cell>
        </row>
        <row r="377">
          <cell r="A377">
            <v>259</v>
          </cell>
          <cell r="B377">
            <v>48853</v>
          </cell>
          <cell r="C377">
            <v>0</v>
          </cell>
          <cell r="D377">
            <v>12748.226826761009</v>
          </cell>
          <cell r="E377">
            <v>0</v>
          </cell>
          <cell r="F377">
            <v>0</v>
          </cell>
          <cell r="G377">
            <v>0</v>
          </cell>
          <cell r="H377">
            <v>0</v>
          </cell>
          <cell r="I377">
            <v>0</v>
          </cell>
        </row>
        <row r="378">
          <cell r="A378">
            <v>260</v>
          </cell>
          <cell r="B378">
            <v>48884</v>
          </cell>
          <cell r="C378">
            <v>0</v>
          </cell>
          <cell r="D378">
            <v>12748.226826761009</v>
          </cell>
          <cell r="E378">
            <v>0</v>
          </cell>
          <cell r="F378">
            <v>0</v>
          </cell>
          <cell r="G378">
            <v>0</v>
          </cell>
          <cell r="H378">
            <v>0</v>
          </cell>
          <cell r="I378">
            <v>0</v>
          </cell>
        </row>
      </sheetData>
      <sheetData sheetId="5">
        <row r="1">
          <cell r="A1" t="str">
            <v>taragkalviPaK</v>
          </cell>
        </row>
        <row r="5">
          <cell r="B5" t="str">
            <v>Tinñ½y</v>
          </cell>
          <cell r="F5" t="str">
            <v>Bt’Mman\NTan</v>
          </cell>
        </row>
        <row r="6">
          <cell r="C6" t="str">
            <v>cMnYn\NTan</v>
          </cell>
          <cell r="D6">
            <v>100000</v>
          </cell>
          <cell r="G6" t="str">
            <v>cMnYnbg;RbcaMEx</v>
          </cell>
          <cell r="H6">
            <v>1332.3873688176202</v>
          </cell>
        </row>
        <row r="7">
          <cell r="C7" t="str">
            <v xml:space="preserve">GRtakarR)ak;RbcaMqñaM </v>
          </cell>
          <cell r="D7">
            <v>0.1</v>
          </cell>
          <cell r="G7" t="str">
            <v>cMnYnExRtUvbg;</v>
          </cell>
          <cell r="H7">
            <v>120</v>
          </cell>
        </row>
        <row r="8">
          <cell r="C8" t="str">
            <v>ry³eBl</v>
          </cell>
          <cell r="D8">
            <v>10</v>
          </cell>
          <cell r="G8" t="str">
            <v>cMnYnExbg;Cak;Esþg</v>
          </cell>
          <cell r="H8">
            <v>207</v>
          </cell>
        </row>
        <row r="9">
          <cell r="C9" t="str">
            <v xml:space="preserve">cMnYnbg;RbcaMqñaM </v>
          </cell>
          <cell r="D9">
            <v>12</v>
          </cell>
          <cell r="G9" t="str">
            <v>srubcMnYnbg;bEnßm</v>
          </cell>
          <cell r="H9">
            <v>0</v>
          </cell>
        </row>
        <row r="10">
          <cell r="C10" t="str">
            <v>éf¶beBa©j\NTan</v>
          </cell>
          <cell r="D10">
            <v>40894</v>
          </cell>
          <cell r="G10" t="str">
            <v>srubkarR)ak;</v>
          </cell>
          <cell r="H10">
            <v>125277.6383642615</v>
          </cell>
        </row>
        <row r="11">
          <cell r="C11" t="str">
            <v>cMnYnbg;bEnßm</v>
          </cell>
          <cell r="F11" t="str">
            <v>srubkarR)ak;</v>
          </cell>
          <cell r="H11">
            <v>92217.452901781027</v>
          </cell>
        </row>
        <row r="12">
          <cell r="F12" t="str">
            <v>srubR)ak;edIm</v>
          </cell>
          <cell r="H12">
            <v>18796.267098218977</v>
          </cell>
        </row>
        <row r="13">
          <cell r="B13" t="str">
            <v>GtifiCn</v>
          </cell>
          <cell r="C13" t="str">
            <v>eQOn suxeXOn nig hYr suP½Rk</v>
          </cell>
          <cell r="F13" t="str">
            <v>srubcMnYnbg;</v>
          </cell>
          <cell r="H13">
            <v>111013.72</v>
          </cell>
        </row>
        <row r="14">
          <cell r="B14" t="str">
            <v>elxKNnI\NTan</v>
          </cell>
          <cell r="C14" t="str">
            <v>40001000256700000</v>
          </cell>
          <cell r="F14" t="str">
            <v>elxsMKal;</v>
          </cell>
          <cell r="G14" t="str">
            <v>120001401</v>
          </cell>
        </row>
        <row r="17">
          <cell r="A17" t="str">
            <v>l&gt;r</v>
          </cell>
          <cell r="B17" t="str">
            <v>éf¶bg;R)ak;</v>
          </cell>
          <cell r="C17" t="str">
            <v xml:space="preserve">\NTanedImRKa </v>
          </cell>
          <cell r="D17" t="str">
            <v>cMnYnbg;RbcaMEx</v>
          </cell>
          <cell r="E17" t="str">
            <v>cMnYnbg;bEnßm</v>
          </cell>
          <cell r="F17" t="str">
            <v>cMnYnbg;srub</v>
          </cell>
          <cell r="G17" t="str">
            <v>R)ak;edIm</v>
          </cell>
          <cell r="H17" t="str">
            <v>karR)ak;</v>
          </cell>
          <cell r="I17" t="str">
            <v>\NTancugRKa</v>
          </cell>
        </row>
        <row r="19">
          <cell r="A19">
            <v>1</v>
          </cell>
          <cell r="B19">
            <v>40925</v>
          </cell>
          <cell r="C19">
            <v>100000</v>
          </cell>
          <cell r="D19">
            <v>925.06</v>
          </cell>
          <cell r="F19">
            <v>925.06</v>
          </cell>
          <cell r="G19">
            <v>91.726666666666574</v>
          </cell>
          <cell r="H19">
            <v>833.33333333333337</v>
          </cell>
          <cell r="I19">
            <v>99908.273333333331</v>
          </cell>
        </row>
        <row r="20">
          <cell r="A20">
            <v>2</v>
          </cell>
          <cell r="B20">
            <v>40956</v>
          </cell>
          <cell r="C20">
            <v>99908.273333333331</v>
          </cell>
          <cell r="D20">
            <v>925.06</v>
          </cell>
          <cell r="E20">
            <v>0</v>
          </cell>
          <cell r="F20">
            <v>925.06</v>
          </cell>
          <cell r="G20">
            <v>92.491055555555363</v>
          </cell>
          <cell r="H20">
            <v>832.56894444444458</v>
          </cell>
          <cell r="I20">
            <v>99815.782277777776</v>
          </cell>
        </row>
        <row r="21">
          <cell r="A21">
            <v>3</v>
          </cell>
          <cell r="B21">
            <v>40985</v>
          </cell>
          <cell r="C21">
            <v>99815.782277777776</v>
          </cell>
          <cell r="D21">
            <v>925.06</v>
          </cell>
          <cell r="E21">
            <v>0</v>
          </cell>
          <cell r="F21">
            <v>925.06</v>
          </cell>
          <cell r="G21">
            <v>93.26181435185174</v>
          </cell>
          <cell r="H21">
            <v>831.79818564814821</v>
          </cell>
          <cell r="I21">
            <v>99722.520463425928</v>
          </cell>
        </row>
        <row r="22">
          <cell r="A22">
            <v>4</v>
          </cell>
          <cell r="B22">
            <v>41016</v>
          </cell>
          <cell r="C22">
            <v>99722.520463425928</v>
          </cell>
          <cell r="D22">
            <v>925.06</v>
          </cell>
          <cell r="E22">
            <v>0</v>
          </cell>
          <cell r="F22">
            <v>925.06</v>
          </cell>
          <cell r="G22">
            <v>94.038996138117113</v>
          </cell>
          <cell r="H22">
            <v>831.02100386188283</v>
          </cell>
          <cell r="I22">
            <v>99628.481467287813</v>
          </cell>
        </row>
        <row r="23">
          <cell r="A23">
            <v>5</v>
          </cell>
          <cell r="B23">
            <v>41046</v>
          </cell>
          <cell r="C23">
            <v>99628.481467287813</v>
          </cell>
          <cell r="D23">
            <v>925.06</v>
          </cell>
          <cell r="E23">
            <v>0</v>
          </cell>
          <cell r="F23">
            <v>925.06</v>
          </cell>
          <cell r="G23">
            <v>94.822654439268149</v>
          </cell>
          <cell r="H23">
            <v>830.2373455607318</v>
          </cell>
          <cell r="I23">
            <v>99533.658812848545</v>
          </cell>
        </row>
        <row r="24">
          <cell r="A24">
            <v>6</v>
          </cell>
          <cell r="B24">
            <v>41077</v>
          </cell>
          <cell r="C24">
            <v>99533.658812848545</v>
          </cell>
          <cell r="D24">
            <v>925.06</v>
          </cell>
          <cell r="E24">
            <v>0</v>
          </cell>
          <cell r="F24">
            <v>925.06</v>
          </cell>
          <cell r="G24">
            <v>95.612843226262044</v>
          </cell>
          <cell r="H24">
            <v>829.4471567737379</v>
          </cell>
          <cell r="I24">
            <v>99438.045969622282</v>
          </cell>
        </row>
        <row r="25">
          <cell r="A25">
            <v>7</v>
          </cell>
          <cell r="B25">
            <v>41107</v>
          </cell>
          <cell r="C25">
            <v>99438.045969622282</v>
          </cell>
          <cell r="D25">
            <v>925.06</v>
          </cell>
          <cell r="E25">
            <v>0</v>
          </cell>
          <cell r="F25">
            <v>925.06</v>
          </cell>
          <cell r="G25">
            <v>96.409616919814198</v>
          </cell>
          <cell r="H25">
            <v>828.65038308018575</v>
          </cell>
          <cell r="I25">
            <v>99341.636352702466</v>
          </cell>
        </row>
        <row r="26">
          <cell r="A26">
            <v>8</v>
          </cell>
          <cell r="B26">
            <v>41138</v>
          </cell>
          <cell r="C26">
            <v>99341.636352702466</v>
          </cell>
          <cell r="D26">
            <v>925.06</v>
          </cell>
          <cell r="E26">
            <v>0</v>
          </cell>
          <cell r="F26">
            <v>925.06</v>
          </cell>
          <cell r="G26">
            <v>97.213030394145903</v>
          </cell>
          <cell r="H26">
            <v>827.84696960585404</v>
          </cell>
          <cell r="I26">
            <v>99244.423322308314</v>
          </cell>
        </row>
        <row r="27">
          <cell r="A27">
            <v>9</v>
          </cell>
          <cell r="B27">
            <v>41169</v>
          </cell>
          <cell r="C27">
            <v>99244.423322308314</v>
          </cell>
          <cell r="D27">
            <v>925.06</v>
          </cell>
          <cell r="E27">
            <v>0</v>
          </cell>
          <cell r="F27">
            <v>925.06</v>
          </cell>
          <cell r="G27">
            <v>98.023138980763974</v>
          </cell>
          <cell r="H27">
            <v>827.03686101923597</v>
          </cell>
          <cell r="I27">
            <v>99146.400183327554</v>
          </cell>
        </row>
        <row r="28">
          <cell r="A28">
            <v>10</v>
          </cell>
          <cell r="B28">
            <v>41199</v>
          </cell>
          <cell r="C28">
            <v>99146.400183327554</v>
          </cell>
          <cell r="D28">
            <v>925.06</v>
          </cell>
          <cell r="E28">
            <v>0</v>
          </cell>
          <cell r="F28">
            <v>925.06</v>
          </cell>
          <cell r="G28">
            <v>98.839998472270167</v>
          </cell>
          <cell r="H28">
            <v>826.22000152772978</v>
          </cell>
          <cell r="I28">
            <v>99047.560184855291</v>
          </cell>
        </row>
        <row r="29">
          <cell r="A29">
            <v>11</v>
          </cell>
          <cell r="B29">
            <v>41230</v>
          </cell>
          <cell r="C29">
            <v>99047.560184855291</v>
          </cell>
          <cell r="D29">
            <v>925.06</v>
          </cell>
          <cell r="E29">
            <v>0</v>
          </cell>
          <cell r="F29">
            <v>925.06</v>
          </cell>
          <cell r="G29">
            <v>99.663665126205728</v>
          </cell>
          <cell r="H29">
            <v>825.39633487379422</v>
          </cell>
          <cell r="I29">
            <v>98947.896519729082</v>
          </cell>
        </row>
        <row r="30">
          <cell r="A30">
            <v>12</v>
          </cell>
          <cell r="B30">
            <v>41260</v>
          </cell>
          <cell r="C30">
            <v>98947.896519729082</v>
          </cell>
          <cell r="D30">
            <v>925.06</v>
          </cell>
          <cell r="E30">
            <v>0</v>
          </cell>
          <cell r="F30">
            <v>925.06</v>
          </cell>
          <cell r="G30">
            <v>100.49419566892414</v>
          </cell>
          <cell r="H30">
            <v>824.56580433107581</v>
          </cell>
          <cell r="I30">
            <v>98847.402324060153</v>
          </cell>
        </row>
        <row r="31">
          <cell r="A31">
            <v>13</v>
          </cell>
          <cell r="B31">
            <v>41291</v>
          </cell>
          <cell r="C31">
            <v>98847.402324060153</v>
          </cell>
          <cell r="D31">
            <v>925.06</v>
          </cell>
          <cell r="E31">
            <v>0</v>
          </cell>
          <cell r="F31">
            <v>925.06</v>
          </cell>
          <cell r="G31">
            <v>101.33164729949851</v>
          </cell>
          <cell r="H31">
            <v>823.72835270050143</v>
          </cell>
          <cell r="I31">
            <v>98746.070676760661</v>
          </cell>
        </row>
        <row r="32">
          <cell r="A32">
            <v>14</v>
          </cell>
          <cell r="B32">
            <v>41322</v>
          </cell>
          <cell r="C32">
            <v>98746.070676760661</v>
          </cell>
          <cell r="D32">
            <v>925.06</v>
          </cell>
          <cell r="E32">
            <v>0</v>
          </cell>
          <cell r="F32">
            <v>925.06</v>
          </cell>
          <cell r="G32">
            <v>102.17607769366111</v>
          </cell>
          <cell r="H32">
            <v>822.88392230633883</v>
          </cell>
          <cell r="I32">
            <v>98643.894599067004</v>
          </cell>
        </row>
        <row r="33">
          <cell r="A33">
            <v>15</v>
          </cell>
          <cell r="B33">
            <v>41350</v>
          </cell>
          <cell r="C33">
            <v>98643.894599067004</v>
          </cell>
          <cell r="D33">
            <v>925.06</v>
          </cell>
          <cell r="E33">
            <v>0</v>
          </cell>
          <cell r="F33">
            <v>925.06</v>
          </cell>
          <cell r="G33">
            <v>103.02754500777485</v>
          </cell>
          <cell r="H33">
            <v>822.0324549922251</v>
          </cell>
          <cell r="I33">
            <v>98540.867054059228</v>
          </cell>
        </row>
        <row r="34">
          <cell r="A34">
            <v>16</v>
          </cell>
          <cell r="B34">
            <v>41381</v>
          </cell>
          <cell r="C34">
            <v>98540.867054059228</v>
          </cell>
          <cell r="D34">
            <v>925.06</v>
          </cell>
          <cell r="E34">
            <v>0</v>
          </cell>
          <cell r="F34">
            <v>925.06</v>
          </cell>
          <cell r="G34">
            <v>103.88610788283961</v>
          </cell>
          <cell r="H34">
            <v>821.17389211716034</v>
          </cell>
          <cell r="I34">
            <v>98436.980946176394</v>
          </cell>
        </row>
        <row r="35">
          <cell r="A35">
            <v>17</v>
          </cell>
          <cell r="B35">
            <v>41411</v>
          </cell>
          <cell r="C35">
            <v>98436.980946176394</v>
          </cell>
          <cell r="D35">
            <v>925.06</v>
          </cell>
          <cell r="E35">
            <v>0</v>
          </cell>
          <cell r="F35">
            <v>925.06</v>
          </cell>
          <cell r="G35">
            <v>104.75182544852987</v>
          </cell>
          <cell r="H35">
            <v>820.30817455147007</v>
          </cell>
          <cell r="I35">
            <v>98332.229120727861</v>
          </cell>
        </row>
        <row r="36">
          <cell r="A36">
            <v>18</v>
          </cell>
          <cell r="B36">
            <v>41442</v>
          </cell>
          <cell r="C36">
            <v>98332.229120727861</v>
          </cell>
          <cell r="D36">
            <v>925.06</v>
          </cell>
          <cell r="E36">
            <v>0</v>
          </cell>
          <cell r="F36">
            <v>925.06</v>
          </cell>
          <cell r="G36">
            <v>105.62475732726773</v>
          </cell>
          <cell r="H36">
            <v>819.43524267273222</v>
          </cell>
          <cell r="I36">
            <v>98226.604363400591</v>
          </cell>
        </row>
        <row r="37">
          <cell r="A37">
            <v>19</v>
          </cell>
          <cell r="B37">
            <v>41472</v>
          </cell>
          <cell r="C37">
            <v>98226.604363400591</v>
          </cell>
          <cell r="D37">
            <v>925.06</v>
          </cell>
          <cell r="E37">
            <v>0</v>
          </cell>
          <cell r="F37">
            <v>925.06</v>
          </cell>
          <cell r="G37">
            <v>106.50496363832826</v>
          </cell>
          <cell r="H37">
            <v>818.55503636167168</v>
          </cell>
          <cell r="I37">
            <v>98120.099399762257</v>
          </cell>
        </row>
        <row r="38">
          <cell r="A38">
            <v>20</v>
          </cell>
          <cell r="B38">
            <v>41503</v>
          </cell>
          <cell r="C38">
            <v>98120.099399762257</v>
          </cell>
          <cell r="D38">
            <v>925.06</v>
          </cell>
          <cell r="E38">
            <v>0</v>
          </cell>
          <cell r="F38">
            <v>925.06</v>
          </cell>
          <cell r="G38">
            <v>107.39250500198114</v>
          </cell>
          <cell r="H38">
            <v>817.66749499801881</v>
          </cell>
          <cell r="I38">
            <v>98012.706894760282</v>
          </cell>
        </row>
        <row r="39">
          <cell r="A39">
            <v>21</v>
          </cell>
          <cell r="B39">
            <v>41534</v>
          </cell>
          <cell r="C39">
            <v>98012.706894760282</v>
          </cell>
          <cell r="D39">
            <v>925.06</v>
          </cell>
          <cell r="E39">
            <v>0</v>
          </cell>
          <cell r="F39">
            <v>925.06</v>
          </cell>
          <cell r="G39">
            <v>108.28744254366427</v>
          </cell>
          <cell r="H39">
            <v>816.77255745633568</v>
          </cell>
          <cell r="I39">
            <v>97904.419452216622</v>
          </cell>
        </row>
        <row r="40">
          <cell r="A40">
            <v>22</v>
          </cell>
          <cell r="B40">
            <v>41564</v>
          </cell>
          <cell r="C40">
            <v>97904.419452216622</v>
          </cell>
          <cell r="D40">
            <v>925.06</v>
          </cell>
          <cell r="E40">
            <v>0</v>
          </cell>
          <cell r="F40">
            <v>925.06</v>
          </cell>
          <cell r="G40">
            <v>109.1898378981947</v>
          </cell>
          <cell r="H40">
            <v>815.87016210180525</v>
          </cell>
          <cell r="I40">
            <v>97795.229614318421</v>
          </cell>
        </row>
        <row r="41">
          <cell r="A41">
            <v>23</v>
          </cell>
          <cell r="B41">
            <v>41595</v>
          </cell>
          <cell r="C41">
            <v>97795.229614318421</v>
          </cell>
          <cell r="D41">
            <v>925.06</v>
          </cell>
          <cell r="E41">
            <v>0</v>
          </cell>
          <cell r="F41">
            <v>925.06</v>
          </cell>
          <cell r="G41">
            <v>110.09975321401305</v>
          </cell>
          <cell r="H41">
            <v>814.9602467859869</v>
          </cell>
          <cell r="I41">
            <v>97685.129861104404</v>
          </cell>
        </row>
        <row r="42">
          <cell r="A42">
            <v>24</v>
          </cell>
          <cell r="B42">
            <v>41625</v>
          </cell>
          <cell r="C42">
            <v>97685.129861104404</v>
          </cell>
          <cell r="D42">
            <v>925.06</v>
          </cell>
          <cell r="E42">
            <v>0</v>
          </cell>
          <cell r="F42">
            <v>925.06</v>
          </cell>
          <cell r="G42">
            <v>111.01725115746319</v>
          </cell>
          <cell r="H42">
            <v>814.04274884253675</v>
          </cell>
          <cell r="I42">
            <v>97574.11260994694</v>
          </cell>
        </row>
        <row r="43">
          <cell r="A43">
            <v>25</v>
          </cell>
          <cell r="B43">
            <v>41656</v>
          </cell>
          <cell r="C43">
            <v>97574.11260994694</v>
          </cell>
          <cell r="D43">
            <v>925.06</v>
          </cell>
          <cell r="E43">
            <v>0</v>
          </cell>
          <cell r="F43">
            <v>925.06</v>
          </cell>
          <cell r="G43">
            <v>111.94239491710869</v>
          </cell>
          <cell r="H43">
            <v>813.11760508289126</v>
          </cell>
          <cell r="I43">
            <v>97462.170215029837</v>
          </cell>
        </row>
        <row r="44">
          <cell r="A44">
            <v>26</v>
          </cell>
          <cell r="B44">
            <v>41687</v>
          </cell>
          <cell r="C44">
            <v>97462.170215029837</v>
          </cell>
          <cell r="D44">
            <v>925.06</v>
          </cell>
          <cell r="E44">
            <v>0</v>
          </cell>
          <cell r="F44">
            <v>925.06</v>
          </cell>
          <cell r="G44">
            <v>112.8752482080846</v>
          </cell>
          <cell r="H44">
            <v>812.18475179191535</v>
          </cell>
          <cell r="I44">
            <v>97349.294966821748</v>
          </cell>
        </row>
        <row r="45">
          <cell r="A45">
            <v>27</v>
          </cell>
          <cell r="B45">
            <v>41715</v>
          </cell>
          <cell r="C45">
            <v>97349.294966821748</v>
          </cell>
          <cell r="D45">
            <v>925.06</v>
          </cell>
          <cell r="E45">
            <v>0</v>
          </cell>
          <cell r="F45">
            <v>925.06</v>
          </cell>
          <cell r="G45">
            <v>113.81587527648537</v>
          </cell>
          <cell r="H45">
            <v>811.24412472351457</v>
          </cell>
          <cell r="I45">
            <v>97235.479091545261</v>
          </cell>
        </row>
        <row r="46">
          <cell r="A46">
            <v>28</v>
          </cell>
          <cell r="B46">
            <v>41746</v>
          </cell>
          <cell r="C46">
            <v>97235.479091545261</v>
          </cell>
          <cell r="D46">
            <v>925.06</v>
          </cell>
          <cell r="E46">
            <v>0</v>
          </cell>
          <cell r="F46">
            <v>925.06</v>
          </cell>
          <cell r="G46">
            <v>114.7643409037895</v>
          </cell>
          <cell r="H46">
            <v>810.29565909621044</v>
          </cell>
          <cell r="I46">
            <v>97120.714750641477</v>
          </cell>
        </row>
        <row r="47">
          <cell r="A47">
            <v>29</v>
          </cell>
          <cell r="B47">
            <v>41776</v>
          </cell>
          <cell r="C47">
            <v>97120.714750641477</v>
          </cell>
          <cell r="D47">
            <v>925.06</v>
          </cell>
          <cell r="E47">
            <v>0</v>
          </cell>
          <cell r="F47">
            <v>925.06</v>
          </cell>
          <cell r="G47">
            <v>115.72071041132097</v>
          </cell>
          <cell r="H47">
            <v>809.33928958867898</v>
          </cell>
          <cell r="I47">
            <v>97004.994040230158</v>
          </cell>
        </row>
        <row r="48">
          <cell r="A48">
            <v>30</v>
          </cell>
          <cell r="B48">
            <v>41807</v>
          </cell>
          <cell r="C48">
            <v>97004.994040230158</v>
          </cell>
          <cell r="D48">
            <v>925.06</v>
          </cell>
          <cell r="E48">
            <v>0</v>
          </cell>
          <cell r="F48">
            <v>925.06</v>
          </cell>
          <cell r="G48">
            <v>116.68504966474859</v>
          </cell>
          <cell r="H48">
            <v>808.37495033525136</v>
          </cell>
          <cell r="I48">
            <v>96888.308990565405</v>
          </cell>
        </row>
        <row r="49">
          <cell r="A49">
            <v>31</v>
          </cell>
          <cell r="B49">
            <v>41837</v>
          </cell>
          <cell r="C49">
            <v>96888.308990565405</v>
          </cell>
          <cell r="D49">
            <v>925.06</v>
          </cell>
          <cell r="E49">
            <v>0</v>
          </cell>
          <cell r="F49">
            <v>925.06</v>
          </cell>
          <cell r="G49">
            <v>117.6574250786216</v>
          </cell>
          <cell r="H49">
            <v>807.40257492137835</v>
          </cell>
          <cell r="I49">
            <v>96770.651565486784</v>
          </cell>
        </row>
        <row r="50">
          <cell r="A50">
            <v>32</v>
          </cell>
          <cell r="B50">
            <v>41868</v>
          </cell>
          <cell r="C50">
            <v>96770.651565486784</v>
          </cell>
          <cell r="D50">
            <v>925.06</v>
          </cell>
          <cell r="E50">
            <v>0</v>
          </cell>
          <cell r="F50">
            <v>925.06</v>
          </cell>
          <cell r="G50">
            <v>118.63790362094335</v>
          </cell>
          <cell r="H50">
            <v>806.4220963790566</v>
          </cell>
          <cell r="I50">
            <v>96652.013661865843</v>
          </cell>
        </row>
        <row r="51">
          <cell r="A51">
            <v>33</v>
          </cell>
          <cell r="B51">
            <v>41899</v>
          </cell>
          <cell r="C51">
            <v>96652.013661865843</v>
          </cell>
          <cell r="D51">
            <v>925.06</v>
          </cell>
          <cell r="E51">
            <v>0</v>
          </cell>
          <cell r="F51">
            <v>925.06</v>
          </cell>
          <cell r="G51">
            <v>119.62655281778461</v>
          </cell>
          <cell r="H51">
            <v>805.43344718221533</v>
          </cell>
          <cell r="I51">
            <v>96532.387109048053</v>
          </cell>
        </row>
        <row r="52">
          <cell r="A52">
            <v>34</v>
          </cell>
          <cell r="B52">
            <v>41929</v>
          </cell>
          <cell r="C52">
            <v>96532.387109048053</v>
          </cell>
          <cell r="D52">
            <v>925.06</v>
          </cell>
          <cell r="E52">
            <v>0</v>
          </cell>
          <cell r="F52">
            <v>925.06</v>
          </cell>
          <cell r="G52">
            <v>120.62344075793283</v>
          </cell>
          <cell r="H52">
            <v>804.43655924206712</v>
          </cell>
          <cell r="I52">
            <v>96411.763668290121</v>
          </cell>
        </row>
        <row r="53">
          <cell r="A53">
            <v>35</v>
          </cell>
          <cell r="B53">
            <v>41960</v>
          </cell>
          <cell r="C53">
            <v>96411.763668290121</v>
          </cell>
          <cell r="D53">
            <v>925.06</v>
          </cell>
          <cell r="E53">
            <v>0</v>
          </cell>
          <cell r="F53">
            <v>925.06</v>
          </cell>
          <cell r="G53">
            <v>121.62863609758222</v>
          </cell>
          <cell r="H53">
            <v>803.43136390241773</v>
          </cell>
          <cell r="I53">
            <v>96290.135032192542</v>
          </cell>
        </row>
        <row r="54">
          <cell r="A54">
            <v>36</v>
          </cell>
          <cell r="B54">
            <v>41990</v>
          </cell>
          <cell r="C54">
            <v>96290.135032192542</v>
          </cell>
          <cell r="D54">
            <v>925.06</v>
          </cell>
          <cell r="E54">
            <v>0</v>
          </cell>
          <cell r="F54">
            <v>925.06</v>
          </cell>
          <cell r="G54">
            <v>122.64220806506216</v>
          </cell>
          <cell r="H54">
            <v>802.41779193493778</v>
          </cell>
          <cell r="I54">
            <v>96167.492824127476</v>
          </cell>
        </row>
        <row r="55">
          <cell r="A55">
            <v>37</v>
          </cell>
          <cell r="B55">
            <v>42021</v>
          </cell>
          <cell r="C55">
            <v>96167.492824127476</v>
          </cell>
          <cell r="D55">
            <v>925.06</v>
          </cell>
          <cell r="E55">
            <v>0</v>
          </cell>
          <cell r="F55">
            <v>925.06</v>
          </cell>
          <cell r="G55">
            <v>123.66422646560432</v>
          </cell>
          <cell r="H55">
            <v>801.39577353439563</v>
          </cell>
          <cell r="I55">
            <v>96043.828597661864</v>
          </cell>
        </row>
        <row r="56">
          <cell r="A56">
            <v>38</v>
          </cell>
          <cell r="B56">
            <v>42052</v>
          </cell>
          <cell r="C56">
            <v>96043.828597661864</v>
          </cell>
          <cell r="D56">
            <v>925.06</v>
          </cell>
          <cell r="E56">
            <v>0</v>
          </cell>
          <cell r="F56">
            <v>925.06</v>
          </cell>
          <cell r="G56">
            <v>124.69476168615108</v>
          </cell>
          <cell r="H56">
            <v>800.36523831384886</v>
          </cell>
          <cell r="I56">
            <v>95919.133835975706</v>
          </cell>
        </row>
        <row r="57">
          <cell r="A57">
            <v>39</v>
          </cell>
          <cell r="B57">
            <v>42080</v>
          </cell>
          <cell r="C57">
            <v>95919.133835975706</v>
          </cell>
          <cell r="D57">
            <v>925.06</v>
          </cell>
          <cell r="E57">
            <v>0</v>
          </cell>
          <cell r="F57">
            <v>925.06</v>
          </cell>
          <cell r="G57">
            <v>125.73388470020234</v>
          </cell>
          <cell r="H57">
            <v>799.32611529979761</v>
          </cell>
          <cell r="I57">
            <v>95793.399951275511</v>
          </cell>
        </row>
        <row r="58">
          <cell r="A58">
            <v>40</v>
          </cell>
          <cell r="B58">
            <v>42111</v>
          </cell>
          <cell r="C58">
            <v>95793.399951275511</v>
          </cell>
          <cell r="D58">
            <v>925.06</v>
          </cell>
          <cell r="E58">
            <v>0</v>
          </cell>
          <cell r="F58">
            <v>925.06</v>
          </cell>
          <cell r="G58">
            <v>126.78166707270395</v>
          </cell>
          <cell r="H58">
            <v>798.27833292729599</v>
          </cell>
          <cell r="I58">
            <v>95666.618284202807</v>
          </cell>
        </row>
        <row r="59">
          <cell r="A59">
            <v>41</v>
          </cell>
          <cell r="B59">
            <v>42141</v>
          </cell>
          <cell r="C59">
            <v>95666.618284202807</v>
          </cell>
          <cell r="D59">
            <v>925.06</v>
          </cell>
          <cell r="E59">
            <v>0</v>
          </cell>
          <cell r="F59">
            <v>925.06</v>
          </cell>
          <cell r="G59">
            <v>127.83818096497646</v>
          </cell>
          <cell r="H59">
            <v>797.22181903502349</v>
          </cell>
          <cell r="I59">
            <v>95538.780103237834</v>
          </cell>
        </row>
        <row r="60">
          <cell r="A60">
            <v>42</v>
          </cell>
          <cell r="B60">
            <v>42172</v>
          </cell>
          <cell r="C60">
            <v>95538.780103237834</v>
          </cell>
          <cell r="D60">
            <v>925.06</v>
          </cell>
          <cell r="E60">
            <v>0</v>
          </cell>
          <cell r="F60">
            <v>925.06</v>
          </cell>
          <cell r="G60">
            <v>128.90349913968464</v>
          </cell>
          <cell r="H60">
            <v>796.1565008603153</v>
          </cell>
          <cell r="I60">
            <v>95409.876604098143</v>
          </cell>
        </row>
        <row r="61">
          <cell r="A61">
            <v>43</v>
          </cell>
          <cell r="B61">
            <v>42202</v>
          </cell>
          <cell r="C61">
            <v>95409.876604098143</v>
          </cell>
          <cell r="D61">
            <v>925.06</v>
          </cell>
          <cell r="E61">
            <v>0</v>
          </cell>
          <cell r="F61">
            <v>925.06</v>
          </cell>
          <cell r="G61">
            <v>129.97769496584863</v>
          </cell>
          <cell r="H61">
            <v>795.08230503415132</v>
          </cell>
          <cell r="I61">
            <v>95279.898909132287</v>
          </cell>
        </row>
        <row r="62">
          <cell r="A62">
            <v>44</v>
          </cell>
          <cell r="B62">
            <v>42233</v>
          </cell>
          <cell r="C62">
            <v>95279.898909132287</v>
          </cell>
          <cell r="D62">
            <v>925.06</v>
          </cell>
          <cell r="E62">
            <v>0</v>
          </cell>
          <cell r="F62">
            <v>925.06</v>
          </cell>
          <cell r="G62">
            <v>131.0608424238975</v>
          </cell>
          <cell r="H62">
            <v>793.99915757610245</v>
          </cell>
          <cell r="I62">
            <v>95148.838066708384</v>
          </cell>
        </row>
        <row r="63">
          <cell r="A63">
            <v>45</v>
          </cell>
          <cell r="B63">
            <v>42264</v>
          </cell>
          <cell r="C63">
            <v>95148.838066708384</v>
          </cell>
          <cell r="D63">
            <v>925.06</v>
          </cell>
          <cell r="E63">
            <v>0</v>
          </cell>
          <cell r="F63">
            <v>925.06</v>
          </cell>
          <cell r="G63">
            <v>132.15301611076336</v>
          </cell>
          <cell r="H63">
            <v>792.90698388923659</v>
          </cell>
          <cell r="I63">
            <v>95016.685050597618</v>
          </cell>
        </row>
        <row r="64">
          <cell r="A64">
            <v>46</v>
          </cell>
          <cell r="B64">
            <v>42294</v>
          </cell>
          <cell r="C64">
            <v>95016.685050597618</v>
          </cell>
          <cell r="D64">
            <v>925.06</v>
          </cell>
          <cell r="E64">
            <v>0</v>
          </cell>
          <cell r="F64">
            <v>925.06</v>
          </cell>
          <cell r="G64">
            <v>133.25429124501977</v>
          </cell>
          <cell r="H64">
            <v>791.80570875498017</v>
          </cell>
          <cell r="I64">
            <v>94883.430759352603</v>
          </cell>
        </row>
        <row r="65">
          <cell r="A65">
            <v>47</v>
          </cell>
          <cell r="B65">
            <v>42325</v>
          </cell>
          <cell r="C65">
            <v>94883.430759352603</v>
          </cell>
          <cell r="D65">
            <v>925.06</v>
          </cell>
          <cell r="E65">
            <v>0</v>
          </cell>
          <cell r="F65">
            <v>925.06</v>
          </cell>
          <cell r="G65">
            <v>134.36474367206154</v>
          </cell>
          <cell r="H65">
            <v>790.69525632793841</v>
          </cell>
          <cell r="I65">
            <v>94749.066015680539</v>
          </cell>
        </row>
        <row r="66">
          <cell r="A66">
            <v>48</v>
          </cell>
          <cell r="B66">
            <v>42355</v>
          </cell>
          <cell r="C66">
            <v>94749.066015680539</v>
          </cell>
          <cell r="D66">
            <v>925.06</v>
          </cell>
          <cell r="E66">
            <v>0</v>
          </cell>
          <cell r="F66">
            <v>925.06</v>
          </cell>
          <cell r="G66">
            <v>135.48444986932873</v>
          </cell>
          <cell r="H66">
            <v>789.57555013067122</v>
          </cell>
          <cell r="I66">
            <v>94613.581565811211</v>
          </cell>
        </row>
        <row r="67">
          <cell r="A67">
            <v>49</v>
          </cell>
          <cell r="B67">
            <v>42386</v>
          </cell>
          <cell r="C67">
            <v>94613.581565811211</v>
          </cell>
          <cell r="D67">
            <v>925.06</v>
          </cell>
          <cell r="E67">
            <v>0</v>
          </cell>
          <cell r="F67">
            <v>925.06</v>
          </cell>
          <cell r="G67">
            <v>136.61348695157312</v>
          </cell>
          <cell r="H67">
            <v>788.44651304842682</v>
          </cell>
          <cell r="I67">
            <v>94476.968078859645</v>
          </cell>
        </row>
        <row r="68">
          <cell r="A68">
            <v>50</v>
          </cell>
          <cell r="B68">
            <v>42417</v>
          </cell>
          <cell r="C68">
            <v>94476.968078859645</v>
          </cell>
          <cell r="D68">
            <v>925.06</v>
          </cell>
          <cell r="E68">
            <v>0</v>
          </cell>
          <cell r="F68">
            <v>925.06</v>
          </cell>
          <cell r="G68">
            <v>137.75193267616953</v>
          </cell>
          <cell r="H68">
            <v>787.30806732383041</v>
          </cell>
          <cell r="I68">
            <v>94339.216146183477</v>
          </cell>
        </row>
        <row r="69">
          <cell r="A69">
            <v>51</v>
          </cell>
          <cell r="B69">
            <v>42446</v>
          </cell>
          <cell r="C69">
            <v>94339.216146183477</v>
          </cell>
          <cell r="D69">
            <v>925.06</v>
          </cell>
          <cell r="E69">
            <v>0</v>
          </cell>
          <cell r="F69">
            <v>925.06</v>
          </cell>
          <cell r="G69">
            <v>138.8998654484709</v>
          </cell>
          <cell r="H69">
            <v>786.16013455152904</v>
          </cell>
          <cell r="I69">
            <v>94200.316280735002</v>
          </cell>
        </row>
        <row r="70">
          <cell r="A70">
            <v>52</v>
          </cell>
          <cell r="B70">
            <v>42477</v>
          </cell>
          <cell r="C70">
            <v>94200.316280735002</v>
          </cell>
          <cell r="D70">
            <v>925.06</v>
          </cell>
          <cell r="E70">
            <v>0</v>
          </cell>
          <cell r="F70">
            <v>925.06</v>
          </cell>
          <cell r="G70">
            <v>140.05736432720823</v>
          </cell>
          <cell r="H70">
            <v>785.00263567279171</v>
          </cell>
          <cell r="I70">
            <v>94060.258916407794</v>
          </cell>
        </row>
        <row r="71">
          <cell r="A71">
            <v>53</v>
          </cell>
          <cell r="B71">
            <v>42507</v>
          </cell>
          <cell r="C71">
            <v>94060.258916407794</v>
          </cell>
          <cell r="D71">
            <v>925.06</v>
          </cell>
          <cell r="E71">
            <v>0</v>
          </cell>
          <cell r="F71">
            <v>925.06</v>
          </cell>
          <cell r="G71">
            <v>141.22450902993489</v>
          </cell>
          <cell r="H71">
            <v>783.83549097006505</v>
          </cell>
          <cell r="I71">
            <v>93919.034407377854</v>
          </cell>
        </row>
        <row r="72">
          <cell r="A72">
            <v>54</v>
          </cell>
          <cell r="B72">
            <v>42538</v>
          </cell>
          <cell r="C72">
            <v>93919.034407377854</v>
          </cell>
          <cell r="D72">
            <v>925.06</v>
          </cell>
          <cell r="E72">
            <v>0</v>
          </cell>
          <cell r="F72">
            <v>925.06</v>
          </cell>
          <cell r="G72">
            <v>142.40137993851783</v>
          </cell>
          <cell r="H72">
            <v>782.65862006148211</v>
          </cell>
          <cell r="I72">
            <v>93776.63302743934</v>
          </cell>
        </row>
        <row r="73">
          <cell r="A73">
            <v>55</v>
          </cell>
          <cell r="B73">
            <v>42568</v>
          </cell>
          <cell r="C73">
            <v>93776.63302743934</v>
          </cell>
          <cell r="D73">
            <v>925.06</v>
          </cell>
          <cell r="E73">
            <v>0</v>
          </cell>
          <cell r="F73">
            <v>925.06</v>
          </cell>
          <cell r="G73">
            <v>143.58805810467209</v>
          </cell>
          <cell r="H73">
            <v>781.47194189532786</v>
          </cell>
          <cell r="I73">
            <v>93633.044969334675</v>
          </cell>
        </row>
        <row r="74">
          <cell r="A74">
            <v>56</v>
          </cell>
          <cell r="B74">
            <v>42599</v>
          </cell>
          <cell r="C74">
            <v>93633.044969334675</v>
          </cell>
          <cell r="D74">
            <v>925.06</v>
          </cell>
          <cell r="E74">
            <v>0</v>
          </cell>
          <cell r="F74">
            <v>925.06</v>
          </cell>
          <cell r="G74">
            <v>144.78462525554426</v>
          </cell>
          <cell r="H74">
            <v>780.27537474445569</v>
          </cell>
          <cell r="I74">
            <v>93488.260344079128</v>
          </cell>
        </row>
        <row r="75">
          <cell r="A75">
            <v>57</v>
          </cell>
          <cell r="B75">
            <v>42630</v>
          </cell>
          <cell r="C75">
            <v>93488.260344079128</v>
          </cell>
          <cell r="D75">
            <v>925.06</v>
          </cell>
          <cell r="E75">
            <v>0</v>
          </cell>
          <cell r="F75">
            <v>925.06</v>
          </cell>
          <cell r="G75">
            <v>145.99116379934048</v>
          </cell>
          <cell r="H75">
            <v>779.06883620065946</v>
          </cell>
          <cell r="I75">
            <v>93342.269180279793</v>
          </cell>
        </row>
        <row r="76">
          <cell r="A76">
            <v>58</v>
          </cell>
          <cell r="B76">
            <v>42660</v>
          </cell>
          <cell r="C76">
            <v>93342.269180279793</v>
          </cell>
          <cell r="D76">
            <v>925.06</v>
          </cell>
          <cell r="E76">
            <v>0</v>
          </cell>
          <cell r="F76">
            <v>925.06</v>
          </cell>
          <cell r="G76">
            <v>147.20775683100157</v>
          </cell>
          <cell r="H76">
            <v>777.85224316899837</v>
          </cell>
          <cell r="I76">
            <v>93195.061423448788</v>
          </cell>
        </row>
        <row r="77">
          <cell r="A77">
            <v>59</v>
          </cell>
          <cell r="B77">
            <v>42691</v>
          </cell>
          <cell r="C77">
            <v>93195.061423448788</v>
          </cell>
          <cell r="D77">
            <v>925.06</v>
          </cell>
          <cell r="E77">
            <v>0</v>
          </cell>
          <cell r="F77">
            <v>925.06</v>
          </cell>
          <cell r="G77">
            <v>148.43448813792668</v>
          </cell>
          <cell r="H77">
            <v>776.62551186207327</v>
          </cell>
          <cell r="I77">
            <v>93046.626935310866</v>
          </cell>
        </row>
        <row r="78">
          <cell r="A78">
            <v>60</v>
          </cell>
          <cell r="B78">
            <v>42721</v>
          </cell>
          <cell r="C78">
            <v>93046.626935310866</v>
          </cell>
          <cell r="D78">
            <v>925.06</v>
          </cell>
          <cell r="E78">
            <v>0</v>
          </cell>
          <cell r="F78">
            <v>925.06</v>
          </cell>
          <cell r="G78">
            <v>149.67144220574266</v>
          </cell>
          <cell r="H78">
            <v>775.38855779425728</v>
          </cell>
          <cell r="I78">
            <v>92896.955493105124</v>
          </cell>
        </row>
        <row r="79">
          <cell r="A79">
            <v>61</v>
          </cell>
          <cell r="B79">
            <v>42752</v>
          </cell>
          <cell r="C79">
            <v>92896.955493105124</v>
          </cell>
          <cell r="D79">
            <v>925.06</v>
          </cell>
          <cell r="E79">
            <v>0</v>
          </cell>
          <cell r="F79">
            <v>925.06</v>
          </cell>
          <cell r="G79">
            <v>150.91870422412387</v>
          </cell>
          <cell r="H79">
            <v>774.14129577587607</v>
          </cell>
          <cell r="I79">
            <v>92746.036788881</v>
          </cell>
        </row>
        <row r="80">
          <cell r="A80">
            <v>62</v>
          </cell>
          <cell r="B80">
            <v>42783</v>
          </cell>
          <cell r="C80">
            <v>92746.036788881</v>
          </cell>
          <cell r="D80">
            <v>925.06</v>
          </cell>
          <cell r="E80">
            <v>0</v>
          </cell>
          <cell r="F80">
            <v>925.06</v>
          </cell>
          <cell r="G80">
            <v>152.17636009265823</v>
          </cell>
          <cell r="H80">
            <v>772.88363990734172</v>
          </cell>
          <cell r="I80">
            <v>92593.860428788335</v>
          </cell>
        </row>
        <row r="81">
          <cell r="A81">
            <v>63</v>
          </cell>
          <cell r="B81">
            <v>42811</v>
          </cell>
          <cell r="C81">
            <v>92593.860428788335</v>
          </cell>
          <cell r="D81">
            <v>925.06</v>
          </cell>
          <cell r="E81">
            <v>0</v>
          </cell>
          <cell r="F81">
            <v>925.06</v>
          </cell>
          <cell r="G81">
            <v>153.44449642676375</v>
          </cell>
          <cell r="H81">
            <v>771.6155035732362</v>
          </cell>
          <cell r="I81">
            <v>92440.415932361575</v>
          </cell>
        </row>
        <row r="82">
          <cell r="A82">
            <v>64</v>
          </cell>
          <cell r="B82">
            <v>42842</v>
          </cell>
          <cell r="C82">
            <v>92440.415932361575</v>
          </cell>
          <cell r="D82">
            <v>925.06</v>
          </cell>
          <cell r="E82">
            <v>0</v>
          </cell>
          <cell r="F82">
            <v>925.06</v>
          </cell>
          <cell r="G82">
            <v>154.72320056365345</v>
          </cell>
          <cell r="H82">
            <v>770.3367994363465</v>
          </cell>
          <cell r="I82">
            <v>92285.692731797928</v>
          </cell>
        </row>
        <row r="83">
          <cell r="A83">
            <v>65</v>
          </cell>
          <cell r="B83">
            <v>42872</v>
          </cell>
          <cell r="C83">
            <v>92285.692731797928</v>
          </cell>
          <cell r="D83">
            <v>925.06</v>
          </cell>
          <cell r="E83">
            <v>0</v>
          </cell>
          <cell r="F83">
            <v>925.06</v>
          </cell>
          <cell r="G83">
            <v>156.01256056835052</v>
          </cell>
          <cell r="H83">
            <v>769.04743943164942</v>
          </cell>
          <cell r="I83">
            <v>92129.680171229571</v>
          </cell>
        </row>
        <row r="84">
          <cell r="A84">
            <v>66</v>
          </cell>
          <cell r="B84">
            <v>42903</v>
          </cell>
          <cell r="C84">
            <v>92129.680171229571</v>
          </cell>
          <cell r="D84">
            <v>925.06</v>
          </cell>
          <cell r="E84">
            <v>0</v>
          </cell>
          <cell r="F84">
            <v>925.06</v>
          </cell>
          <cell r="G84">
            <v>157.31266523975353</v>
          </cell>
          <cell r="H84">
            <v>767.74733476024642</v>
          </cell>
          <cell r="I84">
            <v>91972.367505989823</v>
          </cell>
        </row>
        <row r="85">
          <cell r="A85">
            <v>67</v>
          </cell>
          <cell r="B85">
            <v>42933</v>
          </cell>
          <cell r="C85">
            <v>91972.367505989823</v>
          </cell>
          <cell r="D85">
            <v>925.06</v>
          </cell>
          <cell r="E85">
            <v>0</v>
          </cell>
          <cell r="F85">
            <v>925.06</v>
          </cell>
          <cell r="G85">
            <v>158.62360411675138</v>
          </cell>
          <cell r="H85">
            <v>766.43639588324857</v>
          </cell>
          <cell r="I85">
            <v>91813.743901873066</v>
          </cell>
        </row>
        <row r="86">
          <cell r="A86">
            <v>68</v>
          </cell>
          <cell r="B86">
            <v>42964</v>
          </cell>
          <cell r="C86">
            <v>91813.743901873066</v>
          </cell>
          <cell r="D86">
            <v>925.06</v>
          </cell>
          <cell r="E86">
            <v>0</v>
          </cell>
          <cell r="F86">
            <v>925.06</v>
          </cell>
          <cell r="G86">
            <v>159.94546748439097</v>
          </cell>
          <cell r="H86">
            <v>765.11453251560897</v>
          </cell>
          <cell r="I86">
            <v>91653.798434388678</v>
          </cell>
        </row>
        <row r="87">
          <cell r="A87">
            <v>69</v>
          </cell>
          <cell r="B87">
            <v>42995</v>
          </cell>
          <cell r="C87">
            <v>91653.798434388678</v>
          </cell>
          <cell r="D87">
            <v>925.06</v>
          </cell>
          <cell r="E87">
            <v>0</v>
          </cell>
          <cell r="F87">
            <v>925.06</v>
          </cell>
          <cell r="G87">
            <v>161.27834638009426</v>
          </cell>
          <cell r="H87">
            <v>763.78165361990568</v>
          </cell>
          <cell r="I87">
            <v>91492.52008800859</v>
          </cell>
        </row>
        <row r="88">
          <cell r="A88">
            <v>70</v>
          </cell>
          <cell r="B88">
            <v>43025</v>
          </cell>
          <cell r="C88">
            <v>91492.52008800859</v>
          </cell>
          <cell r="D88">
            <v>925.06</v>
          </cell>
          <cell r="E88">
            <v>0</v>
          </cell>
          <cell r="F88">
            <v>925.06</v>
          </cell>
          <cell r="G88">
            <v>162.62233259992843</v>
          </cell>
          <cell r="H88">
            <v>762.43766740007152</v>
          </cell>
          <cell r="I88">
            <v>91329.89775540866</v>
          </cell>
        </row>
        <row r="89">
          <cell r="A89">
            <v>71</v>
          </cell>
          <cell r="B89">
            <v>43056</v>
          </cell>
          <cell r="C89">
            <v>91329.89775540866</v>
          </cell>
          <cell r="D89">
            <v>925.06</v>
          </cell>
          <cell r="E89">
            <v>0</v>
          </cell>
          <cell r="F89">
            <v>925.06</v>
          </cell>
          <cell r="G89">
            <v>163.97751870492777</v>
          </cell>
          <cell r="H89">
            <v>761.08248129507217</v>
          </cell>
          <cell r="I89">
            <v>91165.920236703736</v>
          </cell>
        </row>
        <row r="90">
          <cell r="A90">
            <v>72</v>
          </cell>
          <cell r="B90">
            <v>43086</v>
          </cell>
          <cell r="C90">
            <v>91165.920236703736</v>
          </cell>
          <cell r="D90">
            <v>925.06</v>
          </cell>
          <cell r="E90">
            <v>0</v>
          </cell>
          <cell r="F90">
            <v>925.06</v>
          </cell>
          <cell r="G90">
            <v>165.34399802746884</v>
          </cell>
          <cell r="H90">
            <v>759.7160019725311</v>
          </cell>
          <cell r="I90">
            <v>91000.576238676265</v>
          </cell>
        </row>
        <row r="91">
          <cell r="A91">
            <v>73</v>
          </cell>
          <cell r="B91">
            <v>43117</v>
          </cell>
          <cell r="C91">
            <v>91000.576238676265</v>
          </cell>
          <cell r="D91">
            <v>925.06</v>
          </cell>
          <cell r="E91">
            <v>0</v>
          </cell>
          <cell r="F91">
            <v>925.06</v>
          </cell>
          <cell r="G91">
            <v>166.72186467769768</v>
          </cell>
          <cell r="H91">
            <v>758.33813532230226</v>
          </cell>
          <cell r="I91">
            <v>90833.854373998562</v>
          </cell>
        </row>
        <row r="92">
          <cell r="A92">
            <v>74</v>
          </cell>
          <cell r="B92">
            <v>43148</v>
          </cell>
          <cell r="C92">
            <v>90833.854373998562</v>
          </cell>
          <cell r="D92">
            <v>925.06</v>
          </cell>
          <cell r="E92">
            <v>0</v>
          </cell>
          <cell r="F92">
            <v>925.06</v>
          </cell>
          <cell r="G92">
            <v>168.11121355001194</v>
          </cell>
          <cell r="H92">
            <v>756.94878644998801</v>
          </cell>
          <cell r="I92">
            <v>90665.743160448546</v>
          </cell>
        </row>
        <row r="93">
          <cell r="A93">
            <v>75</v>
          </cell>
          <cell r="B93">
            <v>43176</v>
          </cell>
          <cell r="C93">
            <v>90665.743160448546</v>
          </cell>
          <cell r="D93">
            <v>925.06</v>
          </cell>
          <cell r="E93">
            <v>0</v>
          </cell>
          <cell r="F93">
            <v>925.06</v>
          </cell>
          <cell r="G93">
            <v>169.51214032959535</v>
          </cell>
          <cell r="H93">
            <v>755.54785967040459</v>
          </cell>
          <cell r="I93">
            <v>90496.231020118954</v>
          </cell>
        </row>
        <row r="94">
          <cell r="A94">
            <v>76</v>
          </cell>
          <cell r="B94">
            <v>43207</v>
          </cell>
          <cell r="C94">
            <v>90496.231020118954</v>
          </cell>
          <cell r="D94">
            <v>925.06</v>
          </cell>
          <cell r="E94">
            <v>0</v>
          </cell>
          <cell r="F94">
            <v>925.06</v>
          </cell>
          <cell r="G94">
            <v>170.92474149900863</v>
          </cell>
          <cell r="H94">
            <v>754.13525850099131</v>
          </cell>
          <cell r="I94">
            <v>90325.306278619944</v>
          </cell>
        </row>
        <row r="95">
          <cell r="A95">
            <v>77</v>
          </cell>
          <cell r="B95">
            <v>43237</v>
          </cell>
          <cell r="C95">
            <v>90325.306278619944</v>
          </cell>
          <cell r="D95">
            <v>925.06</v>
          </cell>
          <cell r="E95">
            <v>0</v>
          </cell>
          <cell r="F95">
            <v>925.06</v>
          </cell>
          <cell r="G95">
            <v>172.34911434483365</v>
          </cell>
          <cell r="H95">
            <v>752.71088565516629</v>
          </cell>
          <cell r="I95">
            <v>90152.957164275111</v>
          </cell>
        </row>
        <row r="96">
          <cell r="A96">
            <v>78</v>
          </cell>
          <cell r="B96">
            <v>43268</v>
          </cell>
          <cell r="C96">
            <v>90152.957164275111</v>
          </cell>
          <cell r="D96">
            <v>925.06</v>
          </cell>
          <cell r="E96">
            <v>0</v>
          </cell>
          <cell r="F96">
            <v>925.06</v>
          </cell>
          <cell r="G96">
            <v>173.78535696437393</v>
          </cell>
          <cell r="H96">
            <v>751.27464303562601</v>
          </cell>
          <cell r="I96">
            <v>89979.171807310733</v>
          </cell>
        </row>
        <row r="97">
          <cell r="A97">
            <v>79</v>
          </cell>
          <cell r="B97">
            <v>43298</v>
          </cell>
          <cell r="C97">
            <v>89979.171807310733</v>
          </cell>
          <cell r="D97">
            <v>925.06</v>
          </cell>
          <cell r="E97">
            <v>0</v>
          </cell>
          <cell r="F97">
            <v>925.06</v>
          </cell>
          <cell r="G97">
            <v>175.23356827241048</v>
          </cell>
          <cell r="H97">
            <v>749.82643172758947</v>
          </cell>
          <cell r="I97">
            <v>89803.938239038325</v>
          </cell>
        </row>
        <row r="98">
          <cell r="A98">
            <v>80</v>
          </cell>
          <cell r="B98">
            <v>43329</v>
          </cell>
          <cell r="C98">
            <v>89803.938239038325</v>
          </cell>
          <cell r="D98">
            <v>925.06</v>
          </cell>
          <cell r="E98">
            <v>0</v>
          </cell>
          <cell r="F98">
            <v>925.06</v>
          </cell>
          <cell r="G98">
            <v>176.6938480080139</v>
          </cell>
          <cell r="H98">
            <v>748.36615199198604</v>
          </cell>
          <cell r="I98">
            <v>89627.244391030312</v>
          </cell>
        </row>
        <row r="99">
          <cell r="A99">
            <v>81</v>
          </cell>
          <cell r="B99">
            <v>43360</v>
          </cell>
          <cell r="C99">
            <v>89627.244391030312</v>
          </cell>
          <cell r="D99">
            <v>925.06</v>
          </cell>
          <cell r="E99">
            <v>0</v>
          </cell>
          <cell r="F99">
            <v>925.06</v>
          </cell>
          <cell r="G99">
            <v>178.16629674141404</v>
          </cell>
          <cell r="H99">
            <v>746.8937032585859</v>
          </cell>
          <cell r="I99">
            <v>89449.078094288896</v>
          </cell>
        </row>
        <row r="100">
          <cell r="A100">
            <v>82</v>
          </cell>
          <cell r="B100">
            <v>43390</v>
          </cell>
          <cell r="C100">
            <v>89449.078094288896</v>
          </cell>
          <cell r="D100">
            <v>925.06</v>
          </cell>
          <cell r="E100">
            <v>0</v>
          </cell>
          <cell r="F100">
            <v>925.06</v>
          </cell>
          <cell r="G100">
            <v>179.65101588092568</v>
          </cell>
          <cell r="H100">
            <v>745.40898411907426</v>
          </cell>
          <cell r="I100">
            <v>89269.427078407971</v>
          </cell>
        </row>
        <row r="101">
          <cell r="A101">
            <v>83</v>
          </cell>
          <cell r="B101">
            <v>43421</v>
          </cell>
          <cell r="C101">
            <v>89269.427078407971</v>
          </cell>
          <cell r="D101">
            <v>925.06</v>
          </cell>
          <cell r="E101">
            <v>0</v>
          </cell>
          <cell r="F101">
            <v>925.06</v>
          </cell>
          <cell r="G101">
            <v>181.14810767993356</v>
          </cell>
          <cell r="H101">
            <v>743.91189232006639</v>
          </cell>
          <cell r="I101">
            <v>89088.278970728032</v>
          </cell>
        </row>
        <row r="102">
          <cell r="A102">
            <v>84</v>
          </cell>
          <cell r="B102">
            <v>43451</v>
          </cell>
          <cell r="C102">
            <v>89088.278970728032</v>
          </cell>
          <cell r="D102">
            <v>925.06</v>
          </cell>
          <cell r="E102">
            <v>0</v>
          </cell>
          <cell r="F102">
            <v>925.06</v>
          </cell>
          <cell r="G102">
            <v>182.65767524393289</v>
          </cell>
          <cell r="H102">
            <v>742.40232475606706</v>
          </cell>
          <cell r="I102">
            <v>88905.621295484103</v>
          </cell>
        </row>
        <row r="103">
          <cell r="A103">
            <v>85</v>
          </cell>
          <cell r="B103">
            <v>43482</v>
          </cell>
          <cell r="C103">
            <v>88905.621295484103</v>
          </cell>
          <cell r="D103">
            <v>925.06</v>
          </cell>
          <cell r="E103">
            <v>0</v>
          </cell>
          <cell r="F103">
            <v>925.06</v>
          </cell>
          <cell r="G103">
            <v>184.17982253763239</v>
          </cell>
          <cell r="H103">
            <v>740.88017746236756</v>
          </cell>
          <cell r="I103">
            <v>88721.441472946477</v>
          </cell>
        </row>
        <row r="104">
          <cell r="A104">
            <v>86</v>
          </cell>
          <cell r="B104">
            <v>43513</v>
          </cell>
          <cell r="C104">
            <v>88721.441472946477</v>
          </cell>
          <cell r="D104">
            <v>925.06</v>
          </cell>
          <cell r="E104">
            <v>0</v>
          </cell>
          <cell r="F104">
            <v>925.06</v>
          </cell>
          <cell r="G104">
            <v>185.71465439211261</v>
          </cell>
          <cell r="H104">
            <v>739.34534560788734</v>
          </cell>
          <cell r="I104">
            <v>88535.726818554365</v>
          </cell>
        </row>
        <row r="105">
          <cell r="A105">
            <v>87</v>
          </cell>
          <cell r="B105">
            <v>43541</v>
          </cell>
          <cell r="C105">
            <v>88535.726818554365</v>
          </cell>
          <cell r="D105">
            <v>925.06</v>
          </cell>
          <cell r="E105">
            <v>0</v>
          </cell>
          <cell r="F105">
            <v>925.06</v>
          </cell>
          <cell r="G105">
            <v>187.26227651204681</v>
          </cell>
          <cell r="H105">
            <v>737.79772348795314</v>
          </cell>
          <cell r="I105">
            <v>88348.464542042318</v>
          </cell>
        </row>
        <row r="106">
          <cell r="A106">
            <v>88</v>
          </cell>
          <cell r="B106">
            <v>43572</v>
          </cell>
          <cell r="C106">
            <v>88348.464542042318</v>
          </cell>
          <cell r="D106">
            <v>925.06</v>
          </cell>
          <cell r="E106">
            <v>0</v>
          </cell>
          <cell r="F106">
            <v>925.06</v>
          </cell>
          <cell r="G106">
            <v>188.8227954829805</v>
          </cell>
          <cell r="H106">
            <v>736.23720451701945</v>
          </cell>
          <cell r="I106">
            <v>88159.64174655934</v>
          </cell>
        </row>
        <row r="107">
          <cell r="A107">
            <v>89</v>
          </cell>
          <cell r="B107">
            <v>43602</v>
          </cell>
          <cell r="C107">
            <v>88159.64174655934</v>
          </cell>
          <cell r="D107">
            <v>925.06</v>
          </cell>
          <cell r="E107">
            <v>0</v>
          </cell>
          <cell r="F107">
            <v>925.06</v>
          </cell>
          <cell r="G107">
            <v>190.39631877867214</v>
          </cell>
          <cell r="H107">
            <v>734.66368122132781</v>
          </cell>
          <cell r="I107">
            <v>87969.245427780668</v>
          </cell>
        </row>
        <row r="108">
          <cell r="A108">
            <v>90</v>
          </cell>
          <cell r="B108">
            <v>43633</v>
          </cell>
          <cell r="C108">
            <v>87969.245427780668</v>
          </cell>
          <cell r="D108">
            <v>925.06</v>
          </cell>
          <cell r="E108">
            <v>0</v>
          </cell>
          <cell r="F108">
            <v>925.06</v>
          </cell>
          <cell r="G108">
            <v>191.98295476849432</v>
          </cell>
          <cell r="H108">
            <v>733.07704523150562</v>
          </cell>
          <cell r="I108">
            <v>87777.262473012175</v>
          </cell>
        </row>
        <row r="109">
          <cell r="A109">
            <v>91</v>
          </cell>
          <cell r="B109">
            <v>43663</v>
          </cell>
          <cell r="C109">
            <v>87777.262473012175</v>
          </cell>
          <cell r="D109">
            <v>925.06</v>
          </cell>
          <cell r="E109">
            <v>0</v>
          </cell>
          <cell r="F109">
            <v>925.06</v>
          </cell>
          <cell r="G109">
            <v>193.58281272489842</v>
          </cell>
          <cell r="H109">
            <v>731.47718727510153</v>
          </cell>
          <cell r="I109">
            <v>87583.679660287278</v>
          </cell>
        </row>
        <row r="110">
          <cell r="A110">
            <v>92</v>
          </cell>
          <cell r="B110">
            <v>43694</v>
          </cell>
          <cell r="C110">
            <v>87583.679660287278</v>
          </cell>
          <cell r="D110">
            <v>925.06</v>
          </cell>
          <cell r="E110">
            <v>0</v>
          </cell>
          <cell r="F110">
            <v>925.06</v>
          </cell>
          <cell r="G110">
            <v>195.19600283093916</v>
          </cell>
          <cell r="H110">
            <v>729.86399716906078</v>
          </cell>
          <cell r="I110">
            <v>87388.483657456338</v>
          </cell>
        </row>
        <row r="111">
          <cell r="A111">
            <v>93</v>
          </cell>
          <cell r="B111">
            <v>43725</v>
          </cell>
          <cell r="C111">
            <v>87388.483657456338</v>
          </cell>
          <cell r="D111">
            <v>925.06</v>
          </cell>
          <cell r="E111">
            <v>0</v>
          </cell>
          <cell r="F111">
            <v>925.06</v>
          </cell>
          <cell r="G111">
            <v>196.82263618786374</v>
          </cell>
          <cell r="H111">
            <v>728.23736381213621</v>
          </cell>
          <cell r="I111">
            <v>87191.661021268475</v>
          </cell>
        </row>
        <row r="112">
          <cell r="A112">
            <v>94</v>
          </cell>
          <cell r="B112">
            <v>43755</v>
          </cell>
          <cell r="C112">
            <v>87191.661021268475</v>
          </cell>
          <cell r="D112">
            <v>925.06</v>
          </cell>
          <cell r="E112">
            <v>0</v>
          </cell>
          <cell r="F112">
            <v>925.06</v>
          </cell>
          <cell r="G112">
            <v>198.46282482276263</v>
          </cell>
          <cell r="H112">
            <v>726.59717517723732</v>
          </cell>
          <cell r="I112">
            <v>86993.198196445708</v>
          </cell>
        </row>
        <row r="113">
          <cell r="A113">
            <v>95</v>
          </cell>
          <cell r="B113">
            <v>43786</v>
          </cell>
          <cell r="C113">
            <v>86993.198196445708</v>
          </cell>
          <cell r="D113">
            <v>925.06</v>
          </cell>
          <cell r="E113">
            <v>0</v>
          </cell>
          <cell r="F113">
            <v>925.06</v>
          </cell>
          <cell r="G113">
            <v>200.11668169628558</v>
          </cell>
          <cell r="H113">
            <v>724.94331830371436</v>
          </cell>
          <cell r="I113">
            <v>86793.081514749429</v>
          </cell>
        </row>
        <row r="114">
          <cell r="A114">
            <v>96</v>
          </cell>
          <cell r="B114">
            <v>43816</v>
          </cell>
          <cell r="C114">
            <v>86793.081514749429</v>
          </cell>
          <cell r="D114">
            <v>925.06</v>
          </cell>
          <cell r="E114">
            <v>0</v>
          </cell>
          <cell r="F114">
            <v>925.06</v>
          </cell>
          <cell r="G114">
            <v>201.78432071042141</v>
          </cell>
          <cell r="H114">
            <v>723.27567928957853</v>
          </cell>
          <cell r="I114">
            <v>86591.297194039013</v>
          </cell>
        </row>
        <row r="115">
          <cell r="A115">
            <v>97</v>
          </cell>
          <cell r="B115">
            <v>43847</v>
          </cell>
          <cell r="C115">
            <v>86591.297194039013</v>
          </cell>
          <cell r="D115">
            <v>925.06</v>
          </cell>
          <cell r="E115">
            <v>0</v>
          </cell>
          <cell r="F115">
            <v>925.06</v>
          </cell>
          <cell r="G115">
            <v>203.46585671634148</v>
          </cell>
          <cell r="H115">
            <v>721.59414328365847</v>
          </cell>
          <cell r="I115">
            <v>86387.83133732267</v>
          </cell>
        </row>
        <row r="116">
          <cell r="A116">
            <v>98</v>
          </cell>
          <cell r="B116">
            <v>43878</v>
          </cell>
          <cell r="C116">
            <v>86387.83133732267</v>
          </cell>
          <cell r="D116">
            <v>925.06</v>
          </cell>
          <cell r="E116">
            <v>0</v>
          </cell>
          <cell r="F116">
            <v>925.06</v>
          </cell>
          <cell r="G116">
            <v>205.16140552231093</v>
          </cell>
          <cell r="H116">
            <v>719.89859447768902</v>
          </cell>
          <cell r="I116">
            <v>86182.669931800352</v>
          </cell>
        </row>
        <row r="117">
          <cell r="A117">
            <v>99</v>
          </cell>
          <cell r="B117">
            <v>43907</v>
          </cell>
          <cell r="C117">
            <v>86182.669931800352</v>
          </cell>
          <cell r="D117">
            <v>925.06</v>
          </cell>
          <cell r="E117">
            <v>0</v>
          </cell>
          <cell r="F117">
            <v>925.06</v>
          </cell>
          <cell r="G117">
            <v>206.87108390166361</v>
          </cell>
          <cell r="H117">
            <v>718.18891609833634</v>
          </cell>
          <cell r="I117">
            <v>85975.798847898695</v>
          </cell>
        </row>
        <row r="118">
          <cell r="A118">
            <v>100</v>
          </cell>
          <cell r="B118">
            <v>43938</v>
          </cell>
          <cell r="C118">
            <v>85975.798847898695</v>
          </cell>
          <cell r="D118">
            <v>925.06</v>
          </cell>
          <cell r="E118">
            <v>0</v>
          </cell>
          <cell r="F118">
            <v>925.06</v>
          </cell>
          <cell r="G118">
            <v>208.59500960084415</v>
          </cell>
          <cell r="H118">
            <v>716.46499039915579</v>
          </cell>
          <cell r="I118">
            <v>85767.20383829785</v>
          </cell>
        </row>
        <row r="119">
          <cell r="A119">
            <v>101</v>
          </cell>
          <cell r="B119">
            <v>43968</v>
          </cell>
          <cell r="C119">
            <v>85767.20383829785</v>
          </cell>
          <cell r="D119">
            <v>925.06</v>
          </cell>
          <cell r="E119">
            <v>0</v>
          </cell>
          <cell r="F119">
            <v>925.06</v>
          </cell>
          <cell r="G119">
            <v>210.33330134751793</v>
          </cell>
          <cell r="H119">
            <v>714.72669865248201</v>
          </cell>
          <cell r="I119">
            <v>85556.87053695033</v>
          </cell>
        </row>
        <row r="120">
          <cell r="A120">
            <v>102</v>
          </cell>
          <cell r="B120">
            <v>43999</v>
          </cell>
          <cell r="C120">
            <v>85556.87053695033</v>
          </cell>
          <cell r="D120">
            <v>925.06</v>
          </cell>
          <cell r="E120">
            <v>0</v>
          </cell>
          <cell r="F120">
            <v>925.06</v>
          </cell>
          <cell r="G120">
            <v>212.0860788587471</v>
          </cell>
          <cell r="H120">
            <v>712.97392114125284</v>
          </cell>
          <cell r="I120">
            <v>85344.784458091584</v>
          </cell>
        </row>
        <row r="121">
          <cell r="A121">
            <v>103</v>
          </cell>
          <cell r="B121">
            <v>44029</v>
          </cell>
          <cell r="C121">
            <v>85344.784458091584</v>
          </cell>
          <cell r="D121">
            <v>925.06</v>
          </cell>
          <cell r="E121">
            <v>0</v>
          </cell>
          <cell r="F121">
            <v>925.06</v>
          </cell>
          <cell r="G121">
            <v>213.85346284923673</v>
          </cell>
          <cell r="H121">
            <v>711.20653715076321</v>
          </cell>
          <cell r="I121">
            <v>85130.93099524235</v>
          </cell>
        </row>
        <row r="122">
          <cell r="A122">
            <v>104</v>
          </cell>
          <cell r="B122">
            <v>44060</v>
          </cell>
          <cell r="C122">
            <v>85130.93099524235</v>
          </cell>
          <cell r="D122">
            <v>925.06</v>
          </cell>
          <cell r="E122">
            <v>0</v>
          </cell>
          <cell r="F122">
            <v>925.06</v>
          </cell>
          <cell r="G122">
            <v>215.63557503964694</v>
          </cell>
          <cell r="H122">
            <v>709.42442496035301</v>
          </cell>
          <cell r="I122">
            <v>84915.295420202703</v>
          </cell>
        </row>
        <row r="123">
          <cell r="A123">
            <v>105</v>
          </cell>
          <cell r="B123">
            <v>44091</v>
          </cell>
          <cell r="C123">
            <v>84915.295420202703</v>
          </cell>
          <cell r="D123">
            <v>925.06</v>
          </cell>
          <cell r="E123">
            <v>0</v>
          </cell>
          <cell r="F123">
            <v>925.06</v>
          </cell>
          <cell r="G123">
            <v>217.43253816497736</v>
          </cell>
          <cell r="H123">
            <v>707.62746183502259</v>
          </cell>
          <cell r="I123">
            <v>84697.86288203772</v>
          </cell>
        </row>
        <row r="124">
          <cell r="A124">
            <v>106</v>
          </cell>
          <cell r="B124">
            <v>44121</v>
          </cell>
          <cell r="C124">
            <v>84697.86288203772</v>
          </cell>
          <cell r="D124">
            <v>925.06</v>
          </cell>
          <cell r="E124">
            <v>0</v>
          </cell>
          <cell r="F124">
            <v>925.06</v>
          </cell>
          <cell r="G124">
            <v>219.24447598301902</v>
          </cell>
          <cell r="H124">
            <v>705.81552401698093</v>
          </cell>
          <cell r="I124">
            <v>84478.618406054695</v>
          </cell>
        </row>
        <row r="125">
          <cell r="A125">
            <v>107</v>
          </cell>
          <cell r="B125">
            <v>44152</v>
          </cell>
          <cell r="C125">
            <v>84478.618406054695</v>
          </cell>
          <cell r="D125">
            <v>925.06</v>
          </cell>
          <cell r="E125">
            <v>0</v>
          </cell>
          <cell r="F125">
            <v>925.06</v>
          </cell>
          <cell r="G125">
            <v>221.07151328287739</v>
          </cell>
          <cell r="H125">
            <v>703.98848671712256</v>
          </cell>
          <cell r="I125">
            <v>84257.546892771818</v>
          </cell>
        </row>
        <row r="126">
          <cell r="A126">
            <v>108</v>
          </cell>
          <cell r="B126">
            <v>44182</v>
          </cell>
          <cell r="C126">
            <v>84257.546892771818</v>
          </cell>
          <cell r="D126">
            <v>925.06</v>
          </cell>
          <cell r="E126">
            <v>0</v>
          </cell>
          <cell r="F126">
            <v>925.06</v>
          </cell>
          <cell r="G126">
            <v>222.91377589356807</v>
          </cell>
          <cell r="H126">
            <v>702.14622410643187</v>
          </cell>
          <cell r="I126">
            <v>84034.633116878249</v>
          </cell>
        </row>
        <row r="127">
          <cell r="A127">
            <v>109</v>
          </cell>
          <cell r="B127">
            <v>44213</v>
          </cell>
          <cell r="C127">
            <v>84034.633116878249</v>
          </cell>
          <cell r="D127">
            <v>925.06</v>
          </cell>
          <cell r="E127">
            <v>0</v>
          </cell>
          <cell r="F127">
            <v>925.06</v>
          </cell>
          <cell r="G127">
            <v>224.77139069268117</v>
          </cell>
          <cell r="H127">
            <v>700.28860930731878</v>
          </cell>
          <cell r="I127">
            <v>83809.861726185569</v>
          </cell>
        </row>
        <row r="128">
          <cell r="A128">
            <v>110</v>
          </cell>
          <cell r="B128">
            <v>44244</v>
          </cell>
          <cell r="C128">
            <v>83809.861726185569</v>
          </cell>
          <cell r="D128">
            <v>925.06</v>
          </cell>
          <cell r="E128">
            <v>0</v>
          </cell>
          <cell r="F128">
            <v>925.06</v>
          </cell>
          <cell r="G128">
            <v>226.64448561512017</v>
          </cell>
          <cell r="H128">
            <v>698.41551438487977</v>
          </cell>
          <cell r="I128">
            <v>83583.217240570448</v>
          </cell>
        </row>
        <row r="129">
          <cell r="A129">
            <v>111</v>
          </cell>
          <cell r="B129">
            <v>44272</v>
          </cell>
          <cell r="C129">
            <v>83583.217240570448</v>
          </cell>
          <cell r="D129">
            <v>925.06</v>
          </cell>
          <cell r="E129">
            <v>0</v>
          </cell>
          <cell r="F129">
            <v>925.06</v>
          </cell>
          <cell r="G129">
            <v>228.53318966191284</v>
          </cell>
          <cell r="H129">
            <v>696.5268103380871</v>
          </cell>
          <cell r="I129">
            <v>83354.68405090853</v>
          </cell>
        </row>
        <row r="130">
          <cell r="A130">
            <v>112</v>
          </cell>
          <cell r="B130">
            <v>44303</v>
          </cell>
          <cell r="C130">
            <v>83354.68405090853</v>
          </cell>
          <cell r="D130">
            <v>925.06</v>
          </cell>
          <cell r="E130">
            <v>0</v>
          </cell>
          <cell r="F130">
            <v>925.06</v>
          </cell>
          <cell r="G130">
            <v>230.43763290909556</v>
          </cell>
          <cell r="H130">
            <v>694.62236709090439</v>
          </cell>
          <cell r="I130">
            <v>83124.246417999442</v>
          </cell>
        </row>
        <row r="131">
          <cell r="A131">
            <v>113</v>
          </cell>
          <cell r="B131">
            <v>44333</v>
          </cell>
          <cell r="C131">
            <v>83124.246417999442</v>
          </cell>
          <cell r="D131">
            <v>925.06</v>
          </cell>
          <cell r="E131">
            <v>0</v>
          </cell>
          <cell r="F131">
            <v>925.06</v>
          </cell>
          <cell r="G131">
            <v>232.35794651667129</v>
          </cell>
          <cell r="H131">
            <v>692.70205348332865</v>
          </cell>
          <cell r="I131">
            <v>82891.888471482773</v>
          </cell>
        </row>
        <row r="132">
          <cell r="A132">
            <v>114</v>
          </cell>
          <cell r="B132">
            <v>44364</v>
          </cell>
          <cell r="C132">
            <v>82891.888471482773</v>
          </cell>
          <cell r="D132">
            <v>925.06</v>
          </cell>
          <cell r="E132">
            <v>0</v>
          </cell>
          <cell r="F132">
            <v>925.06</v>
          </cell>
          <cell r="G132">
            <v>234.29426273764341</v>
          </cell>
          <cell r="H132">
            <v>690.76573726235654</v>
          </cell>
          <cell r="I132">
            <v>82657.594208745126</v>
          </cell>
        </row>
        <row r="133">
          <cell r="A133">
            <v>115</v>
          </cell>
          <cell r="B133">
            <v>44394</v>
          </cell>
          <cell r="C133">
            <v>82657.594208745126</v>
          </cell>
          <cell r="D133">
            <v>925.06</v>
          </cell>
          <cell r="E133">
            <v>0</v>
          </cell>
          <cell r="F133">
            <v>925.06</v>
          </cell>
          <cell r="G133">
            <v>236.24671492712389</v>
          </cell>
          <cell r="H133">
            <v>688.81328507287606</v>
          </cell>
          <cell r="I133">
            <v>82421.347493818001</v>
          </cell>
        </row>
        <row r="134">
          <cell r="A134">
            <v>116</v>
          </cell>
          <cell r="B134">
            <v>44425</v>
          </cell>
          <cell r="C134">
            <v>82421.347493818001</v>
          </cell>
          <cell r="D134">
            <v>925.06</v>
          </cell>
          <cell r="E134">
            <v>0</v>
          </cell>
          <cell r="F134">
            <v>925.06</v>
          </cell>
          <cell r="G134">
            <v>238.21543755151652</v>
          </cell>
          <cell r="H134">
            <v>686.84456244848343</v>
          </cell>
          <cell r="I134">
            <v>82183.132056266477</v>
          </cell>
        </row>
        <row r="135">
          <cell r="A135">
            <v>117</v>
          </cell>
          <cell r="B135">
            <v>44456</v>
          </cell>
          <cell r="C135">
            <v>82183.132056266477</v>
          </cell>
          <cell r="D135">
            <v>925.06</v>
          </cell>
          <cell r="E135">
            <v>0</v>
          </cell>
          <cell r="F135">
            <v>925.06</v>
          </cell>
          <cell r="G135">
            <v>240.20056619777927</v>
          </cell>
          <cell r="H135">
            <v>684.85943380222068</v>
          </cell>
          <cell r="I135">
            <v>81942.931490068702</v>
          </cell>
        </row>
        <row r="136">
          <cell r="A136">
            <v>118</v>
          </cell>
          <cell r="B136">
            <v>44486</v>
          </cell>
          <cell r="C136">
            <v>81942.931490068702</v>
          </cell>
          <cell r="D136">
            <v>925.06</v>
          </cell>
          <cell r="E136">
            <v>0</v>
          </cell>
          <cell r="F136">
            <v>925.06</v>
          </cell>
          <cell r="G136">
            <v>242.20223758276063</v>
          </cell>
          <cell r="H136">
            <v>682.85776241723931</v>
          </cell>
          <cell r="I136">
            <v>81700.729252485937</v>
          </cell>
        </row>
        <row r="137">
          <cell r="A137">
            <v>119</v>
          </cell>
          <cell r="B137">
            <v>44517</v>
          </cell>
          <cell r="C137">
            <v>81700.729252485937</v>
          </cell>
          <cell r="D137">
            <v>925.06</v>
          </cell>
          <cell r="E137">
            <v>0</v>
          </cell>
          <cell r="F137">
            <v>925.06</v>
          </cell>
          <cell r="G137">
            <v>244.22058956261708</v>
          </cell>
          <cell r="H137">
            <v>680.83941043738287</v>
          </cell>
          <cell r="I137">
            <v>81456.508662923326</v>
          </cell>
        </row>
        <row r="138">
          <cell r="A138">
            <v>120</v>
          </cell>
          <cell r="B138">
            <v>44547</v>
          </cell>
          <cell r="C138">
            <v>81456.508662923326</v>
          </cell>
          <cell r="D138">
            <v>925.06</v>
          </cell>
          <cell r="E138">
            <v>0</v>
          </cell>
          <cell r="F138">
            <v>925.06</v>
          </cell>
          <cell r="G138">
            <v>246.25576114230546</v>
          </cell>
          <cell r="H138">
            <v>678.80423885769449</v>
          </cell>
          <cell r="I138">
            <v>81210.252901781016</v>
          </cell>
        </row>
        <row r="139">
          <cell r="A139">
            <v>121</v>
          </cell>
          <cell r="B139">
            <v>44578</v>
          </cell>
          <cell r="C139">
            <v>81210.252901781016</v>
          </cell>
          <cell r="D139">
            <v>925.06</v>
          </cell>
          <cell r="E139">
            <v>0</v>
          </cell>
          <cell r="F139">
            <v>925.06</v>
          </cell>
          <cell r="G139">
            <v>248.30789248515805</v>
          </cell>
          <cell r="H139">
            <v>676.7521075148419</v>
          </cell>
          <cell r="I139">
            <v>80961.945009295858</v>
          </cell>
        </row>
        <row r="140">
          <cell r="A140">
            <v>122</v>
          </cell>
          <cell r="B140">
            <v>44609</v>
          </cell>
          <cell r="C140">
            <v>80961.945009295858</v>
          </cell>
          <cell r="D140">
            <v>1332.39</v>
          </cell>
          <cell r="E140">
            <v>0</v>
          </cell>
          <cell r="F140">
            <v>1332.39</v>
          </cell>
          <cell r="G140">
            <v>657.7071249225346</v>
          </cell>
          <cell r="H140">
            <v>674.6828750774655</v>
          </cell>
          <cell r="I140">
            <v>80304.237884373317</v>
          </cell>
        </row>
        <row r="141">
          <cell r="A141">
            <v>123</v>
          </cell>
          <cell r="B141">
            <v>44637</v>
          </cell>
          <cell r="C141">
            <v>80304.237884373317</v>
          </cell>
          <cell r="D141">
            <v>1332.39</v>
          </cell>
          <cell r="E141">
            <v>0</v>
          </cell>
          <cell r="F141">
            <v>1332.39</v>
          </cell>
          <cell r="G141">
            <v>663.18801763022236</v>
          </cell>
          <cell r="H141">
            <v>669.20198236977774</v>
          </cell>
          <cell r="I141">
            <v>79641.049866743095</v>
          </cell>
        </row>
        <row r="142">
          <cell r="A142">
            <v>124</v>
          </cell>
          <cell r="B142">
            <v>44668</v>
          </cell>
          <cell r="C142">
            <v>79641.049866743095</v>
          </cell>
          <cell r="D142">
            <v>1332.3873688176202</v>
          </cell>
          <cell r="E142">
            <v>0</v>
          </cell>
          <cell r="F142">
            <v>1332.3873688176202</v>
          </cell>
          <cell r="G142">
            <v>668.71195326142777</v>
          </cell>
          <cell r="H142">
            <v>663.67541555619243</v>
          </cell>
          <cell r="I142">
            <v>78972.337913481664</v>
          </cell>
        </row>
        <row r="143">
          <cell r="A143">
            <v>125</v>
          </cell>
          <cell r="B143">
            <v>44698</v>
          </cell>
          <cell r="C143">
            <v>78972.337913481664</v>
          </cell>
          <cell r="D143">
            <v>1332.3873688176202</v>
          </cell>
          <cell r="E143">
            <v>0</v>
          </cell>
          <cell r="F143">
            <v>1332.3873688176202</v>
          </cell>
          <cell r="G143">
            <v>674.28455287193958</v>
          </cell>
          <cell r="H143">
            <v>658.10281594568062</v>
          </cell>
          <cell r="I143">
            <v>78298.053360609731</v>
          </cell>
        </row>
        <row r="144">
          <cell r="A144">
            <v>126</v>
          </cell>
          <cell r="B144">
            <v>44729</v>
          </cell>
          <cell r="C144">
            <v>78298.053360609731</v>
          </cell>
          <cell r="D144">
            <v>1332.3873688176202</v>
          </cell>
          <cell r="E144">
            <v>0</v>
          </cell>
          <cell r="F144">
            <v>1332.3873688176202</v>
          </cell>
          <cell r="G144">
            <v>679.90359081253905</v>
          </cell>
          <cell r="H144">
            <v>652.48377800508115</v>
          </cell>
          <cell r="I144">
            <v>77618.149769797194</v>
          </cell>
        </row>
        <row r="145">
          <cell r="A145">
            <v>127</v>
          </cell>
          <cell r="B145">
            <v>44759</v>
          </cell>
          <cell r="C145">
            <v>77618.149769797194</v>
          </cell>
          <cell r="D145">
            <v>1332.3873688176202</v>
          </cell>
          <cell r="E145">
            <v>0</v>
          </cell>
          <cell r="F145">
            <v>1332.3873688176202</v>
          </cell>
          <cell r="G145">
            <v>685.56945406931015</v>
          </cell>
          <cell r="H145">
            <v>646.81791474831005</v>
          </cell>
          <cell r="I145">
            <v>76932.580315727886</v>
          </cell>
        </row>
        <row r="146">
          <cell r="A146">
            <v>128</v>
          </cell>
          <cell r="B146">
            <v>44790</v>
          </cell>
          <cell r="C146">
            <v>76932.580315727886</v>
          </cell>
          <cell r="D146">
            <v>1332.3873688176202</v>
          </cell>
          <cell r="E146">
            <v>0</v>
          </cell>
          <cell r="F146">
            <v>1332.3873688176202</v>
          </cell>
          <cell r="G146">
            <v>691.28253285322114</v>
          </cell>
          <cell r="H146">
            <v>641.10483596439906</v>
          </cell>
          <cell r="I146">
            <v>76241.297782874666</v>
          </cell>
        </row>
        <row r="147">
          <cell r="A147">
            <v>129</v>
          </cell>
          <cell r="B147">
            <v>44821</v>
          </cell>
          <cell r="C147">
            <v>76241.297782874666</v>
          </cell>
          <cell r="D147">
            <v>1332.3873688176202</v>
          </cell>
          <cell r="E147">
            <v>0</v>
          </cell>
          <cell r="F147">
            <v>1332.3873688176202</v>
          </cell>
          <cell r="G147">
            <v>697.04322062699794</v>
          </cell>
          <cell r="H147">
            <v>635.34414819062226</v>
          </cell>
          <cell r="I147">
            <v>75544.254562247661</v>
          </cell>
        </row>
        <row r="148">
          <cell r="A148">
            <v>130</v>
          </cell>
          <cell r="B148">
            <v>44851</v>
          </cell>
          <cell r="C148">
            <v>75544.254562247661</v>
          </cell>
          <cell r="D148">
            <v>1332.3873688176202</v>
          </cell>
          <cell r="E148">
            <v>0</v>
          </cell>
          <cell r="F148">
            <v>1332.3873688176202</v>
          </cell>
          <cell r="G148">
            <v>702.85191413222299</v>
          </cell>
          <cell r="H148">
            <v>629.53545468539721</v>
          </cell>
          <cell r="I148">
            <v>74841.402648115443</v>
          </cell>
        </row>
        <row r="149">
          <cell r="A149">
            <v>131</v>
          </cell>
          <cell r="B149">
            <v>44882</v>
          </cell>
          <cell r="C149">
            <v>74841.402648115443</v>
          </cell>
          <cell r="D149">
            <v>1332.3873688176202</v>
          </cell>
          <cell r="E149">
            <v>0</v>
          </cell>
          <cell r="F149">
            <v>1332.3873688176202</v>
          </cell>
          <cell r="G149">
            <v>708.70901341665819</v>
          </cell>
          <cell r="H149">
            <v>623.678355400962</v>
          </cell>
          <cell r="I149">
            <v>74132.693634698779</v>
          </cell>
        </row>
        <row r="150">
          <cell r="A150">
            <v>132</v>
          </cell>
          <cell r="B150">
            <v>44912</v>
          </cell>
          <cell r="C150">
            <v>74132.693634698779</v>
          </cell>
          <cell r="D150">
            <v>1332.3873688176202</v>
          </cell>
          <cell r="E150">
            <v>0</v>
          </cell>
          <cell r="F150">
            <v>1332.3873688176202</v>
          </cell>
          <cell r="G150">
            <v>714.61492186179703</v>
          </cell>
          <cell r="H150">
            <v>617.77244695582317</v>
          </cell>
          <cell r="I150">
            <v>73418.078712836985</v>
          </cell>
        </row>
        <row r="151">
          <cell r="A151">
            <v>133</v>
          </cell>
          <cell r="B151">
            <v>44943</v>
          </cell>
          <cell r="C151">
            <v>73418.078712836985</v>
          </cell>
          <cell r="D151">
            <v>1332.3873688176202</v>
          </cell>
          <cell r="E151">
            <v>0</v>
          </cell>
          <cell r="F151">
            <v>1332.3873688176202</v>
          </cell>
          <cell r="G151">
            <v>720.57004621064527</v>
          </cell>
          <cell r="H151">
            <v>611.81732260697493</v>
          </cell>
          <cell r="I151">
            <v>72697.508666626338</v>
          </cell>
        </row>
        <row r="152">
          <cell r="A152">
            <v>134</v>
          </cell>
          <cell r="B152">
            <v>44974</v>
          </cell>
          <cell r="C152">
            <v>72697.508666626338</v>
          </cell>
          <cell r="D152">
            <v>1332.3873688176202</v>
          </cell>
          <cell r="E152">
            <v>0</v>
          </cell>
          <cell r="F152">
            <v>1332.3873688176202</v>
          </cell>
          <cell r="G152">
            <v>726.57479659573403</v>
          </cell>
          <cell r="H152">
            <v>605.81257222188617</v>
          </cell>
          <cell r="I152">
            <v>71970.933870030611</v>
          </cell>
        </row>
        <row r="153">
          <cell r="A153">
            <v>135</v>
          </cell>
          <cell r="B153">
            <v>45002</v>
          </cell>
          <cell r="C153">
            <v>71970.933870030611</v>
          </cell>
          <cell r="D153">
            <v>1332.3873688176202</v>
          </cell>
          <cell r="E153">
            <v>0</v>
          </cell>
          <cell r="F153">
            <v>1332.3873688176202</v>
          </cell>
          <cell r="G153">
            <v>732.6295865673651</v>
          </cell>
          <cell r="H153">
            <v>599.7577822502551</v>
          </cell>
          <cell r="I153">
            <v>71238.304283463251</v>
          </cell>
        </row>
        <row r="154">
          <cell r="A154">
            <v>136</v>
          </cell>
          <cell r="B154">
            <v>45033</v>
          </cell>
          <cell r="C154">
            <v>71238.304283463251</v>
          </cell>
          <cell r="D154">
            <v>1332.3873688176202</v>
          </cell>
          <cell r="E154">
            <v>0</v>
          </cell>
          <cell r="F154">
            <v>1332.3873688176202</v>
          </cell>
          <cell r="G154">
            <v>738.73483312209305</v>
          </cell>
          <cell r="H154">
            <v>593.65253569552715</v>
          </cell>
          <cell r="I154">
            <v>70499.569450341151</v>
          </cell>
        </row>
        <row r="155">
          <cell r="A155">
            <v>137</v>
          </cell>
          <cell r="B155">
            <v>45063</v>
          </cell>
          <cell r="C155">
            <v>70499.569450341151</v>
          </cell>
          <cell r="D155">
            <v>1332.3873688176202</v>
          </cell>
          <cell r="E155">
            <v>0</v>
          </cell>
          <cell r="F155">
            <v>1332.3873688176202</v>
          </cell>
          <cell r="G155">
            <v>744.89095673144391</v>
          </cell>
          <cell r="H155">
            <v>587.49641208617629</v>
          </cell>
          <cell r="I155">
            <v>69754.67849360971</v>
          </cell>
        </row>
        <row r="156">
          <cell r="A156">
            <v>138</v>
          </cell>
          <cell r="B156">
            <v>45094</v>
          </cell>
          <cell r="C156">
            <v>69754.67849360971</v>
          </cell>
          <cell r="D156">
            <v>1332.3873688176202</v>
          </cell>
          <cell r="E156">
            <v>0</v>
          </cell>
          <cell r="F156">
            <v>1332.3873688176202</v>
          </cell>
          <cell r="G156">
            <v>751.09838137087252</v>
          </cell>
          <cell r="H156">
            <v>581.28898744674768</v>
          </cell>
          <cell r="I156">
            <v>69003.580112238837</v>
          </cell>
        </row>
        <row r="157">
          <cell r="A157">
            <v>139</v>
          </cell>
          <cell r="B157">
            <v>45124</v>
          </cell>
          <cell r="C157">
            <v>69003.580112238837</v>
          </cell>
          <cell r="D157">
            <v>1332.3873688176202</v>
          </cell>
          <cell r="E157">
            <v>0</v>
          </cell>
          <cell r="F157">
            <v>1332.3873688176202</v>
          </cell>
          <cell r="G157">
            <v>757.35753454896314</v>
          </cell>
          <cell r="H157">
            <v>575.02983426865705</v>
          </cell>
          <cell r="I157">
            <v>68246.22257768987</v>
          </cell>
        </row>
        <row r="158">
          <cell r="A158">
            <v>140</v>
          </cell>
          <cell r="B158">
            <v>45155</v>
          </cell>
          <cell r="C158">
            <v>68246.22257768987</v>
          </cell>
          <cell r="D158">
            <v>1332.3873688176202</v>
          </cell>
          <cell r="E158">
            <v>0</v>
          </cell>
          <cell r="F158">
            <v>1332.3873688176202</v>
          </cell>
          <cell r="G158">
            <v>763.66884733687118</v>
          </cell>
          <cell r="H158">
            <v>568.71852148074902</v>
          </cell>
          <cell r="I158">
            <v>67482.553730353</v>
          </cell>
        </row>
        <row r="159">
          <cell r="A159">
            <v>141</v>
          </cell>
          <cell r="B159">
            <v>45186</v>
          </cell>
          <cell r="C159">
            <v>67482.553730353</v>
          </cell>
          <cell r="D159">
            <v>1332.3873688176202</v>
          </cell>
          <cell r="E159">
            <v>0</v>
          </cell>
          <cell r="F159">
            <v>1332.3873688176202</v>
          </cell>
          <cell r="G159">
            <v>770.03275439801189</v>
          </cell>
          <cell r="H159">
            <v>562.35461441960831</v>
          </cell>
          <cell r="I159">
            <v>66712.520975954991</v>
          </cell>
        </row>
        <row r="160">
          <cell r="A160">
            <v>142</v>
          </cell>
          <cell r="B160">
            <v>45216</v>
          </cell>
          <cell r="C160">
            <v>66712.520975954991</v>
          </cell>
          <cell r="D160">
            <v>1332.3873688176202</v>
          </cell>
          <cell r="E160">
            <v>0</v>
          </cell>
          <cell r="F160">
            <v>1332.3873688176202</v>
          </cell>
          <cell r="G160">
            <v>776.44969401799528</v>
          </cell>
          <cell r="H160">
            <v>555.93767479962492</v>
          </cell>
          <cell r="I160">
            <v>65936.071281936995</v>
          </cell>
        </row>
        <row r="161">
          <cell r="A161">
            <v>143</v>
          </cell>
          <cell r="B161">
            <v>45247</v>
          </cell>
          <cell r="C161">
            <v>65936.071281936995</v>
          </cell>
          <cell r="D161">
            <v>1332.3873688176202</v>
          </cell>
          <cell r="E161">
            <v>0</v>
          </cell>
          <cell r="F161">
            <v>1332.3873688176202</v>
          </cell>
          <cell r="G161">
            <v>782.92010813481181</v>
          </cell>
          <cell r="H161">
            <v>549.46726068280839</v>
          </cell>
          <cell r="I161">
            <v>65153.15117380218</v>
          </cell>
        </row>
        <row r="162">
          <cell r="A162">
            <v>144</v>
          </cell>
          <cell r="B162">
            <v>45277</v>
          </cell>
          <cell r="C162">
            <v>65153.15117380218</v>
          </cell>
          <cell r="D162">
            <v>1332.3873688176202</v>
          </cell>
          <cell r="E162">
            <v>0</v>
          </cell>
          <cell r="F162">
            <v>1332.3873688176202</v>
          </cell>
          <cell r="G162">
            <v>789.4444423692687</v>
          </cell>
          <cell r="H162">
            <v>542.9429264483515</v>
          </cell>
          <cell r="I162">
            <v>64363.706731432911</v>
          </cell>
        </row>
        <row r="163">
          <cell r="A163">
            <v>145</v>
          </cell>
          <cell r="B163">
            <v>45308</v>
          </cell>
          <cell r="C163">
            <v>64363.706731432911</v>
          </cell>
          <cell r="D163">
            <v>1332.3873688176202</v>
          </cell>
          <cell r="E163">
            <v>0</v>
          </cell>
          <cell r="F163">
            <v>1332.3873688176202</v>
          </cell>
          <cell r="G163">
            <v>796.02314605567926</v>
          </cell>
          <cell r="H163">
            <v>536.36422276194094</v>
          </cell>
          <cell r="I163">
            <v>63567.683585377228</v>
          </cell>
        </row>
        <row r="164">
          <cell r="A164">
            <v>146</v>
          </cell>
          <cell r="B164">
            <v>45339</v>
          </cell>
          <cell r="C164">
            <v>63567.683585377228</v>
          </cell>
          <cell r="D164">
            <v>1332.3873688176202</v>
          </cell>
          <cell r="E164">
            <v>0</v>
          </cell>
          <cell r="F164">
            <v>1332.3873688176202</v>
          </cell>
          <cell r="G164">
            <v>802.65667227280994</v>
          </cell>
          <cell r="H164">
            <v>529.73069654481026</v>
          </cell>
          <cell r="I164">
            <v>62765.026913104419</v>
          </cell>
        </row>
        <row r="165">
          <cell r="A165">
            <v>147</v>
          </cell>
          <cell r="B165">
            <v>45368</v>
          </cell>
          <cell r="C165">
            <v>62765.026913104419</v>
          </cell>
          <cell r="D165">
            <v>1332.3873688176202</v>
          </cell>
          <cell r="E165">
            <v>0</v>
          </cell>
          <cell r="F165">
            <v>1332.3873688176202</v>
          </cell>
          <cell r="G165">
            <v>809.34547787508336</v>
          </cell>
          <cell r="H165">
            <v>523.04189094253684</v>
          </cell>
          <cell r="I165">
            <v>61955.681435229337</v>
          </cell>
        </row>
        <row r="166">
          <cell r="A166">
            <v>148</v>
          </cell>
          <cell r="B166">
            <v>45399</v>
          </cell>
          <cell r="C166">
            <v>61955.681435229337</v>
          </cell>
          <cell r="D166">
            <v>1332.3873688176202</v>
          </cell>
          <cell r="E166">
            <v>0</v>
          </cell>
          <cell r="F166">
            <v>1332.3873688176202</v>
          </cell>
          <cell r="G166">
            <v>816.09002352404229</v>
          </cell>
          <cell r="H166">
            <v>516.29734529357791</v>
          </cell>
          <cell r="I166">
            <v>61139.591411705296</v>
          </cell>
        </row>
        <row r="167">
          <cell r="A167">
            <v>149</v>
          </cell>
          <cell r="B167">
            <v>45429</v>
          </cell>
          <cell r="C167">
            <v>61139.591411705296</v>
          </cell>
          <cell r="D167">
            <v>1332.3873688176202</v>
          </cell>
          <cell r="E167">
            <v>0</v>
          </cell>
          <cell r="F167">
            <v>1332.3873688176202</v>
          </cell>
          <cell r="G167">
            <v>822.89077372007614</v>
          </cell>
          <cell r="H167">
            <v>509.49659509754412</v>
          </cell>
          <cell r="I167">
            <v>60316.700637985217</v>
          </cell>
        </row>
        <row r="168">
          <cell r="A168">
            <v>150</v>
          </cell>
          <cell r="B168">
            <v>45460</v>
          </cell>
          <cell r="C168">
            <v>60316.700637985217</v>
          </cell>
          <cell r="D168">
            <v>1332.3873688176202</v>
          </cell>
          <cell r="E168">
            <v>0</v>
          </cell>
          <cell r="F168">
            <v>1332.3873688176202</v>
          </cell>
          <cell r="G168">
            <v>829.74819683441001</v>
          </cell>
          <cell r="H168">
            <v>502.63917198321019</v>
          </cell>
          <cell r="I168">
            <v>59486.95244115081</v>
          </cell>
        </row>
        <row r="169">
          <cell r="A169">
            <v>151</v>
          </cell>
          <cell r="B169">
            <v>45490</v>
          </cell>
          <cell r="C169">
            <v>59486.95244115081</v>
          </cell>
          <cell r="D169">
            <v>1332.3873688176202</v>
          </cell>
          <cell r="E169">
            <v>0</v>
          </cell>
          <cell r="F169">
            <v>1332.3873688176202</v>
          </cell>
          <cell r="G169">
            <v>836.66276514136348</v>
          </cell>
          <cell r="H169">
            <v>495.72460367625678</v>
          </cell>
          <cell r="I169">
            <v>58650.289676009445</v>
          </cell>
        </row>
        <row r="170">
          <cell r="A170">
            <v>152</v>
          </cell>
          <cell r="B170">
            <v>45521</v>
          </cell>
          <cell r="C170">
            <v>58650.289676009445</v>
          </cell>
          <cell r="D170">
            <v>1332.3873688176202</v>
          </cell>
          <cell r="E170">
            <v>0</v>
          </cell>
          <cell r="F170">
            <v>1332.3873688176202</v>
          </cell>
          <cell r="G170">
            <v>843.63495485087469</v>
          </cell>
          <cell r="H170">
            <v>488.75241396674545</v>
          </cell>
          <cell r="I170">
            <v>57806.654721158571</v>
          </cell>
        </row>
        <row r="171">
          <cell r="A171">
            <v>153</v>
          </cell>
          <cell r="B171">
            <v>45552</v>
          </cell>
          <cell r="C171">
            <v>57806.654721158571</v>
          </cell>
          <cell r="D171">
            <v>1332.3873688176202</v>
          </cell>
          <cell r="E171">
            <v>0</v>
          </cell>
          <cell r="F171">
            <v>1332.3873688176202</v>
          </cell>
          <cell r="G171">
            <v>850.66524614129867</v>
          </cell>
          <cell r="H171">
            <v>481.72212267632148</v>
          </cell>
          <cell r="I171">
            <v>56955.989475017275</v>
          </cell>
        </row>
        <row r="172">
          <cell r="A172">
            <v>154</v>
          </cell>
          <cell r="B172">
            <v>45582</v>
          </cell>
          <cell r="C172">
            <v>56955.989475017275</v>
          </cell>
          <cell r="D172">
            <v>1332.3873688176202</v>
          </cell>
          <cell r="E172">
            <v>0</v>
          </cell>
          <cell r="F172">
            <v>1332.3873688176202</v>
          </cell>
          <cell r="G172">
            <v>857.7541231924763</v>
          </cell>
          <cell r="H172">
            <v>474.63324562514396</v>
          </cell>
          <cell r="I172">
            <v>56098.235351824798</v>
          </cell>
        </row>
        <row r="173">
          <cell r="A173">
            <v>155</v>
          </cell>
          <cell r="B173">
            <v>45613</v>
          </cell>
          <cell r="C173">
            <v>56098.235351824798</v>
          </cell>
          <cell r="D173">
            <v>1332.3873688176202</v>
          </cell>
          <cell r="E173">
            <v>0</v>
          </cell>
          <cell r="F173">
            <v>1332.3873688176202</v>
          </cell>
          <cell r="G173">
            <v>864.90207421908008</v>
          </cell>
          <cell r="H173">
            <v>467.48529459854007</v>
          </cell>
          <cell r="I173">
            <v>55233.333277605721</v>
          </cell>
        </row>
        <row r="174">
          <cell r="A174">
            <v>156</v>
          </cell>
          <cell r="B174">
            <v>45643</v>
          </cell>
          <cell r="C174">
            <v>55233.333277605721</v>
          </cell>
          <cell r="D174">
            <v>1332.3873688176202</v>
          </cell>
          <cell r="E174">
            <v>0</v>
          </cell>
          <cell r="F174">
            <v>1332.3873688176202</v>
          </cell>
          <cell r="G174">
            <v>872.10959150423923</v>
          </cell>
          <cell r="H174">
            <v>460.27777731338102</v>
          </cell>
          <cell r="I174">
            <v>54361.223686101483</v>
          </cell>
        </row>
        <row r="175">
          <cell r="A175">
            <v>157</v>
          </cell>
          <cell r="B175">
            <v>45674</v>
          </cell>
          <cell r="C175">
            <v>54361.223686101483</v>
          </cell>
          <cell r="D175">
            <v>1332.3873688176202</v>
          </cell>
          <cell r="E175">
            <v>0</v>
          </cell>
          <cell r="F175">
            <v>1332.3873688176202</v>
          </cell>
          <cell r="G175">
            <v>879.37717143344116</v>
          </cell>
          <cell r="H175">
            <v>453.01019738417904</v>
          </cell>
          <cell r="I175">
            <v>53481.846514668039</v>
          </cell>
        </row>
        <row r="176">
          <cell r="A176">
            <v>158</v>
          </cell>
          <cell r="B176">
            <v>45705</v>
          </cell>
          <cell r="C176">
            <v>53481.846514668039</v>
          </cell>
          <cell r="D176">
            <v>1332.3873688176202</v>
          </cell>
          <cell r="E176">
            <v>0</v>
          </cell>
          <cell r="F176">
            <v>1332.3873688176202</v>
          </cell>
          <cell r="G176">
            <v>886.70531452871978</v>
          </cell>
          <cell r="H176">
            <v>445.68205428890036</v>
          </cell>
          <cell r="I176">
            <v>52595.141200139318</v>
          </cell>
        </row>
        <row r="177">
          <cell r="A177">
            <v>159</v>
          </cell>
          <cell r="B177">
            <v>45733</v>
          </cell>
          <cell r="C177">
            <v>52595.141200139318</v>
          </cell>
          <cell r="D177">
            <v>1332.3873688176202</v>
          </cell>
          <cell r="E177">
            <v>0</v>
          </cell>
          <cell r="F177">
            <v>1332.3873688176202</v>
          </cell>
          <cell r="G177">
            <v>894.09452548312584</v>
          </cell>
          <cell r="H177">
            <v>438.29284333449436</v>
          </cell>
          <cell r="I177">
            <v>51701.046674656194</v>
          </cell>
        </row>
        <row r="178">
          <cell r="A178">
            <v>160</v>
          </cell>
          <cell r="B178">
            <v>45764</v>
          </cell>
          <cell r="C178">
            <v>51701.046674656194</v>
          </cell>
          <cell r="D178">
            <v>1332.3873688176202</v>
          </cell>
          <cell r="E178">
            <v>0</v>
          </cell>
          <cell r="F178">
            <v>1332.3873688176202</v>
          </cell>
          <cell r="G178">
            <v>901.54531319548528</v>
          </cell>
          <cell r="H178">
            <v>430.84205562213498</v>
          </cell>
          <cell r="I178">
            <v>50799.501361460709</v>
          </cell>
        </row>
        <row r="179">
          <cell r="A179">
            <v>161</v>
          </cell>
          <cell r="B179">
            <v>45794</v>
          </cell>
          <cell r="C179">
            <v>50799.501361460709</v>
          </cell>
          <cell r="D179">
            <v>1332.3873688176202</v>
          </cell>
          <cell r="E179">
            <v>0</v>
          </cell>
          <cell r="F179">
            <v>1332.3873688176202</v>
          </cell>
          <cell r="G179">
            <v>909.05819080544757</v>
          </cell>
          <cell r="H179">
            <v>423.32917801217263</v>
          </cell>
          <cell r="I179">
            <v>49890.443170655264</v>
          </cell>
        </row>
        <row r="180">
          <cell r="A180">
            <v>162</v>
          </cell>
          <cell r="B180">
            <v>45825</v>
          </cell>
          <cell r="C180">
            <v>49890.443170655264</v>
          </cell>
          <cell r="D180">
            <v>1332.3873688176202</v>
          </cell>
          <cell r="E180">
            <v>0</v>
          </cell>
          <cell r="F180">
            <v>1332.3873688176202</v>
          </cell>
          <cell r="G180">
            <v>916.63367572882635</v>
          </cell>
          <cell r="H180">
            <v>415.75369308879391</v>
          </cell>
          <cell r="I180">
            <v>48973.809494926434</v>
          </cell>
        </row>
        <row r="181">
          <cell r="A181">
            <v>163</v>
          </cell>
          <cell r="B181">
            <v>45855</v>
          </cell>
          <cell r="C181">
            <v>48973.809494926434</v>
          </cell>
          <cell r="D181">
            <v>1332.3873688176202</v>
          </cell>
          <cell r="E181">
            <v>0</v>
          </cell>
          <cell r="F181">
            <v>1332.3873688176202</v>
          </cell>
          <cell r="G181">
            <v>924.27228969323323</v>
          </cell>
          <cell r="H181">
            <v>408.11507912438697</v>
          </cell>
          <cell r="I181">
            <v>48049.537205233202</v>
          </cell>
        </row>
        <row r="182">
          <cell r="A182">
            <v>164</v>
          </cell>
          <cell r="B182">
            <v>45886</v>
          </cell>
          <cell r="C182">
            <v>48049.537205233202</v>
          </cell>
          <cell r="D182">
            <v>1332.3873688176202</v>
          </cell>
          <cell r="E182">
            <v>0</v>
          </cell>
          <cell r="F182">
            <v>1332.3873688176202</v>
          </cell>
          <cell r="G182">
            <v>931.97455877401012</v>
          </cell>
          <cell r="H182">
            <v>400.41281004361002</v>
          </cell>
          <cell r="I182">
            <v>47117.562646459191</v>
          </cell>
        </row>
        <row r="183">
          <cell r="A183">
            <v>165</v>
          </cell>
          <cell r="B183">
            <v>45917</v>
          </cell>
          <cell r="C183">
            <v>47117.562646459191</v>
          </cell>
          <cell r="D183">
            <v>1332.3873688176202</v>
          </cell>
          <cell r="E183">
            <v>0</v>
          </cell>
          <cell r="F183">
            <v>1332.3873688176202</v>
          </cell>
          <cell r="G183">
            <v>939.74101343046027</v>
          </cell>
          <cell r="H183">
            <v>392.64635538715993</v>
          </cell>
          <cell r="I183">
            <v>46177.821633028732</v>
          </cell>
        </row>
        <row r="184">
          <cell r="A184">
            <v>166</v>
          </cell>
          <cell r="B184">
            <v>45947</v>
          </cell>
          <cell r="C184">
            <v>46177.821633028732</v>
          </cell>
          <cell r="D184">
            <v>1332.3873688176202</v>
          </cell>
          <cell r="E184">
            <v>0</v>
          </cell>
          <cell r="F184">
            <v>1332.3873688176202</v>
          </cell>
          <cell r="G184">
            <v>947.57218854238067</v>
          </cell>
          <cell r="H184">
            <v>384.81518027523947</v>
          </cell>
          <cell r="I184">
            <v>45230.249444486355</v>
          </cell>
        </row>
        <row r="185">
          <cell r="A185">
            <v>167</v>
          </cell>
          <cell r="B185">
            <v>45978</v>
          </cell>
          <cell r="C185">
            <v>45230.249444486355</v>
          </cell>
          <cell r="D185">
            <v>1332.3873688176202</v>
          </cell>
          <cell r="E185">
            <v>0</v>
          </cell>
          <cell r="F185">
            <v>1332.3873688176202</v>
          </cell>
          <cell r="G185">
            <v>955.46862344690066</v>
          </cell>
          <cell r="H185">
            <v>376.91874537071959</v>
          </cell>
          <cell r="I185">
            <v>44274.780821039458</v>
          </cell>
        </row>
        <row r="186">
          <cell r="A186">
            <v>168</v>
          </cell>
          <cell r="B186">
            <v>46008</v>
          </cell>
          <cell r="C186">
            <v>44274.780821039458</v>
          </cell>
          <cell r="D186">
            <v>1332.3873688176202</v>
          </cell>
          <cell r="E186">
            <v>0</v>
          </cell>
          <cell r="F186">
            <v>1332.3873688176202</v>
          </cell>
          <cell r="G186">
            <v>963.43086197562479</v>
          </cell>
          <cell r="H186">
            <v>368.95650684199546</v>
          </cell>
          <cell r="I186">
            <v>43311.349959063831</v>
          </cell>
        </row>
        <row r="187">
          <cell r="A187">
            <v>169</v>
          </cell>
          <cell r="B187">
            <v>46039</v>
          </cell>
          <cell r="C187">
            <v>43311.349959063831</v>
          </cell>
          <cell r="D187">
            <v>1332.3873688176202</v>
          </cell>
          <cell r="E187">
            <v>0</v>
          </cell>
          <cell r="F187">
            <v>1332.3873688176202</v>
          </cell>
          <cell r="G187">
            <v>971.4594524920883</v>
          </cell>
          <cell r="H187">
            <v>360.92791632553195</v>
          </cell>
          <cell r="I187">
            <v>42339.890506571741</v>
          </cell>
        </row>
        <row r="188">
          <cell r="A188">
            <v>170</v>
          </cell>
          <cell r="B188">
            <v>46070</v>
          </cell>
          <cell r="C188">
            <v>42339.890506571741</v>
          </cell>
          <cell r="D188">
            <v>1332.3873688176202</v>
          </cell>
          <cell r="E188">
            <v>0</v>
          </cell>
          <cell r="F188">
            <v>1332.3873688176202</v>
          </cell>
          <cell r="G188">
            <v>979.55494792952231</v>
          </cell>
          <cell r="H188">
            <v>352.83242088809789</v>
          </cell>
          <cell r="I188">
            <v>41360.335558642219</v>
          </cell>
        </row>
        <row r="189">
          <cell r="A189">
            <v>171</v>
          </cell>
          <cell r="B189">
            <v>46098</v>
          </cell>
          <cell r="C189">
            <v>41360.335558642219</v>
          </cell>
          <cell r="D189">
            <v>1332.3873688176202</v>
          </cell>
          <cell r="E189">
            <v>0</v>
          </cell>
          <cell r="F189">
            <v>1332.3873688176202</v>
          </cell>
          <cell r="G189">
            <v>987.71790582893505</v>
          </cell>
          <cell r="H189">
            <v>344.66946298868515</v>
          </cell>
          <cell r="I189">
            <v>40372.617652813286</v>
          </cell>
        </row>
        <row r="190">
          <cell r="A190">
            <v>172</v>
          </cell>
          <cell r="B190">
            <v>46129</v>
          </cell>
          <cell r="C190">
            <v>40372.617652813286</v>
          </cell>
          <cell r="D190">
            <v>1332.3873688176202</v>
          </cell>
          <cell r="E190">
            <v>0</v>
          </cell>
          <cell r="F190">
            <v>1332.3873688176202</v>
          </cell>
          <cell r="G190">
            <v>995.94888837750955</v>
          </cell>
          <cell r="H190">
            <v>336.43848044011071</v>
          </cell>
          <cell r="I190">
            <v>39376.668764435773</v>
          </cell>
        </row>
        <row r="191">
          <cell r="A191">
            <v>173</v>
          </cell>
          <cell r="B191">
            <v>46159</v>
          </cell>
          <cell r="C191">
            <v>39376.668764435773</v>
          </cell>
          <cell r="D191">
            <v>1332.3873688176202</v>
          </cell>
          <cell r="E191">
            <v>0</v>
          </cell>
          <cell r="F191">
            <v>1332.3873688176202</v>
          </cell>
          <cell r="G191">
            <v>1004.248462447322</v>
          </cell>
          <cell r="H191">
            <v>328.13890637029812</v>
          </cell>
          <cell r="I191">
            <v>38372.420301988452</v>
          </cell>
        </row>
        <row r="192">
          <cell r="A192">
            <v>174</v>
          </cell>
          <cell r="B192">
            <v>46190</v>
          </cell>
          <cell r="C192">
            <v>38372.420301988452</v>
          </cell>
          <cell r="D192">
            <v>1332.3873688176202</v>
          </cell>
          <cell r="E192">
            <v>0</v>
          </cell>
          <cell r="F192">
            <v>1332.3873688176202</v>
          </cell>
          <cell r="G192">
            <v>1012.617199634383</v>
          </cell>
          <cell r="H192">
            <v>319.7701691832371</v>
          </cell>
          <cell r="I192">
            <v>37359.803102354068</v>
          </cell>
        </row>
        <row r="193">
          <cell r="A193">
            <v>175</v>
          </cell>
          <cell r="B193">
            <v>46220</v>
          </cell>
          <cell r="C193">
            <v>37359.803102354068</v>
          </cell>
          <cell r="D193">
            <v>1332.3873688176202</v>
          </cell>
          <cell r="E193">
            <v>0</v>
          </cell>
          <cell r="F193">
            <v>1332.3873688176202</v>
          </cell>
          <cell r="G193">
            <v>1021.0556762980029</v>
          </cell>
          <cell r="H193">
            <v>311.33169251961726</v>
          </cell>
          <cell r="I193">
            <v>36338.747426056063</v>
          </cell>
        </row>
        <row r="194">
          <cell r="A194">
            <v>176</v>
          </cell>
          <cell r="B194">
            <v>46251</v>
          </cell>
          <cell r="C194">
            <v>36338.747426056063</v>
          </cell>
          <cell r="D194">
            <v>1332.3873688176202</v>
          </cell>
          <cell r="E194">
            <v>0</v>
          </cell>
          <cell r="F194">
            <v>1332.3873688176202</v>
          </cell>
          <cell r="G194">
            <v>1029.5644736004863</v>
          </cell>
          <cell r="H194">
            <v>302.82289521713386</v>
          </cell>
          <cell r="I194">
            <v>35309.18295245558</v>
          </cell>
        </row>
        <row r="195">
          <cell r="A195">
            <v>177</v>
          </cell>
          <cell r="B195">
            <v>46282</v>
          </cell>
          <cell r="C195">
            <v>35309.18295245558</v>
          </cell>
          <cell r="D195">
            <v>1332.3873688176202</v>
          </cell>
          <cell r="E195">
            <v>0</v>
          </cell>
          <cell r="F195">
            <v>1332.3873688176202</v>
          </cell>
          <cell r="G195">
            <v>1038.1441775471571</v>
          </cell>
          <cell r="H195">
            <v>294.24319127046317</v>
          </cell>
          <cell r="I195">
            <v>34271.038774908426</v>
          </cell>
        </row>
        <row r="196">
          <cell r="A196">
            <v>178</v>
          </cell>
          <cell r="B196">
            <v>46312</v>
          </cell>
          <cell r="C196">
            <v>34271.038774908426</v>
          </cell>
          <cell r="D196">
            <v>1332.3873688176202</v>
          </cell>
          <cell r="E196">
            <v>0</v>
          </cell>
          <cell r="F196">
            <v>1332.3873688176202</v>
          </cell>
          <cell r="G196">
            <v>1046.7953790267165</v>
          </cell>
          <cell r="H196">
            <v>285.5919897909036</v>
          </cell>
          <cell r="I196">
            <v>33224.243395881713</v>
          </cell>
        </row>
        <row r="197">
          <cell r="A197">
            <v>179</v>
          </cell>
          <cell r="B197">
            <v>46343</v>
          </cell>
          <cell r="C197">
            <v>33224.243395881713</v>
          </cell>
          <cell r="D197">
            <v>1332.3873688176202</v>
          </cell>
          <cell r="E197">
            <v>0</v>
          </cell>
          <cell r="F197">
            <v>1332.3873688176202</v>
          </cell>
          <cell r="G197">
            <v>1055.5186738519392</v>
          </cell>
          <cell r="H197">
            <v>276.86869496568096</v>
          </cell>
          <cell r="I197">
            <v>32168.724722029772</v>
          </cell>
        </row>
        <row r="198">
          <cell r="A198">
            <v>180</v>
          </cell>
          <cell r="B198">
            <v>46373</v>
          </cell>
          <cell r="C198">
            <v>32168.724722029772</v>
          </cell>
          <cell r="D198">
            <v>1332.3873688176202</v>
          </cell>
          <cell r="E198">
            <v>0</v>
          </cell>
          <cell r="F198">
            <v>1332.3873688176202</v>
          </cell>
          <cell r="G198">
            <v>1064.3146628007055</v>
          </cell>
          <cell r="H198">
            <v>268.07270601691476</v>
          </cell>
          <cell r="I198">
            <v>31104.410059229067</v>
          </cell>
        </row>
        <row r="199">
          <cell r="A199">
            <v>181</v>
          </cell>
          <cell r="B199">
            <v>46404</v>
          </cell>
          <cell r="C199">
            <v>31104.410059229067</v>
          </cell>
          <cell r="D199">
            <v>1332.3873688176202</v>
          </cell>
          <cell r="E199">
            <v>0</v>
          </cell>
          <cell r="F199">
            <v>1332.3873688176202</v>
          </cell>
          <cell r="G199">
            <v>1073.183951657378</v>
          </cell>
          <cell r="H199">
            <v>259.20341716024222</v>
          </cell>
          <cell r="I199">
            <v>30031.226107571689</v>
          </cell>
        </row>
        <row r="200">
          <cell r="A200">
            <v>182</v>
          </cell>
          <cell r="B200">
            <v>46435</v>
          </cell>
          <cell r="C200">
            <v>30031.226107571689</v>
          </cell>
          <cell r="D200">
            <v>1332.3873688176202</v>
          </cell>
          <cell r="E200">
            <v>0</v>
          </cell>
          <cell r="F200">
            <v>1332.3873688176202</v>
          </cell>
          <cell r="G200">
            <v>1082.1271512545227</v>
          </cell>
          <cell r="H200">
            <v>250.26021756309743</v>
          </cell>
          <cell r="I200">
            <v>28949.098956317168</v>
          </cell>
        </row>
        <row r="201">
          <cell r="A201">
            <v>183</v>
          </cell>
          <cell r="B201">
            <v>46463</v>
          </cell>
          <cell r="C201">
            <v>28949.098956317168</v>
          </cell>
          <cell r="D201">
            <v>1332.3873688176202</v>
          </cell>
          <cell r="E201">
            <v>0</v>
          </cell>
          <cell r="F201">
            <v>1332.3873688176202</v>
          </cell>
          <cell r="G201">
            <v>1091.144877514977</v>
          </cell>
          <cell r="H201">
            <v>241.24249130264309</v>
          </cell>
          <cell r="I201">
            <v>27857.954078802191</v>
          </cell>
        </row>
        <row r="202">
          <cell r="A202">
            <v>184</v>
          </cell>
          <cell r="B202">
            <v>46494</v>
          </cell>
          <cell r="C202">
            <v>27857.954078802191</v>
          </cell>
          <cell r="D202">
            <v>1332.3873688176202</v>
          </cell>
          <cell r="E202">
            <v>0</v>
          </cell>
          <cell r="F202">
            <v>1332.3873688176202</v>
          </cell>
          <cell r="G202">
            <v>1100.2377514942687</v>
          </cell>
          <cell r="H202">
            <v>232.14961732335163</v>
          </cell>
          <cell r="I202">
            <v>26757.716327307924</v>
          </cell>
        </row>
        <row r="203">
          <cell r="A203">
            <v>185</v>
          </cell>
          <cell r="B203">
            <v>46524</v>
          </cell>
          <cell r="C203">
            <v>26757.716327307924</v>
          </cell>
          <cell r="D203">
            <v>1332.3873688176202</v>
          </cell>
          <cell r="E203">
            <v>0</v>
          </cell>
          <cell r="F203">
            <v>1332.3873688176202</v>
          </cell>
          <cell r="G203">
            <v>1109.4063994233875</v>
          </cell>
          <cell r="H203">
            <v>222.98096939423272</v>
          </cell>
          <cell r="I203">
            <v>25648.309927884537</v>
          </cell>
        </row>
        <row r="204">
          <cell r="A204">
            <v>186</v>
          </cell>
          <cell r="B204">
            <v>46555</v>
          </cell>
          <cell r="C204">
            <v>25648.309927884537</v>
          </cell>
          <cell r="D204">
            <v>1332.3873688176202</v>
          </cell>
          <cell r="E204">
            <v>0</v>
          </cell>
          <cell r="F204">
            <v>1332.3873688176202</v>
          </cell>
          <cell r="G204">
            <v>1118.6514527519157</v>
          </cell>
          <cell r="H204">
            <v>213.73591606570449</v>
          </cell>
          <cell r="I204">
            <v>24529.658475132623</v>
          </cell>
        </row>
        <row r="205">
          <cell r="A205">
            <v>187</v>
          </cell>
          <cell r="B205">
            <v>46585</v>
          </cell>
          <cell r="C205">
            <v>24529.658475132623</v>
          </cell>
          <cell r="D205">
            <v>1332.3873688176202</v>
          </cell>
          <cell r="E205">
            <v>0</v>
          </cell>
          <cell r="F205">
            <v>1332.3873688176202</v>
          </cell>
          <cell r="G205">
            <v>1127.973548191515</v>
          </cell>
          <cell r="H205">
            <v>204.41382062610521</v>
          </cell>
          <cell r="I205">
            <v>23401.684926941107</v>
          </cell>
        </row>
        <row r="206">
          <cell r="A206">
            <v>188</v>
          </cell>
          <cell r="B206">
            <v>46616</v>
          </cell>
          <cell r="C206">
            <v>23401.684926941107</v>
          </cell>
          <cell r="D206">
            <v>1332.3873688176202</v>
          </cell>
          <cell r="E206">
            <v>0</v>
          </cell>
          <cell r="F206">
            <v>1332.3873688176202</v>
          </cell>
          <cell r="G206">
            <v>1137.3733277597776</v>
          </cell>
          <cell r="H206">
            <v>195.01404105784255</v>
          </cell>
          <cell r="I206">
            <v>22264.311599181328</v>
          </cell>
        </row>
        <row r="207">
          <cell r="A207">
            <v>189</v>
          </cell>
          <cell r="B207">
            <v>46647</v>
          </cell>
          <cell r="C207">
            <v>22264.311599181328</v>
          </cell>
          <cell r="D207">
            <v>1332.3873688176202</v>
          </cell>
          <cell r="E207">
            <v>0</v>
          </cell>
          <cell r="F207">
            <v>1332.3873688176202</v>
          </cell>
          <cell r="G207">
            <v>1146.8514388244425</v>
          </cell>
          <cell r="H207">
            <v>185.53592999317775</v>
          </cell>
          <cell r="I207">
            <v>21117.460160356884</v>
          </cell>
        </row>
        <row r="208">
          <cell r="A208">
            <v>190</v>
          </cell>
          <cell r="B208">
            <v>46677</v>
          </cell>
          <cell r="C208">
            <v>21117.460160356884</v>
          </cell>
          <cell r="D208">
            <v>1332.3873688176202</v>
          </cell>
          <cell r="E208">
            <v>0</v>
          </cell>
          <cell r="F208">
            <v>1332.3873688176202</v>
          </cell>
          <cell r="G208">
            <v>1156.4085341479795</v>
          </cell>
          <cell r="H208">
            <v>175.97883466964072</v>
          </cell>
          <cell r="I208">
            <v>19961.051626208904</v>
          </cell>
        </row>
        <row r="209">
          <cell r="A209">
            <v>191</v>
          </cell>
          <cell r="B209">
            <v>46708</v>
          </cell>
          <cell r="C209">
            <v>19961.051626208904</v>
          </cell>
          <cell r="D209">
            <v>1332.3873688176202</v>
          </cell>
          <cell r="E209">
            <v>0</v>
          </cell>
          <cell r="F209">
            <v>1332.3873688176202</v>
          </cell>
          <cell r="G209">
            <v>1166.045271932546</v>
          </cell>
          <cell r="H209">
            <v>166.3420968850742</v>
          </cell>
          <cell r="I209">
            <v>18795.006354276356</v>
          </cell>
        </row>
        <row r="210">
          <cell r="A210">
            <v>192</v>
          </cell>
          <cell r="B210">
            <v>46738</v>
          </cell>
          <cell r="C210">
            <v>18795.006354276356</v>
          </cell>
          <cell r="D210">
            <v>1332.3873688176202</v>
          </cell>
          <cell r="E210">
            <v>0</v>
          </cell>
          <cell r="F210">
            <v>1332.3873688176202</v>
          </cell>
          <cell r="G210">
            <v>1175.7623158653173</v>
          </cell>
          <cell r="H210">
            <v>156.62505295230298</v>
          </cell>
          <cell r="I210">
            <v>17619.244038411038</v>
          </cell>
        </row>
        <row r="211">
          <cell r="A211">
            <v>193</v>
          </cell>
          <cell r="B211">
            <v>46769</v>
          </cell>
          <cell r="C211">
            <v>17619.244038411038</v>
          </cell>
          <cell r="D211">
            <v>1332.3873688176202</v>
          </cell>
          <cell r="E211">
            <v>0</v>
          </cell>
          <cell r="F211">
            <v>1332.3873688176202</v>
          </cell>
          <cell r="G211">
            <v>1185.5603351641948</v>
          </cell>
          <cell r="H211">
            <v>146.82703365342533</v>
          </cell>
          <cell r="I211">
            <v>16433.683703246843</v>
          </cell>
        </row>
        <row r="212">
          <cell r="A212">
            <v>194</v>
          </cell>
          <cell r="B212">
            <v>46800</v>
          </cell>
          <cell r="C212">
            <v>16433.683703246843</v>
          </cell>
          <cell r="D212">
            <v>1332.3873688176202</v>
          </cell>
          <cell r="E212">
            <v>0</v>
          </cell>
          <cell r="F212">
            <v>1332.3873688176202</v>
          </cell>
          <cell r="G212">
            <v>1195.4400046238966</v>
          </cell>
          <cell r="H212">
            <v>136.9473641937237</v>
          </cell>
          <cell r="I212">
            <v>15238.243698622946</v>
          </cell>
        </row>
        <row r="213">
          <cell r="A213">
            <v>195</v>
          </cell>
          <cell r="B213">
            <v>46829</v>
          </cell>
          <cell r="C213">
            <v>15238.243698622946</v>
          </cell>
          <cell r="D213">
            <v>1332.3873688176202</v>
          </cell>
          <cell r="E213">
            <v>0</v>
          </cell>
          <cell r="F213">
            <v>1332.3873688176202</v>
          </cell>
          <cell r="G213">
            <v>1205.4020046624289</v>
          </cell>
          <cell r="H213">
            <v>126.98536415519122</v>
          </cell>
          <cell r="I213">
            <v>14032.841693960518</v>
          </cell>
        </row>
        <row r="214">
          <cell r="A214">
            <v>196</v>
          </cell>
          <cell r="B214">
            <v>46860</v>
          </cell>
          <cell r="C214">
            <v>14032.841693960518</v>
          </cell>
          <cell r="D214">
            <v>1332.3873688176202</v>
          </cell>
          <cell r="E214">
            <v>0</v>
          </cell>
          <cell r="F214">
            <v>1332.3873688176202</v>
          </cell>
          <cell r="G214">
            <v>1215.4470213679492</v>
          </cell>
          <cell r="H214">
            <v>116.94034744967098</v>
          </cell>
          <cell r="I214">
            <v>12817.394672592569</v>
          </cell>
        </row>
        <row r="215">
          <cell r="A215">
            <v>197</v>
          </cell>
          <cell r="B215">
            <v>46890</v>
          </cell>
          <cell r="C215">
            <v>12817.394672592569</v>
          </cell>
          <cell r="D215">
            <v>1332.3873688176202</v>
          </cell>
          <cell r="E215">
            <v>0</v>
          </cell>
          <cell r="F215">
            <v>1332.3873688176202</v>
          </cell>
          <cell r="G215">
            <v>1225.5757465460154</v>
          </cell>
          <cell r="H215">
            <v>106.81162227160475</v>
          </cell>
          <cell r="I215">
            <v>11591.818926046553</v>
          </cell>
        </row>
        <row r="216">
          <cell r="A216">
            <v>198</v>
          </cell>
          <cell r="B216">
            <v>46921</v>
          </cell>
          <cell r="C216">
            <v>11591.818926046553</v>
          </cell>
          <cell r="D216">
            <v>1332.3873688176202</v>
          </cell>
          <cell r="E216">
            <v>0</v>
          </cell>
          <cell r="F216">
            <v>1332.3873688176202</v>
          </cell>
          <cell r="G216">
            <v>1235.7888777672322</v>
          </cell>
          <cell r="H216">
            <v>96.598491050387949</v>
          </cell>
          <cell r="I216">
            <v>10356.030048279321</v>
          </cell>
        </row>
        <row r="217">
          <cell r="A217">
            <v>199</v>
          </cell>
          <cell r="B217">
            <v>46951</v>
          </cell>
          <cell r="C217">
            <v>10356.030048279321</v>
          </cell>
          <cell r="D217">
            <v>1332.3873688176202</v>
          </cell>
          <cell r="E217">
            <v>0</v>
          </cell>
          <cell r="F217">
            <v>1332.3873688176202</v>
          </cell>
          <cell r="G217">
            <v>1246.0871184152925</v>
          </cell>
          <cell r="H217">
            <v>86.300250402327677</v>
          </cell>
          <cell r="I217">
            <v>9109.942929864028</v>
          </cell>
        </row>
        <row r="218">
          <cell r="A218">
            <v>200</v>
          </cell>
          <cell r="B218">
            <v>46982</v>
          </cell>
          <cell r="C218">
            <v>9109.942929864028</v>
          </cell>
          <cell r="D218">
            <v>1332.3873688176202</v>
          </cell>
          <cell r="E218">
            <v>0</v>
          </cell>
          <cell r="F218">
            <v>1332.3873688176202</v>
          </cell>
          <cell r="G218">
            <v>1256.47117773542</v>
          </cell>
          <cell r="H218">
            <v>75.916191082200228</v>
          </cell>
          <cell r="I218">
            <v>7853.4717521286075</v>
          </cell>
        </row>
        <row r="219">
          <cell r="A219">
            <v>201</v>
          </cell>
          <cell r="B219">
            <v>47013</v>
          </cell>
          <cell r="C219">
            <v>7853.4717521286075</v>
          </cell>
          <cell r="D219">
            <v>1332.3873688176202</v>
          </cell>
          <cell r="E219">
            <v>0</v>
          </cell>
          <cell r="F219">
            <v>1332.3873688176202</v>
          </cell>
          <cell r="G219">
            <v>1266.9417708832152</v>
          </cell>
          <cell r="H219">
            <v>65.445597934405058</v>
          </cell>
          <cell r="I219">
            <v>6586.5299812453923</v>
          </cell>
        </row>
        <row r="220">
          <cell r="A220">
            <v>202</v>
          </cell>
          <cell r="B220">
            <v>47043</v>
          </cell>
          <cell r="C220">
            <v>6586.5299812453923</v>
          </cell>
          <cell r="D220">
            <v>1332.3873688176202</v>
          </cell>
          <cell r="E220">
            <v>0</v>
          </cell>
          <cell r="F220">
            <v>1332.3873688176202</v>
          </cell>
          <cell r="G220">
            <v>1277.4996189739086</v>
          </cell>
          <cell r="H220">
            <v>54.88774984371161</v>
          </cell>
          <cell r="I220">
            <v>5309.0303622714837</v>
          </cell>
        </row>
        <row r="221">
          <cell r="A221">
            <v>203</v>
          </cell>
          <cell r="B221">
            <v>47074</v>
          </cell>
          <cell r="C221">
            <v>5309.0303622714837</v>
          </cell>
          <cell r="D221">
            <v>1332.3873688176202</v>
          </cell>
          <cell r="E221">
            <v>0</v>
          </cell>
          <cell r="F221">
            <v>1332.3873688176202</v>
          </cell>
          <cell r="G221">
            <v>1288.1454491320244</v>
          </cell>
          <cell r="H221">
            <v>44.241919685595697</v>
          </cell>
          <cell r="I221">
            <v>4020.8849131394591</v>
          </cell>
        </row>
        <row r="222">
          <cell r="A222">
            <v>204</v>
          </cell>
          <cell r="B222">
            <v>47104</v>
          </cell>
          <cell r="C222">
            <v>4020.8849131394591</v>
          </cell>
          <cell r="D222">
            <v>1332.3873688176202</v>
          </cell>
          <cell r="E222">
            <v>0</v>
          </cell>
          <cell r="F222">
            <v>1332.3873688176202</v>
          </cell>
          <cell r="G222">
            <v>1298.879994541458</v>
          </cell>
          <cell r="H222">
            <v>33.50737427616216</v>
          </cell>
          <cell r="I222">
            <v>2722.004918598001</v>
          </cell>
        </row>
        <row r="223">
          <cell r="A223">
            <v>205</v>
          </cell>
          <cell r="B223">
            <v>47135</v>
          </cell>
          <cell r="C223">
            <v>2722.004918598001</v>
          </cell>
          <cell r="D223">
            <v>1332.3873688176202</v>
          </cell>
          <cell r="E223">
            <v>0</v>
          </cell>
          <cell r="F223">
            <v>1332.3873688176202</v>
          </cell>
          <cell r="G223">
            <v>1309.7039944959702</v>
          </cell>
          <cell r="H223">
            <v>22.68337432165001</v>
          </cell>
          <cell r="I223">
            <v>1412.3009241020309</v>
          </cell>
        </row>
        <row r="224">
          <cell r="A224">
            <v>206</v>
          </cell>
          <cell r="B224">
            <v>47166</v>
          </cell>
          <cell r="C224">
            <v>1412.3009241020309</v>
          </cell>
          <cell r="D224">
            <v>1332.3873688176202</v>
          </cell>
          <cell r="E224">
            <v>0</v>
          </cell>
          <cell r="F224">
            <v>1332.3873688176202</v>
          </cell>
          <cell r="G224">
            <v>1320.6181944501034</v>
          </cell>
          <cell r="H224">
            <v>11.769174367516925</v>
          </cell>
          <cell r="I224">
            <v>91.682729651927502</v>
          </cell>
        </row>
        <row r="225">
          <cell r="A225">
            <v>207</v>
          </cell>
          <cell r="B225">
            <v>47194</v>
          </cell>
          <cell r="C225">
            <v>91.682729651927502</v>
          </cell>
          <cell r="D225">
            <v>1332.3873688176202</v>
          </cell>
          <cell r="E225">
            <v>0</v>
          </cell>
          <cell r="F225">
            <v>91.682729651927502</v>
          </cell>
          <cell r="G225">
            <v>90.918706904828113</v>
          </cell>
          <cell r="H225">
            <v>0.76402274709939588</v>
          </cell>
          <cell r="I225">
            <v>0</v>
          </cell>
        </row>
        <row r="226">
          <cell r="A226">
            <v>208</v>
          </cell>
          <cell r="B226">
            <v>47225</v>
          </cell>
          <cell r="C226">
            <v>0</v>
          </cell>
          <cell r="D226">
            <v>1332.3873688176202</v>
          </cell>
          <cell r="E226">
            <v>0</v>
          </cell>
          <cell r="F226">
            <v>0</v>
          </cell>
          <cell r="G226">
            <v>0</v>
          </cell>
          <cell r="H226">
            <v>0</v>
          </cell>
          <cell r="I226">
            <v>0</v>
          </cell>
        </row>
        <row r="227">
          <cell r="A227">
            <v>209</v>
          </cell>
          <cell r="B227">
            <v>47255</v>
          </cell>
          <cell r="C227">
            <v>0</v>
          </cell>
          <cell r="D227">
            <v>1332.3873688176202</v>
          </cell>
          <cell r="E227">
            <v>0</v>
          </cell>
          <cell r="F227">
            <v>0</v>
          </cell>
          <cell r="G227">
            <v>0</v>
          </cell>
          <cell r="H227">
            <v>0</v>
          </cell>
          <cell r="I227">
            <v>0</v>
          </cell>
        </row>
        <row r="228">
          <cell r="A228">
            <v>210</v>
          </cell>
          <cell r="B228">
            <v>47286</v>
          </cell>
          <cell r="C228">
            <v>0</v>
          </cell>
          <cell r="D228">
            <v>1332.3873688176202</v>
          </cell>
          <cell r="E228">
            <v>0</v>
          </cell>
          <cell r="F228">
            <v>0</v>
          </cell>
          <cell r="G228">
            <v>0</v>
          </cell>
          <cell r="H228">
            <v>0</v>
          </cell>
          <cell r="I228">
            <v>0</v>
          </cell>
        </row>
        <row r="229">
          <cell r="A229">
            <v>211</v>
          </cell>
          <cell r="B229">
            <v>47316</v>
          </cell>
          <cell r="C229">
            <v>0</v>
          </cell>
          <cell r="D229">
            <v>1332.3873688176202</v>
          </cell>
          <cell r="E229">
            <v>0</v>
          </cell>
          <cell r="F229">
            <v>0</v>
          </cell>
          <cell r="G229">
            <v>0</v>
          </cell>
          <cell r="H229">
            <v>0</v>
          </cell>
          <cell r="I229">
            <v>0</v>
          </cell>
        </row>
        <row r="230">
          <cell r="A230">
            <v>212</v>
          </cell>
          <cell r="B230">
            <v>47347</v>
          </cell>
          <cell r="C230">
            <v>0</v>
          </cell>
          <cell r="D230">
            <v>1332.3873688176202</v>
          </cell>
          <cell r="E230">
            <v>0</v>
          </cell>
          <cell r="F230">
            <v>0</v>
          </cell>
          <cell r="G230">
            <v>0</v>
          </cell>
          <cell r="H230">
            <v>0</v>
          </cell>
          <cell r="I230">
            <v>0</v>
          </cell>
        </row>
        <row r="231">
          <cell r="A231">
            <v>213</v>
          </cell>
          <cell r="B231">
            <v>47378</v>
          </cell>
          <cell r="C231">
            <v>0</v>
          </cell>
          <cell r="D231">
            <v>1332.3873688176202</v>
          </cell>
          <cell r="E231">
            <v>0</v>
          </cell>
          <cell r="F231">
            <v>0</v>
          </cell>
          <cell r="G231">
            <v>0</v>
          </cell>
          <cell r="H231">
            <v>0</v>
          </cell>
          <cell r="I231">
            <v>0</v>
          </cell>
        </row>
        <row r="232">
          <cell r="A232">
            <v>214</v>
          </cell>
          <cell r="B232">
            <v>47408</v>
          </cell>
          <cell r="C232">
            <v>0</v>
          </cell>
          <cell r="D232">
            <v>1332.3873688176202</v>
          </cell>
          <cell r="E232">
            <v>0</v>
          </cell>
          <cell r="F232">
            <v>0</v>
          </cell>
          <cell r="G232">
            <v>0</v>
          </cell>
          <cell r="H232">
            <v>0</v>
          </cell>
          <cell r="I232">
            <v>0</v>
          </cell>
        </row>
        <row r="233">
          <cell r="A233">
            <v>215</v>
          </cell>
          <cell r="B233">
            <v>47439</v>
          </cell>
          <cell r="C233">
            <v>0</v>
          </cell>
          <cell r="D233">
            <v>1332.3873688176202</v>
          </cell>
          <cell r="E233">
            <v>0</v>
          </cell>
          <cell r="F233">
            <v>0</v>
          </cell>
          <cell r="G233">
            <v>0</v>
          </cell>
          <cell r="H233">
            <v>0</v>
          </cell>
          <cell r="I233">
            <v>0</v>
          </cell>
        </row>
        <row r="234">
          <cell r="A234">
            <v>216</v>
          </cell>
          <cell r="B234">
            <v>47469</v>
          </cell>
          <cell r="C234">
            <v>0</v>
          </cell>
          <cell r="D234">
            <v>1332.3873688176202</v>
          </cell>
          <cell r="E234">
            <v>0</v>
          </cell>
          <cell r="F234">
            <v>0</v>
          </cell>
          <cell r="G234">
            <v>0</v>
          </cell>
          <cell r="H234">
            <v>0</v>
          </cell>
          <cell r="I234">
            <v>0</v>
          </cell>
        </row>
        <row r="235">
          <cell r="A235">
            <v>217</v>
          </cell>
          <cell r="B235">
            <v>47500</v>
          </cell>
          <cell r="C235">
            <v>0</v>
          </cell>
          <cell r="D235">
            <v>1332.3873688176202</v>
          </cell>
          <cell r="E235">
            <v>0</v>
          </cell>
          <cell r="F235">
            <v>0</v>
          </cell>
          <cell r="G235">
            <v>0</v>
          </cell>
          <cell r="H235">
            <v>0</v>
          </cell>
          <cell r="I235">
            <v>0</v>
          </cell>
        </row>
        <row r="236">
          <cell r="A236">
            <v>218</v>
          </cell>
          <cell r="B236">
            <v>47531</v>
          </cell>
          <cell r="C236">
            <v>0</v>
          </cell>
          <cell r="D236">
            <v>1332.3873688176202</v>
          </cell>
          <cell r="E236">
            <v>0</v>
          </cell>
          <cell r="F236">
            <v>0</v>
          </cell>
          <cell r="G236">
            <v>0</v>
          </cell>
          <cell r="H236">
            <v>0</v>
          </cell>
          <cell r="I236">
            <v>0</v>
          </cell>
        </row>
        <row r="237">
          <cell r="A237">
            <v>219</v>
          </cell>
          <cell r="B237">
            <v>47559</v>
          </cell>
          <cell r="C237">
            <v>0</v>
          </cell>
          <cell r="D237">
            <v>1332.3873688176202</v>
          </cell>
          <cell r="E237">
            <v>0</v>
          </cell>
          <cell r="F237">
            <v>0</v>
          </cell>
          <cell r="G237">
            <v>0</v>
          </cell>
          <cell r="H237">
            <v>0</v>
          </cell>
          <cell r="I237">
            <v>0</v>
          </cell>
        </row>
        <row r="238">
          <cell r="A238">
            <v>220</v>
          </cell>
          <cell r="B238">
            <v>47590</v>
          </cell>
          <cell r="C238">
            <v>0</v>
          </cell>
          <cell r="D238">
            <v>1332.3873688176202</v>
          </cell>
          <cell r="E238">
            <v>0</v>
          </cell>
          <cell r="F238">
            <v>0</v>
          </cell>
          <cell r="G238">
            <v>0</v>
          </cell>
          <cell r="H238">
            <v>0</v>
          </cell>
          <cell r="I238">
            <v>0</v>
          </cell>
        </row>
        <row r="239">
          <cell r="A239">
            <v>221</v>
          </cell>
          <cell r="B239">
            <v>47620</v>
          </cell>
          <cell r="C239">
            <v>0</v>
          </cell>
          <cell r="D239">
            <v>1332.3873688176202</v>
          </cell>
          <cell r="E239">
            <v>0</v>
          </cell>
          <cell r="F239">
            <v>0</v>
          </cell>
          <cell r="G239">
            <v>0</v>
          </cell>
          <cell r="H239">
            <v>0</v>
          </cell>
          <cell r="I239">
            <v>0</v>
          </cell>
        </row>
        <row r="240">
          <cell r="A240">
            <v>222</v>
          </cell>
          <cell r="B240">
            <v>47651</v>
          </cell>
          <cell r="C240">
            <v>0</v>
          </cell>
          <cell r="D240">
            <v>1332.3873688176202</v>
          </cell>
          <cell r="E240">
            <v>0</v>
          </cell>
          <cell r="F240">
            <v>0</v>
          </cell>
          <cell r="G240">
            <v>0</v>
          </cell>
          <cell r="H240">
            <v>0</v>
          </cell>
          <cell r="I240">
            <v>0</v>
          </cell>
        </row>
        <row r="241">
          <cell r="A241">
            <v>223</v>
          </cell>
          <cell r="B241">
            <v>47681</v>
          </cell>
          <cell r="C241">
            <v>0</v>
          </cell>
          <cell r="D241">
            <v>1332.3873688176202</v>
          </cell>
          <cell r="E241">
            <v>0</v>
          </cell>
          <cell r="F241">
            <v>0</v>
          </cell>
          <cell r="G241">
            <v>0</v>
          </cell>
          <cell r="H241">
            <v>0</v>
          </cell>
          <cell r="I241">
            <v>0</v>
          </cell>
        </row>
        <row r="242">
          <cell r="A242">
            <v>224</v>
          </cell>
          <cell r="B242">
            <v>47712</v>
          </cell>
          <cell r="C242">
            <v>0</v>
          </cell>
          <cell r="D242">
            <v>1332.3873688176202</v>
          </cell>
          <cell r="E242">
            <v>0</v>
          </cell>
          <cell r="F242">
            <v>0</v>
          </cell>
          <cell r="G242">
            <v>0</v>
          </cell>
          <cell r="H242">
            <v>0</v>
          </cell>
          <cell r="I242">
            <v>0</v>
          </cell>
        </row>
        <row r="243">
          <cell r="A243">
            <v>225</v>
          </cell>
          <cell r="B243">
            <v>47743</v>
          </cell>
          <cell r="C243">
            <v>0</v>
          </cell>
          <cell r="D243">
            <v>1332.3873688176202</v>
          </cell>
          <cell r="E243">
            <v>0</v>
          </cell>
          <cell r="F243">
            <v>0</v>
          </cell>
          <cell r="G243">
            <v>0</v>
          </cell>
          <cell r="H243">
            <v>0</v>
          </cell>
          <cell r="I243">
            <v>0</v>
          </cell>
        </row>
        <row r="244">
          <cell r="A244">
            <v>226</v>
          </cell>
          <cell r="B244">
            <v>47773</v>
          </cell>
          <cell r="C244">
            <v>0</v>
          </cell>
          <cell r="D244">
            <v>1332.3873688176202</v>
          </cell>
          <cell r="E244">
            <v>0</v>
          </cell>
          <cell r="F244">
            <v>0</v>
          </cell>
          <cell r="G244">
            <v>0</v>
          </cell>
          <cell r="H244">
            <v>0</v>
          </cell>
          <cell r="I244">
            <v>0</v>
          </cell>
        </row>
        <row r="245">
          <cell r="A245">
            <v>227</v>
          </cell>
          <cell r="B245">
            <v>47804</v>
          </cell>
          <cell r="C245">
            <v>0</v>
          </cell>
          <cell r="D245">
            <v>1332.3873688176202</v>
          </cell>
          <cell r="E245">
            <v>0</v>
          </cell>
          <cell r="F245">
            <v>0</v>
          </cell>
          <cell r="G245">
            <v>0</v>
          </cell>
          <cell r="H245">
            <v>0</v>
          </cell>
          <cell r="I245">
            <v>0</v>
          </cell>
        </row>
        <row r="246">
          <cell r="A246">
            <v>228</v>
          </cell>
          <cell r="B246">
            <v>47834</v>
          </cell>
          <cell r="C246">
            <v>0</v>
          </cell>
          <cell r="D246">
            <v>1332.3873688176202</v>
          </cell>
          <cell r="E246">
            <v>0</v>
          </cell>
          <cell r="F246">
            <v>0</v>
          </cell>
          <cell r="G246">
            <v>0</v>
          </cell>
          <cell r="H246">
            <v>0</v>
          </cell>
          <cell r="I246">
            <v>0</v>
          </cell>
        </row>
        <row r="247">
          <cell r="A247">
            <v>229</v>
          </cell>
          <cell r="B247">
            <v>47865</v>
          </cell>
          <cell r="C247">
            <v>0</v>
          </cell>
          <cell r="D247">
            <v>1332.3873688176202</v>
          </cell>
          <cell r="E247">
            <v>0</v>
          </cell>
          <cell r="F247">
            <v>0</v>
          </cell>
          <cell r="G247">
            <v>0</v>
          </cell>
          <cell r="H247">
            <v>0</v>
          </cell>
          <cell r="I247">
            <v>0</v>
          </cell>
        </row>
        <row r="248">
          <cell r="A248">
            <v>230</v>
          </cell>
          <cell r="B248">
            <v>47896</v>
          </cell>
          <cell r="C248">
            <v>0</v>
          </cell>
          <cell r="D248">
            <v>1332.3873688176202</v>
          </cell>
          <cell r="E248">
            <v>0</v>
          </cell>
          <cell r="F248">
            <v>0</v>
          </cell>
          <cell r="G248">
            <v>0</v>
          </cell>
          <cell r="H248">
            <v>0</v>
          </cell>
          <cell r="I248">
            <v>0</v>
          </cell>
        </row>
        <row r="249">
          <cell r="A249">
            <v>231</v>
          </cell>
          <cell r="B249">
            <v>47924</v>
          </cell>
          <cell r="C249">
            <v>0</v>
          </cell>
          <cell r="D249">
            <v>1332.3873688176202</v>
          </cell>
          <cell r="E249">
            <v>0</v>
          </cell>
          <cell r="F249">
            <v>0</v>
          </cell>
          <cell r="G249">
            <v>0</v>
          </cell>
          <cell r="H249">
            <v>0</v>
          </cell>
          <cell r="I249">
            <v>0</v>
          </cell>
        </row>
        <row r="250">
          <cell r="A250">
            <v>232</v>
          </cell>
          <cell r="B250">
            <v>47955</v>
          </cell>
          <cell r="C250">
            <v>0</v>
          </cell>
          <cell r="D250">
            <v>1332.3873688176202</v>
          </cell>
          <cell r="E250">
            <v>0</v>
          </cell>
          <cell r="F250">
            <v>0</v>
          </cell>
          <cell r="G250">
            <v>0</v>
          </cell>
          <cell r="H250">
            <v>0</v>
          </cell>
          <cell r="I250">
            <v>0</v>
          </cell>
        </row>
        <row r="251">
          <cell r="A251">
            <v>233</v>
          </cell>
          <cell r="B251">
            <v>47985</v>
          </cell>
          <cell r="C251">
            <v>0</v>
          </cell>
          <cell r="D251">
            <v>1332.3873688176202</v>
          </cell>
          <cell r="E251">
            <v>0</v>
          </cell>
          <cell r="F251">
            <v>0</v>
          </cell>
          <cell r="G251">
            <v>0</v>
          </cell>
          <cell r="H251">
            <v>0</v>
          </cell>
          <cell r="I251">
            <v>0</v>
          </cell>
        </row>
        <row r="252">
          <cell r="A252">
            <v>234</v>
          </cell>
          <cell r="B252">
            <v>48016</v>
          </cell>
          <cell r="C252">
            <v>0</v>
          </cell>
          <cell r="D252">
            <v>1332.3873688176202</v>
          </cell>
          <cell r="E252">
            <v>0</v>
          </cell>
          <cell r="F252">
            <v>0</v>
          </cell>
          <cell r="G252">
            <v>0</v>
          </cell>
          <cell r="H252">
            <v>0</v>
          </cell>
          <cell r="I252">
            <v>0</v>
          </cell>
        </row>
        <row r="253">
          <cell r="A253">
            <v>235</v>
          </cell>
          <cell r="B253">
            <v>48046</v>
          </cell>
          <cell r="C253">
            <v>0</v>
          </cell>
          <cell r="D253">
            <v>1332.3873688176202</v>
          </cell>
          <cell r="E253">
            <v>0</v>
          </cell>
          <cell r="F253">
            <v>0</v>
          </cell>
          <cell r="G253">
            <v>0</v>
          </cell>
          <cell r="H253">
            <v>0</v>
          </cell>
          <cell r="I253">
            <v>0</v>
          </cell>
        </row>
        <row r="254">
          <cell r="A254">
            <v>236</v>
          </cell>
          <cell r="B254">
            <v>48077</v>
          </cell>
          <cell r="C254">
            <v>0</v>
          </cell>
          <cell r="D254">
            <v>1332.3873688176202</v>
          </cell>
          <cell r="E254">
            <v>0</v>
          </cell>
          <cell r="F254">
            <v>0</v>
          </cell>
          <cell r="G254">
            <v>0</v>
          </cell>
          <cell r="H254">
            <v>0</v>
          </cell>
          <cell r="I254">
            <v>0</v>
          </cell>
        </row>
        <row r="255">
          <cell r="A255">
            <v>237</v>
          </cell>
          <cell r="B255">
            <v>48108</v>
          </cell>
          <cell r="C255">
            <v>0</v>
          </cell>
          <cell r="D255">
            <v>1332.3873688176202</v>
          </cell>
          <cell r="E255">
            <v>0</v>
          </cell>
          <cell r="F255">
            <v>0</v>
          </cell>
          <cell r="G255">
            <v>0</v>
          </cell>
          <cell r="H255">
            <v>0</v>
          </cell>
          <cell r="I255">
            <v>0</v>
          </cell>
        </row>
        <row r="256">
          <cell r="A256">
            <v>238</v>
          </cell>
          <cell r="B256">
            <v>48138</v>
          </cell>
          <cell r="C256">
            <v>0</v>
          </cell>
          <cell r="D256">
            <v>1332.3873688176202</v>
          </cell>
          <cell r="E256">
            <v>0</v>
          </cell>
          <cell r="F256">
            <v>0</v>
          </cell>
          <cell r="G256">
            <v>0</v>
          </cell>
          <cell r="H256">
            <v>0</v>
          </cell>
          <cell r="I256">
            <v>0</v>
          </cell>
        </row>
        <row r="257">
          <cell r="A257">
            <v>239</v>
          </cell>
          <cell r="B257">
            <v>48169</v>
          </cell>
          <cell r="C257">
            <v>0</v>
          </cell>
          <cell r="D257">
            <v>1332.3873688176202</v>
          </cell>
          <cell r="E257">
            <v>0</v>
          </cell>
          <cell r="F257">
            <v>0</v>
          </cell>
          <cell r="G257">
            <v>0</v>
          </cell>
          <cell r="H257">
            <v>0</v>
          </cell>
          <cell r="I257">
            <v>0</v>
          </cell>
        </row>
        <row r="258">
          <cell r="A258">
            <v>240</v>
          </cell>
          <cell r="B258">
            <v>48199</v>
          </cell>
          <cell r="C258">
            <v>0</v>
          </cell>
          <cell r="D258">
            <v>1332.3873688176202</v>
          </cell>
          <cell r="E258">
            <v>0</v>
          </cell>
          <cell r="F258">
            <v>0</v>
          </cell>
          <cell r="G258">
            <v>0</v>
          </cell>
          <cell r="H258">
            <v>0</v>
          </cell>
          <cell r="I258">
            <v>0</v>
          </cell>
        </row>
        <row r="259">
          <cell r="A259">
            <v>241</v>
          </cell>
          <cell r="B259">
            <v>48230</v>
          </cell>
          <cell r="C259">
            <v>0</v>
          </cell>
          <cell r="D259">
            <v>1332.3873688176202</v>
          </cell>
          <cell r="E259">
            <v>0</v>
          </cell>
          <cell r="F259">
            <v>0</v>
          </cell>
          <cell r="G259">
            <v>0</v>
          </cell>
          <cell r="H259">
            <v>0</v>
          </cell>
          <cell r="I259">
            <v>0</v>
          </cell>
        </row>
        <row r="260">
          <cell r="A260">
            <v>242</v>
          </cell>
          <cell r="B260">
            <v>48261</v>
          </cell>
          <cell r="C260">
            <v>0</v>
          </cell>
          <cell r="D260">
            <v>1332.3873688176202</v>
          </cell>
          <cell r="E260">
            <v>0</v>
          </cell>
          <cell r="F260">
            <v>0</v>
          </cell>
          <cell r="G260">
            <v>0</v>
          </cell>
          <cell r="H260">
            <v>0</v>
          </cell>
          <cell r="I260">
            <v>0</v>
          </cell>
        </row>
        <row r="261">
          <cell r="A261">
            <v>243</v>
          </cell>
          <cell r="B261">
            <v>48290</v>
          </cell>
          <cell r="C261">
            <v>0</v>
          </cell>
          <cell r="D261">
            <v>1332.3873688176202</v>
          </cell>
          <cell r="E261">
            <v>0</v>
          </cell>
          <cell r="F261">
            <v>0</v>
          </cell>
          <cell r="G261">
            <v>0</v>
          </cell>
          <cell r="H261">
            <v>0</v>
          </cell>
          <cell r="I261">
            <v>0</v>
          </cell>
        </row>
        <row r="262">
          <cell r="A262">
            <v>244</v>
          </cell>
          <cell r="B262">
            <v>48321</v>
          </cell>
          <cell r="C262">
            <v>0</v>
          </cell>
          <cell r="D262">
            <v>1332.3873688176202</v>
          </cell>
          <cell r="E262">
            <v>0</v>
          </cell>
          <cell r="F262">
            <v>0</v>
          </cell>
          <cell r="G262">
            <v>0</v>
          </cell>
          <cell r="H262">
            <v>0</v>
          </cell>
          <cell r="I262">
            <v>0</v>
          </cell>
        </row>
        <row r="263">
          <cell r="A263">
            <v>245</v>
          </cell>
          <cell r="B263">
            <v>48351</v>
          </cell>
          <cell r="C263">
            <v>0</v>
          </cell>
          <cell r="D263">
            <v>1332.3873688176202</v>
          </cell>
          <cell r="E263">
            <v>0</v>
          </cell>
          <cell r="F263">
            <v>0</v>
          </cell>
          <cell r="G263">
            <v>0</v>
          </cell>
          <cell r="H263">
            <v>0</v>
          </cell>
          <cell r="I263">
            <v>0</v>
          </cell>
        </row>
        <row r="264">
          <cell r="A264">
            <v>246</v>
          </cell>
          <cell r="B264">
            <v>48382</v>
          </cell>
          <cell r="C264">
            <v>0</v>
          </cell>
          <cell r="D264">
            <v>1332.3873688176202</v>
          </cell>
          <cell r="E264">
            <v>0</v>
          </cell>
          <cell r="F264">
            <v>0</v>
          </cell>
          <cell r="G264">
            <v>0</v>
          </cell>
          <cell r="H264">
            <v>0</v>
          </cell>
          <cell r="I264">
            <v>0</v>
          </cell>
        </row>
        <row r="265">
          <cell r="A265">
            <v>247</v>
          </cell>
          <cell r="B265">
            <v>48412</v>
          </cell>
          <cell r="C265">
            <v>0</v>
          </cell>
          <cell r="D265">
            <v>1332.3873688176202</v>
          </cell>
          <cell r="E265">
            <v>0</v>
          </cell>
          <cell r="F265">
            <v>0</v>
          </cell>
          <cell r="G265">
            <v>0</v>
          </cell>
          <cell r="H265">
            <v>0</v>
          </cell>
          <cell r="I265">
            <v>0</v>
          </cell>
        </row>
        <row r="266">
          <cell r="A266">
            <v>248</v>
          </cell>
          <cell r="B266">
            <v>48443</v>
          </cell>
          <cell r="C266">
            <v>0</v>
          </cell>
          <cell r="D266">
            <v>1332.3873688176202</v>
          </cell>
          <cell r="E266">
            <v>0</v>
          </cell>
          <cell r="F266">
            <v>0</v>
          </cell>
          <cell r="G266">
            <v>0</v>
          </cell>
          <cell r="H266">
            <v>0</v>
          </cell>
          <cell r="I266">
            <v>0</v>
          </cell>
        </row>
        <row r="267">
          <cell r="A267">
            <v>249</v>
          </cell>
          <cell r="B267">
            <v>48474</v>
          </cell>
          <cell r="C267">
            <v>0</v>
          </cell>
          <cell r="D267">
            <v>1332.3873688176202</v>
          </cell>
          <cell r="E267">
            <v>0</v>
          </cell>
          <cell r="F267">
            <v>0</v>
          </cell>
          <cell r="G267">
            <v>0</v>
          </cell>
          <cell r="H267">
            <v>0</v>
          </cell>
          <cell r="I267">
            <v>0</v>
          </cell>
        </row>
        <row r="268">
          <cell r="A268">
            <v>250</v>
          </cell>
          <cell r="B268">
            <v>48504</v>
          </cell>
          <cell r="C268">
            <v>0</v>
          </cell>
          <cell r="D268">
            <v>1332.3873688176202</v>
          </cell>
          <cell r="E268">
            <v>0</v>
          </cell>
          <cell r="F268">
            <v>0</v>
          </cell>
          <cell r="G268">
            <v>0</v>
          </cell>
          <cell r="H268">
            <v>0</v>
          </cell>
          <cell r="I268">
            <v>0</v>
          </cell>
        </row>
        <row r="269">
          <cell r="A269">
            <v>251</v>
          </cell>
          <cell r="B269">
            <v>48535</v>
          </cell>
          <cell r="C269">
            <v>0</v>
          </cell>
          <cell r="D269">
            <v>1332.3873688176202</v>
          </cell>
          <cell r="E269">
            <v>0</v>
          </cell>
          <cell r="F269">
            <v>0</v>
          </cell>
          <cell r="G269">
            <v>0</v>
          </cell>
          <cell r="H269">
            <v>0</v>
          </cell>
          <cell r="I269">
            <v>0</v>
          </cell>
        </row>
        <row r="270">
          <cell r="A270">
            <v>252</v>
          </cell>
          <cell r="B270">
            <v>48565</v>
          </cell>
          <cell r="C270">
            <v>0</v>
          </cell>
          <cell r="D270">
            <v>1332.3873688176202</v>
          </cell>
          <cell r="E270">
            <v>0</v>
          </cell>
          <cell r="F270">
            <v>0</v>
          </cell>
          <cell r="G270">
            <v>0</v>
          </cell>
          <cell r="H270">
            <v>0</v>
          </cell>
          <cell r="I270">
            <v>0</v>
          </cell>
        </row>
        <row r="271">
          <cell r="A271">
            <v>253</v>
          </cell>
          <cell r="B271">
            <v>48596</v>
          </cell>
          <cell r="C271">
            <v>0</v>
          </cell>
          <cell r="D271">
            <v>1332.3873688176202</v>
          </cell>
          <cell r="E271">
            <v>0</v>
          </cell>
          <cell r="F271">
            <v>0</v>
          </cell>
          <cell r="G271">
            <v>0</v>
          </cell>
          <cell r="H271">
            <v>0</v>
          </cell>
          <cell r="I271">
            <v>0</v>
          </cell>
        </row>
        <row r="272">
          <cell r="A272">
            <v>254</v>
          </cell>
          <cell r="B272">
            <v>48627</v>
          </cell>
          <cell r="C272">
            <v>0</v>
          </cell>
          <cell r="D272">
            <v>1332.3873688176202</v>
          </cell>
          <cell r="E272">
            <v>0</v>
          </cell>
          <cell r="F272">
            <v>0</v>
          </cell>
          <cell r="G272">
            <v>0</v>
          </cell>
          <cell r="H272">
            <v>0</v>
          </cell>
          <cell r="I272">
            <v>0</v>
          </cell>
        </row>
        <row r="273">
          <cell r="A273">
            <v>255</v>
          </cell>
          <cell r="B273">
            <v>48655</v>
          </cell>
          <cell r="C273">
            <v>0</v>
          </cell>
          <cell r="D273">
            <v>1332.3873688176202</v>
          </cell>
          <cell r="E273">
            <v>0</v>
          </cell>
          <cell r="F273">
            <v>0</v>
          </cell>
          <cell r="G273">
            <v>0</v>
          </cell>
          <cell r="H273">
            <v>0</v>
          </cell>
          <cell r="I273">
            <v>0</v>
          </cell>
        </row>
        <row r="274">
          <cell r="A274">
            <v>256</v>
          </cell>
          <cell r="B274">
            <v>48686</v>
          </cell>
          <cell r="C274">
            <v>0</v>
          </cell>
          <cell r="D274">
            <v>1332.3873688176202</v>
          </cell>
          <cell r="E274">
            <v>0</v>
          </cell>
          <cell r="F274">
            <v>0</v>
          </cell>
          <cell r="G274">
            <v>0</v>
          </cell>
          <cell r="H274">
            <v>0</v>
          </cell>
          <cell r="I274">
            <v>0</v>
          </cell>
        </row>
        <row r="275">
          <cell r="A275">
            <v>257</v>
          </cell>
          <cell r="B275">
            <v>48716</v>
          </cell>
          <cell r="C275">
            <v>0</v>
          </cell>
          <cell r="D275">
            <v>1332.3873688176202</v>
          </cell>
          <cell r="E275">
            <v>0</v>
          </cell>
          <cell r="F275">
            <v>0</v>
          </cell>
          <cell r="G275">
            <v>0</v>
          </cell>
          <cell r="H275">
            <v>0</v>
          </cell>
          <cell r="I275">
            <v>0</v>
          </cell>
        </row>
        <row r="276">
          <cell r="A276">
            <v>258</v>
          </cell>
          <cell r="B276">
            <v>48747</v>
          </cell>
          <cell r="C276">
            <v>0</v>
          </cell>
          <cell r="D276">
            <v>1332.3873688176202</v>
          </cell>
          <cell r="E276">
            <v>0</v>
          </cell>
          <cell r="F276">
            <v>0</v>
          </cell>
          <cell r="G276">
            <v>0</v>
          </cell>
          <cell r="H276">
            <v>0</v>
          </cell>
          <cell r="I276">
            <v>0</v>
          </cell>
        </row>
        <row r="277">
          <cell r="A277">
            <v>259</v>
          </cell>
          <cell r="B277">
            <v>48777</v>
          </cell>
          <cell r="C277">
            <v>0</v>
          </cell>
          <cell r="D277">
            <v>1332.3873688176202</v>
          </cell>
          <cell r="E277">
            <v>0</v>
          </cell>
          <cell r="F277">
            <v>0</v>
          </cell>
          <cell r="G277">
            <v>0</v>
          </cell>
          <cell r="H277">
            <v>0</v>
          </cell>
          <cell r="I277">
            <v>0</v>
          </cell>
        </row>
        <row r="278">
          <cell r="A278">
            <v>260</v>
          </cell>
          <cell r="B278">
            <v>48808</v>
          </cell>
          <cell r="C278">
            <v>0</v>
          </cell>
          <cell r="D278">
            <v>1332.3873688176202</v>
          </cell>
          <cell r="E278">
            <v>0</v>
          </cell>
          <cell r="F278">
            <v>0</v>
          </cell>
          <cell r="G278">
            <v>0</v>
          </cell>
          <cell r="H278">
            <v>0</v>
          </cell>
          <cell r="I278">
            <v>0</v>
          </cell>
        </row>
        <row r="279">
          <cell r="A279">
            <v>261</v>
          </cell>
          <cell r="B279">
            <v>48839</v>
          </cell>
          <cell r="C279">
            <v>0</v>
          </cell>
          <cell r="D279">
            <v>1332.3873688176202</v>
          </cell>
          <cell r="E279">
            <v>0</v>
          </cell>
          <cell r="F279">
            <v>0</v>
          </cell>
          <cell r="G279">
            <v>0</v>
          </cell>
          <cell r="H279">
            <v>0</v>
          </cell>
          <cell r="I279">
            <v>0</v>
          </cell>
        </row>
        <row r="280">
          <cell r="A280">
            <v>262</v>
          </cell>
          <cell r="B280">
            <v>48869</v>
          </cell>
          <cell r="C280">
            <v>0</v>
          </cell>
          <cell r="D280">
            <v>1332.3873688176202</v>
          </cell>
          <cell r="E280">
            <v>0</v>
          </cell>
          <cell r="F280">
            <v>0</v>
          </cell>
          <cell r="G280">
            <v>0</v>
          </cell>
          <cell r="H280">
            <v>0</v>
          </cell>
          <cell r="I280">
            <v>0</v>
          </cell>
        </row>
        <row r="281">
          <cell r="A281">
            <v>263</v>
          </cell>
          <cell r="B281">
            <v>48900</v>
          </cell>
          <cell r="C281">
            <v>0</v>
          </cell>
          <cell r="D281">
            <v>1332.3873688176202</v>
          </cell>
          <cell r="E281">
            <v>0</v>
          </cell>
          <cell r="F281">
            <v>0</v>
          </cell>
          <cell r="G281">
            <v>0</v>
          </cell>
          <cell r="H281">
            <v>0</v>
          </cell>
          <cell r="I281">
            <v>0</v>
          </cell>
        </row>
        <row r="282">
          <cell r="A282">
            <v>264</v>
          </cell>
          <cell r="B282">
            <v>48930</v>
          </cell>
          <cell r="C282">
            <v>0</v>
          </cell>
          <cell r="D282">
            <v>1332.3873688176202</v>
          </cell>
          <cell r="E282">
            <v>0</v>
          </cell>
          <cell r="F282">
            <v>0</v>
          </cell>
          <cell r="G282">
            <v>0</v>
          </cell>
          <cell r="H282">
            <v>0</v>
          </cell>
          <cell r="I282">
            <v>0</v>
          </cell>
        </row>
        <row r="283">
          <cell r="A283">
            <v>265</v>
          </cell>
          <cell r="B283">
            <v>48961</v>
          </cell>
          <cell r="C283">
            <v>0</v>
          </cell>
          <cell r="D283">
            <v>1332.3873688176202</v>
          </cell>
          <cell r="E283">
            <v>0</v>
          </cell>
          <cell r="F283">
            <v>0</v>
          </cell>
          <cell r="G283">
            <v>0</v>
          </cell>
          <cell r="H283">
            <v>0</v>
          </cell>
          <cell r="I283">
            <v>0</v>
          </cell>
        </row>
        <row r="284">
          <cell r="A284">
            <v>266</v>
          </cell>
          <cell r="B284">
            <v>48992</v>
          </cell>
          <cell r="C284">
            <v>0</v>
          </cell>
          <cell r="D284">
            <v>1332.3873688176202</v>
          </cell>
          <cell r="E284">
            <v>0</v>
          </cell>
          <cell r="F284">
            <v>0</v>
          </cell>
          <cell r="G284">
            <v>0</v>
          </cell>
          <cell r="H284">
            <v>0</v>
          </cell>
          <cell r="I284">
            <v>0</v>
          </cell>
        </row>
        <row r="285">
          <cell r="A285">
            <v>267</v>
          </cell>
          <cell r="B285">
            <v>49020</v>
          </cell>
          <cell r="C285">
            <v>0</v>
          </cell>
          <cell r="D285">
            <v>1332.3873688176202</v>
          </cell>
          <cell r="E285">
            <v>0</v>
          </cell>
          <cell r="F285">
            <v>0</v>
          </cell>
          <cell r="G285">
            <v>0</v>
          </cell>
          <cell r="H285">
            <v>0</v>
          </cell>
          <cell r="I285">
            <v>0</v>
          </cell>
        </row>
        <row r="286">
          <cell r="A286">
            <v>268</v>
          </cell>
          <cell r="B286">
            <v>49051</v>
          </cell>
          <cell r="C286">
            <v>0</v>
          </cell>
          <cell r="D286">
            <v>1332.3873688176202</v>
          </cell>
          <cell r="E286">
            <v>0</v>
          </cell>
          <cell r="F286">
            <v>0</v>
          </cell>
          <cell r="G286">
            <v>0</v>
          </cell>
          <cell r="H286">
            <v>0</v>
          </cell>
          <cell r="I286">
            <v>0</v>
          </cell>
        </row>
        <row r="287">
          <cell r="A287">
            <v>269</v>
          </cell>
          <cell r="B287">
            <v>49081</v>
          </cell>
          <cell r="C287">
            <v>0</v>
          </cell>
          <cell r="D287">
            <v>1332.3873688176202</v>
          </cell>
          <cell r="E287">
            <v>0</v>
          </cell>
          <cell r="F287">
            <v>0</v>
          </cell>
          <cell r="G287">
            <v>0</v>
          </cell>
          <cell r="H287">
            <v>0</v>
          </cell>
          <cell r="I287">
            <v>0</v>
          </cell>
        </row>
        <row r="288">
          <cell r="A288">
            <v>270</v>
          </cell>
          <cell r="B288">
            <v>49112</v>
          </cell>
          <cell r="C288">
            <v>0</v>
          </cell>
          <cell r="D288">
            <v>1332.3873688176202</v>
          </cell>
          <cell r="E288">
            <v>0</v>
          </cell>
          <cell r="F288">
            <v>0</v>
          </cell>
          <cell r="G288">
            <v>0</v>
          </cell>
          <cell r="H288">
            <v>0</v>
          </cell>
          <cell r="I288">
            <v>0</v>
          </cell>
        </row>
        <row r="289">
          <cell r="A289">
            <v>271</v>
          </cell>
          <cell r="B289">
            <v>49142</v>
          </cell>
          <cell r="C289">
            <v>0</v>
          </cell>
          <cell r="D289">
            <v>1332.3873688176202</v>
          </cell>
          <cell r="E289">
            <v>0</v>
          </cell>
          <cell r="F289">
            <v>0</v>
          </cell>
          <cell r="G289">
            <v>0</v>
          </cell>
          <cell r="H289">
            <v>0</v>
          </cell>
          <cell r="I289">
            <v>0</v>
          </cell>
        </row>
        <row r="290">
          <cell r="A290">
            <v>272</v>
          </cell>
          <cell r="B290">
            <v>49173</v>
          </cell>
          <cell r="C290">
            <v>0</v>
          </cell>
          <cell r="D290">
            <v>1332.3873688176202</v>
          </cell>
          <cell r="E290">
            <v>0</v>
          </cell>
          <cell r="F290">
            <v>0</v>
          </cell>
          <cell r="G290">
            <v>0</v>
          </cell>
          <cell r="H290">
            <v>0</v>
          </cell>
          <cell r="I290">
            <v>0</v>
          </cell>
        </row>
        <row r="291">
          <cell r="A291">
            <v>273</v>
          </cell>
          <cell r="B291">
            <v>49204</v>
          </cell>
          <cell r="C291">
            <v>0</v>
          </cell>
          <cell r="D291">
            <v>1332.3873688176202</v>
          </cell>
          <cell r="E291">
            <v>0</v>
          </cell>
          <cell r="F291">
            <v>0</v>
          </cell>
          <cell r="G291">
            <v>0</v>
          </cell>
          <cell r="H291">
            <v>0</v>
          </cell>
          <cell r="I291">
            <v>0</v>
          </cell>
        </row>
        <row r="292">
          <cell r="A292">
            <v>274</v>
          </cell>
          <cell r="B292">
            <v>49234</v>
          </cell>
          <cell r="C292">
            <v>0</v>
          </cell>
          <cell r="D292">
            <v>1332.3873688176202</v>
          </cell>
          <cell r="E292">
            <v>0</v>
          </cell>
          <cell r="F292">
            <v>0</v>
          </cell>
          <cell r="G292">
            <v>0</v>
          </cell>
          <cell r="H292">
            <v>0</v>
          </cell>
          <cell r="I292">
            <v>0</v>
          </cell>
        </row>
        <row r="293">
          <cell r="A293">
            <v>275</v>
          </cell>
          <cell r="B293">
            <v>49265</v>
          </cell>
          <cell r="C293">
            <v>0</v>
          </cell>
          <cell r="D293">
            <v>1332.3873688176202</v>
          </cell>
          <cell r="E293">
            <v>0</v>
          </cell>
          <cell r="F293">
            <v>0</v>
          </cell>
          <cell r="G293">
            <v>0</v>
          </cell>
          <cell r="H293">
            <v>0</v>
          </cell>
          <cell r="I293">
            <v>0</v>
          </cell>
        </row>
        <row r="294">
          <cell r="A294">
            <v>276</v>
          </cell>
          <cell r="B294">
            <v>49295</v>
          </cell>
          <cell r="C294">
            <v>0</v>
          </cell>
          <cell r="D294">
            <v>1332.3873688176202</v>
          </cell>
          <cell r="E294">
            <v>0</v>
          </cell>
          <cell r="F294">
            <v>0</v>
          </cell>
          <cell r="G294">
            <v>0</v>
          </cell>
          <cell r="H294">
            <v>0</v>
          </cell>
          <cell r="I294">
            <v>0</v>
          </cell>
        </row>
        <row r="295">
          <cell r="A295">
            <v>277</v>
          </cell>
          <cell r="B295">
            <v>49326</v>
          </cell>
          <cell r="C295">
            <v>0</v>
          </cell>
          <cell r="D295">
            <v>1332.3873688176202</v>
          </cell>
          <cell r="E295">
            <v>0</v>
          </cell>
          <cell r="F295">
            <v>0</v>
          </cell>
          <cell r="G295">
            <v>0</v>
          </cell>
          <cell r="H295">
            <v>0</v>
          </cell>
          <cell r="I295">
            <v>0</v>
          </cell>
        </row>
        <row r="296">
          <cell r="A296">
            <v>278</v>
          </cell>
          <cell r="B296">
            <v>49357</v>
          </cell>
          <cell r="C296">
            <v>0</v>
          </cell>
          <cell r="D296">
            <v>1332.3873688176202</v>
          </cell>
          <cell r="E296">
            <v>0</v>
          </cell>
          <cell r="F296">
            <v>0</v>
          </cell>
          <cell r="G296">
            <v>0</v>
          </cell>
          <cell r="H296">
            <v>0</v>
          </cell>
          <cell r="I296">
            <v>0</v>
          </cell>
        </row>
        <row r="297">
          <cell r="A297">
            <v>279</v>
          </cell>
          <cell r="B297">
            <v>49385</v>
          </cell>
          <cell r="C297">
            <v>0</v>
          </cell>
          <cell r="D297">
            <v>1332.3873688176202</v>
          </cell>
          <cell r="E297">
            <v>0</v>
          </cell>
          <cell r="F297">
            <v>0</v>
          </cell>
          <cell r="G297">
            <v>0</v>
          </cell>
          <cell r="H297">
            <v>0</v>
          </cell>
          <cell r="I297">
            <v>0</v>
          </cell>
        </row>
        <row r="298">
          <cell r="A298">
            <v>280</v>
          </cell>
          <cell r="B298">
            <v>49416</v>
          </cell>
          <cell r="C298">
            <v>0</v>
          </cell>
          <cell r="D298">
            <v>1332.3873688176202</v>
          </cell>
          <cell r="E298">
            <v>0</v>
          </cell>
          <cell r="F298">
            <v>0</v>
          </cell>
          <cell r="G298">
            <v>0</v>
          </cell>
          <cell r="H298">
            <v>0</v>
          </cell>
          <cell r="I298">
            <v>0</v>
          </cell>
        </row>
        <row r="299">
          <cell r="A299">
            <v>281</v>
          </cell>
          <cell r="B299">
            <v>49446</v>
          </cell>
          <cell r="C299">
            <v>0</v>
          </cell>
          <cell r="D299">
            <v>1332.3873688176202</v>
          </cell>
          <cell r="E299">
            <v>0</v>
          </cell>
          <cell r="F299">
            <v>0</v>
          </cell>
          <cell r="G299">
            <v>0</v>
          </cell>
          <cell r="H299">
            <v>0</v>
          </cell>
          <cell r="I299">
            <v>0</v>
          </cell>
        </row>
        <row r="300">
          <cell r="A300">
            <v>282</v>
          </cell>
          <cell r="B300">
            <v>49477</v>
          </cell>
          <cell r="C300">
            <v>0</v>
          </cell>
          <cell r="D300">
            <v>1332.3873688176202</v>
          </cell>
          <cell r="E300">
            <v>0</v>
          </cell>
          <cell r="F300">
            <v>0</v>
          </cell>
          <cell r="G300">
            <v>0</v>
          </cell>
          <cell r="H300">
            <v>0</v>
          </cell>
          <cell r="I300">
            <v>0</v>
          </cell>
        </row>
        <row r="301">
          <cell r="A301">
            <v>283</v>
          </cell>
          <cell r="B301">
            <v>49507</v>
          </cell>
          <cell r="C301">
            <v>0</v>
          </cell>
          <cell r="D301">
            <v>1332.3873688176202</v>
          </cell>
          <cell r="E301">
            <v>0</v>
          </cell>
          <cell r="F301">
            <v>0</v>
          </cell>
          <cell r="G301">
            <v>0</v>
          </cell>
          <cell r="H301">
            <v>0</v>
          </cell>
          <cell r="I301">
            <v>0</v>
          </cell>
        </row>
        <row r="302">
          <cell r="A302">
            <v>284</v>
          </cell>
          <cell r="B302">
            <v>49538</v>
          </cell>
          <cell r="C302">
            <v>0</v>
          </cell>
          <cell r="D302">
            <v>1332.3873688176202</v>
          </cell>
          <cell r="E302">
            <v>0</v>
          </cell>
          <cell r="F302">
            <v>0</v>
          </cell>
          <cell r="G302">
            <v>0</v>
          </cell>
          <cell r="H302">
            <v>0</v>
          </cell>
          <cell r="I302">
            <v>0</v>
          </cell>
        </row>
        <row r="303">
          <cell r="A303">
            <v>285</v>
          </cell>
          <cell r="B303">
            <v>49569</v>
          </cell>
          <cell r="C303">
            <v>0</v>
          </cell>
          <cell r="D303">
            <v>1332.3873688176202</v>
          </cell>
          <cell r="E303">
            <v>0</v>
          </cell>
          <cell r="F303">
            <v>0</v>
          </cell>
          <cell r="G303">
            <v>0</v>
          </cell>
          <cell r="H303">
            <v>0</v>
          </cell>
          <cell r="I303">
            <v>0</v>
          </cell>
        </row>
        <row r="304">
          <cell r="A304">
            <v>286</v>
          </cell>
          <cell r="B304">
            <v>49599</v>
          </cell>
          <cell r="C304">
            <v>0</v>
          </cell>
          <cell r="D304">
            <v>1332.3873688176202</v>
          </cell>
          <cell r="E304">
            <v>0</v>
          </cell>
          <cell r="F304">
            <v>0</v>
          </cell>
          <cell r="G304">
            <v>0</v>
          </cell>
          <cell r="H304">
            <v>0</v>
          </cell>
          <cell r="I304">
            <v>0</v>
          </cell>
        </row>
        <row r="305">
          <cell r="A305">
            <v>287</v>
          </cell>
          <cell r="B305">
            <v>49630</v>
          </cell>
          <cell r="C305">
            <v>0</v>
          </cell>
          <cell r="D305">
            <v>1332.3873688176202</v>
          </cell>
          <cell r="E305">
            <v>0</v>
          </cell>
          <cell r="F305">
            <v>0</v>
          </cell>
          <cell r="G305">
            <v>0</v>
          </cell>
          <cell r="H305">
            <v>0</v>
          </cell>
          <cell r="I305">
            <v>0</v>
          </cell>
        </row>
        <row r="306">
          <cell r="A306">
            <v>288</v>
          </cell>
          <cell r="B306">
            <v>49660</v>
          </cell>
          <cell r="C306">
            <v>0</v>
          </cell>
          <cell r="D306">
            <v>1332.3873688176202</v>
          </cell>
          <cell r="E306">
            <v>0</v>
          </cell>
          <cell r="F306">
            <v>0</v>
          </cell>
          <cell r="G306">
            <v>0</v>
          </cell>
          <cell r="H306">
            <v>0</v>
          </cell>
          <cell r="I306">
            <v>0</v>
          </cell>
        </row>
        <row r="307">
          <cell r="A307">
            <v>289</v>
          </cell>
          <cell r="B307">
            <v>49691</v>
          </cell>
          <cell r="C307">
            <v>0</v>
          </cell>
          <cell r="D307">
            <v>1332.3873688176202</v>
          </cell>
          <cell r="E307">
            <v>0</v>
          </cell>
          <cell r="F307">
            <v>0</v>
          </cell>
          <cell r="G307">
            <v>0</v>
          </cell>
          <cell r="H307">
            <v>0</v>
          </cell>
          <cell r="I307">
            <v>0</v>
          </cell>
        </row>
        <row r="308">
          <cell r="A308">
            <v>290</v>
          </cell>
          <cell r="B308">
            <v>49722</v>
          </cell>
          <cell r="C308">
            <v>0</v>
          </cell>
          <cell r="D308">
            <v>1332.3873688176202</v>
          </cell>
          <cell r="E308">
            <v>0</v>
          </cell>
          <cell r="F308">
            <v>0</v>
          </cell>
          <cell r="G308">
            <v>0</v>
          </cell>
          <cell r="H308">
            <v>0</v>
          </cell>
          <cell r="I308">
            <v>0</v>
          </cell>
        </row>
        <row r="309">
          <cell r="A309">
            <v>291</v>
          </cell>
          <cell r="B309">
            <v>49751</v>
          </cell>
          <cell r="C309">
            <v>0</v>
          </cell>
          <cell r="D309">
            <v>1332.3873688176202</v>
          </cell>
          <cell r="E309">
            <v>0</v>
          </cell>
          <cell r="F309">
            <v>0</v>
          </cell>
          <cell r="G309">
            <v>0</v>
          </cell>
          <cell r="H309">
            <v>0</v>
          </cell>
          <cell r="I309">
            <v>0</v>
          </cell>
        </row>
        <row r="310">
          <cell r="A310">
            <v>292</v>
          </cell>
          <cell r="B310">
            <v>49782</v>
          </cell>
          <cell r="C310">
            <v>0</v>
          </cell>
          <cell r="D310">
            <v>1332.3873688176202</v>
          </cell>
          <cell r="E310">
            <v>0</v>
          </cell>
          <cell r="F310">
            <v>0</v>
          </cell>
          <cell r="G310">
            <v>0</v>
          </cell>
          <cell r="H310">
            <v>0</v>
          </cell>
          <cell r="I310">
            <v>0</v>
          </cell>
        </row>
        <row r="311">
          <cell r="A311">
            <v>293</v>
          </cell>
          <cell r="B311">
            <v>49812</v>
          </cell>
          <cell r="C311">
            <v>0</v>
          </cell>
          <cell r="D311">
            <v>1332.3873688176202</v>
          </cell>
          <cell r="E311">
            <v>0</v>
          </cell>
          <cell r="F311">
            <v>0</v>
          </cell>
          <cell r="G311">
            <v>0</v>
          </cell>
          <cell r="H311">
            <v>0</v>
          </cell>
          <cell r="I311">
            <v>0</v>
          </cell>
        </row>
        <row r="312">
          <cell r="A312">
            <v>294</v>
          </cell>
          <cell r="B312">
            <v>49843</v>
          </cell>
          <cell r="C312">
            <v>0</v>
          </cell>
          <cell r="D312">
            <v>1332.3873688176202</v>
          </cell>
          <cell r="E312">
            <v>0</v>
          </cell>
          <cell r="F312">
            <v>0</v>
          </cell>
          <cell r="G312">
            <v>0</v>
          </cell>
          <cell r="H312">
            <v>0</v>
          </cell>
          <cell r="I312">
            <v>0</v>
          </cell>
        </row>
        <row r="313">
          <cell r="A313">
            <v>295</v>
          </cell>
          <cell r="B313">
            <v>49873</v>
          </cell>
          <cell r="C313">
            <v>0</v>
          </cell>
          <cell r="D313">
            <v>1332.3873688176202</v>
          </cell>
          <cell r="E313">
            <v>0</v>
          </cell>
          <cell r="F313">
            <v>0</v>
          </cell>
          <cell r="G313">
            <v>0</v>
          </cell>
          <cell r="H313">
            <v>0</v>
          </cell>
          <cell r="I313">
            <v>0</v>
          </cell>
        </row>
        <row r="314">
          <cell r="A314">
            <v>296</v>
          </cell>
          <cell r="B314">
            <v>49904</v>
          </cell>
          <cell r="C314">
            <v>0</v>
          </cell>
          <cell r="D314">
            <v>1332.3873688176202</v>
          </cell>
          <cell r="E314">
            <v>0</v>
          </cell>
          <cell r="F314">
            <v>0</v>
          </cell>
          <cell r="G314">
            <v>0</v>
          </cell>
          <cell r="H314">
            <v>0</v>
          </cell>
          <cell r="I314">
            <v>0</v>
          </cell>
        </row>
        <row r="315">
          <cell r="A315">
            <v>297</v>
          </cell>
          <cell r="B315">
            <v>49935</v>
          </cell>
          <cell r="C315">
            <v>0</v>
          </cell>
          <cell r="D315">
            <v>1332.3873688176202</v>
          </cell>
          <cell r="E315">
            <v>0</v>
          </cell>
          <cell r="F315">
            <v>0</v>
          </cell>
          <cell r="G315">
            <v>0</v>
          </cell>
          <cell r="H315">
            <v>0</v>
          </cell>
          <cell r="I315">
            <v>0</v>
          </cell>
        </row>
        <row r="316">
          <cell r="A316">
            <v>298</v>
          </cell>
          <cell r="B316">
            <v>49965</v>
          </cell>
          <cell r="C316">
            <v>0</v>
          </cell>
          <cell r="D316">
            <v>1332.3873688176202</v>
          </cell>
          <cell r="E316">
            <v>0</v>
          </cell>
          <cell r="F316">
            <v>0</v>
          </cell>
          <cell r="G316">
            <v>0</v>
          </cell>
          <cell r="H316">
            <v>0</v>
          </cell>
          <cell r="I316">
            <v>0</v>
          </cell>
        </row>
        <row r="317">
          <cell r="A317">
            <v>299</v>
          </cell>
          <cell r="B317">
            <v>49996</v>
          </cell>
          <cell r="C317">
            <v>0</v>
          </cell>
          <cell r="D317">
            <v>1332.3873688176202</v>
          </cell>
          <cell r="E317">
            <v>0</v>
          </cell>
          <cell r="F317">
            <v>0</v>
          </cell>
          <cell r="G317">
            <v>0</v>
          </cell>
          <cell r="H317">
            <v>0</v>
          </cell>
          <cell r="I317">
            <v>0</v>
          </cell>
        </row>
        <row r="318">
          <cell r="A318">
            <v>300</v>
          </cell>
          <cell r="B318">
            <v>50026</v>
          </cell>
          <cell r="C318">
            <v>0</v>
          </cell>
          <cell r="D318">
            <v>1332.3873688176202</v>
          </cell>
          <cell r="E318">
            <v>0</v>
          </cell>
          <cell r="F318">
            <v>0</v>
          </cell>
          <cell r="G318">
            <v>0</v>
          </cell>
          <cell r="H318">
            <v>0</v>
          </cell>
          <cell r="I318">
            <v>0</v>
          </cell>
        </row>
        <row r="319">
          <cell r="A319">
            <v>301</v>
          </cell>
          <cell r="B319">
            <v>50057</v>
          </cell>
          <cell r="C319">
            <v>0</v>
          </cell>
          <cell r="D319">
            <v>1332.3873688176202</v>
          </cell>
          <cell r="E319">
            <v>0</v>
          </cell>
          <cell r="F319">
            <v>0</v>
          </cell>
          <cell r="G319">
            <v>0</v>
          </cell>
          <cell r="H319">
            <v>0</v>
          </cell>
          <cell r="I319">
            <v>0</v>
          </cell>
        </row>
        <row r="320">
          <cell r="A320">
            <v>302</v>
          </cell>
          <cell r="B320">
            <v>50088</v>
          </cell>
          <cell r="C320">
            <v>0</v>
          </cell>
          <cell r="D320">
            <v>1332.3873688176202</v>
          </cell>
          <cell r="E320">
            <v>0</v>
          </cell>
          <cell r="F320">
            <v>0</v>
          </cell>
          <cell r="G320">
            <v>0</v>
          </cell>
          <cell r="H320">
            <v>0</v>
          </cell>
          <cell r="I320">
            <v>0</v>
          </cell>
        </row>
        <row r="321">
          <cell r="A321">
            <v>303</v>
          </cell>
          <cell r="B321">
            <v>50116</v>
          </cell>
          <cell r="C321">
            <v>0</v>
          </cell>
          <cell r="D321">
            <v>1332.3873688176202</v>
          </cell>
          <cell r="E321">
            <v>0</v>
          </cell>
          <cell r="F321">
            <v>0</v>
          </cell>
          <cell r="G321">
            <v>0</v>
          </cell>
          <cell r="H321">
            <v>0</v>
          </cell>
          <cell r="I321">
            <v>0</v>
          </cell>
        </row>
        <row r="322">
          <cell r="A322">
            <v>304</v>
          </cell>
          <cell r="B322">
            <v>50147</v>
          </cell>
          <cell r="C322">
            <v>0</v>
          </cell>
          <cell r="D322">
            <v>1332.3873688176202</v>
          </cell>
          <cell r="E322">
            <v>0</v>
          </cell>
          <cell r="F322">
            <v>0</v>
          </cell>
          <cell r="G322">
            <v>0</v>
          </cell>
          <cell r="H322">
            <v>0</v>
          </cell>
          <cell r="I322">
            <v>0</v>
          </cell>
        </row>
        <row r="323">
          <cell r="A323">
            <v>305</v>
          </cell>
          <cell r="B323">
            <v>50177</v>
          </cell>
          <cell r="C323">
            <v>0</v>
          </cell>
          <cell r="D323">
            <v>1332.3873688176202</v>
          </cell>
          <cell r="E323">
            <v>0</v>
          </cell>
          <cell r="F323">
            <v>0</v>
          </cell>
          <cell r="G323">
            <v>0</v>
          </cell>
          <cell r="H323">
            <v>0</v>
          </cell>
          <cell r="I323">
            <v>0</v>
          </cell>
        </row>
        <row r="324">
          <cell r="A324">
            <v>306</v>
          </cell>
          <cell r="B324">
            <v>50208</v>
          </cell>
          <cell r="C324">
            <v>0</v>
          </cell>
          <cell r="D324">
            <v>1332.3873688176202</v>
          </cell>
          <cell r="E324">
            <v>0</v>
          </cell>
          <cell r="F324">
            <v>0</v>
          </cell>
          <cell r="G324">
            <v>0</v>
          </cell>
          <cell r="H324">
            <v>0</v>
          </cell>
          <cell r="I324">
            <v>0</v>
          </cell>
        </row>
        <row r="325">
          <cell r="A325">
            <v>307</v>
          </cell>
          <cell r="B325">
            <v>50238</v>
          </cell>
          <cell r="C325">
            <v>0</v>
          </cell>
          <cell r="D325">
            <v>1332.3873688176202</v>
          </cell>
          <cell r="E325">
            <v>0</v>
          </cell>
          <cell r="F325">
            <v>0</v>
          </cell>
          <cell r="G325">
            <v>0</v>
          </cell>
          <cell r="H325">
            <v>0</v>
          </cell>
          <cell r="I325">
            <v>0</v>
          </cell>
        </row>
        <row r="326">
          <cell r="A326">
            <v>308</v>
          </cell>
          <cell r="B326">
            <v>50269</v>
          </cell>
          <cell r="C326">
            <v>0</v>
          </cell>
          <cell r="D326">
            <v>1332.3873688176202</v>
          </cell>
          <cell r="E326">
            <v>0</v>
          </cell>
          <cell r="F326">
            <v>0</v>
          </cell>
          <cell r="G326">
            <v>0</v>
          </cell>
          <cell r="H326">
            <v>0</v>
          </cell>
          <cell r="I326">
            <v>0</v>
          </cell>
        </row>
        <row r="327">
          <cell r="A327">
            <v>309</v>
          </cell>
          <cell r="B327">
            <v>50300</v>
          </cell>
          <cell r="C327">
            <v>0</v>
          </cell>
          <cell r="D327">
            <v>1332.3873688176202</v>
          </cell>
          <cell r="E327">
            <v>0</v>
          </cell>
          <cell r="F327">
            <v>0</v>
          </cell>
          <cell r="G327">
            <v>0</v>
          </cell>
          <cell r="H327">
            <v>0</v>
          </cell>
          <cell r="I327">
            <v>0</v>
          </cell>
        </row>
        <row r="328">
          <cell r="A328">
            <v>310</v>
          </cell>
          <cell r="B328">
            <v>50330</v>
          </cell>
          <cell r="C328">
            <v>0</v>
          </cell>
          <cell r="D328">
            <v>1332.3873688176202</v>
          </cell>
          <cell r="E328">
            <v>0</v>
          </cell>
          <cell r="F328">
            <v>0</v>
          </cell>
          <cell r="G328">
            <v>0</v>
          </cell>
          <cell r="H328">
            <v>0</v>
          </cell>
          <cell r="I328">
            <v>0</v>
          </cell>
        </row>
        <row r="329">
          <cell r="A329">
            <v>311</v>
          </cell>
          <cell r="B329">
            <v>50361</v>
          </cell>
          <cell r="C329">
            <v>0</v>
          </cell>
          <cell r="D329">
            <v>1332.3873688176202</v>
          </cell>
          <cell r="E329">
            <v>0</v>
          </cell>
          <cell r="F329">
            <v>0</v>
          </cell>
          <cell r="G329">
            <v>0</v>
          </cell>
          <cell r="H329">
            <v>0</v>
          </cell>
          <cell r="I329">
            <v>0</v>
          </cell>
        </row>
        <row r="330">
          <cell r="A330">
            <v>312</v>
          </cell>
          <cell r="B330">
            <v>50391</v>
          </cell>
          <cell r="C330">
            <v>0</v>
          </cell>
          <cell r="D330">
            <v>1332.3873688176202</v>
          </cell>
          <cell r="E330">
            <v>0</v>
          </cell>
          <cell r="F330">
            <v>0</v>
          </cell>
          <cell r="G330">
            <v>0</v>
          </cell>
          <cell r="H330">
            <v>0</v>
          </cell>
          <cell r="I330">
            <v>0</v>
          </cell>
        </row>
        <row r="331">
          <cell r="A331">
            <v>313</v>
          </cell>
          <cell r="B331">
            <v>50422</v>
          </cell>
          <cell r="C331">
            <v>0</v>
          </cell>
          <cell r="D331">
            <v>1332.3873688176202</v>
          </cell>
          <cell r="E331">
            <v>0</v>
          </cell>
          <cell r="F331">
            <v>0</v>
          </cell>
          <cell r="G331">
            <v>0</v>
          </cell>
          <cell r="H331">
            <v>0</v>
          </cell>
          <cell r="I331">
            <v>0</v>
          </cell>
        </row>
        <row r="332">
          <cell r="A332">
            <v>314</v>
          </cell>
          <cell r="B332">
            <v>50453</v>
          </cell>
          <cell r="C332">
            <v>0</v>
          </cell>
          <cell r="D332">
            <v>1332.3873688176202</v>
          </cell>
          <cell r="E332">
            <v>0</v>
          </cell>
          <cell r="F332">
            <v>0</v>
          </cell>
          <cell r="G332">
            <v>0</v>
          </cell>
          <cell r="H332">
            <v>0</v>
          </cell>
          <cell r="I332">
            <v>0</v>
          </cell>
        </row>
        <row r="333">
          <cell r="A333">
            <v>315</v>
          </cell>
          <cell r="B333">
            <v>50481</v>
          </cell>
          <cell r="C333">
            <v>0</v>
          </cell>
          <cell r="D333">
            <v>1332.3873688176202</v>
          </cell>
          <cell r="E333">
            <v>0</v>
          </cell>
          <cell r="F333">
            <v>0</v>
          </cell>
          <cell r="G333">
            <v>0</v>
          </cell>
          <cell r="H333">
            <v>0</v>
          </cell>
          <cell r="I333">
            <v>0</v>
          </cell>
        </row>
        <row r="334">
          <cell r="A334">
            <v>316</v>
          </cell>
          <cell r="B334">
            <v>50512</v>
          </cell>
          <cell r="C334">
            <v>0</v>
          </cell>
          <cell r="D334">
            <v>1332.3873688176202</v>
          </cell>
          <cell r="E334">
            <v>0</v>
          </cell>
          <cell r="F334">
            <v>0</v>
          </cell>
          <cell r="G334">
            <v>0</v>
          </cell>
          <cell r="H334">
            <v>0</v>
          </cell>
          <cell r="I334">
            <v>0</v>
          </cell>
        </row>
        <row r="335">
          <cell r="A335">
            <v>317</v>
          </cell>
          <cell r="B335">
            <v>50542</v>
          </cell>
          <cell r="C335">
            <v>0</v>
          </cell>
          <cell r="D335">
            <v>1332.3873688176202</v>
          </cell>
          <cell r="E335">
            <v>0</v>
          </cell>
          <cell r="F335">
            <v>0</v>
          </cell>
          <cell r="G335">
            <v>0</v>
          </cell>
          <cell r="H335">
            <v>0</v>
          </cell>
          <cell r="I335">
            <v>0</v>
          </cell>
        </row>
        <row r="336">
          <cell r="A336">
            <v>318</v>
          </cell>
          <cell r="B336">
            <v>50573</v>
          </cell>
          <cell r="C336">
            <v>0</v>
          </cell>
          <cell r="D336">
            <v>1332.3873688176202</v>
          </cell>
          <cell r="E336">
            <v>0</v>
          </cell>
          <cell r="F336">
            <v>0</v>
          </cell>
          <cell r="G336">
            <v>0</v>
          </cell>
          <cell r="H336">
            <v>0</v>
          </cell>
          <cell r="I336">
            <v>0</v>
          </cell>
        </row>
        <row r="337">
          <cell r="A337">
            <v>319</v>
          </cell>
          <cell r="B337">
            <v>50603</v>
          </cell>
          <cell r="C337">
            <v>0</v>
          </cell>
          <cell r="D337">
            <v>1332.3873688176202</v>
          </cell>
          <cell r="E337">
            <v>0</v>
          </cell>
          <cell r="F337">
            <v>0</v>
          </cell>
          <cell r="G337">
            <v>0</v>
          </cell>
          <cell r="H337">
            <v>0</v>
          </cell>
          <cell r="I337">
            <v>0</v>
          </cell>
        </row>
        <row r="338">
          <cell r="A338">
            <v>320</v>
          </cell>
          <cell r="B338">
            <v>50634</v>
          </cell>
          <cell r="C338">
            <v>0</v>
          </cell>
          <cell r="D338">
            <v>1332.3873688176202</v>
          </cell>
          <cell r="E338">
            <v>0</v>
          </cell>
          <cell r="F338">
            <v>0</v>
          </cell>
          <cell r="G338">
            <v>0</v>
          </cell>
          <cell r="H338">
            <v>0</v>
          </cell>
          <cell r="I338">
            <v>0</v>
          </cell>
        </row>
        <row r="339">
          <cell r="A339">
            <v>321</v>
          </cell>
          <cell r="B339">
            <v>50665</v>
          </cell>
          <cell r="C339">
            <v>0</v>
          </cell>
          <cell r="D339">
            <v>1332.3873688176202</v>
          </cell>
          <cell r="E339">
            <v>0</v>
          </cell>
          <cell r="F339">
            <v>0</v>
          </cell>
          <cell r="G339">
            <v>0</v>
          </cell>
          <cell r="H339">
            <v>0</v>
          </cell>
          <cell r="I339">
            <v>0</v>
          </cell>
        </row>
        <row r="340">
          <cell r="A340">
            <v>322</v>
          </cell>
          <cell r="B340">
            <v>50695</v>
          </cell>
          <cell r="C340">
            <v>0</v>
          </cell>
          <cell r="D340">
            <v>1332.3873688176202</v>
          </cell>
          <cell r="E340">
            <v>0</v>
          </cell>
          <cell r="F340">
            <v>0</v>
          </cell>
          <cell r="G340">
            <v>0</v>
          </cell>
          <cell r="H340">
            <v>0</v>
          </cell>
          <cell r="I340">
            <v>0</v>
          </cell>
        </row>
        <row r="341">
          <cell r="A341">
            <v>323</v>
          </cell>
          <cell r="B341">
            <v>50726</v>
          </cell>
          <cell r="C341">
            <v>0</v>
          </cell>
          <cell r="D341">
            <v>1332.3873688176202</v>
          </cell>
          <cell r="E341">
            <v>0</v>
          </cell>
          <cell r="F341">
            <v>0</v>
          </cell>
          <cell r="G341">
            <v>0</v>
          </cell>
          <cell r="H341">
            <v>0</v>
          </cell>
          <cell r="I341">
            <v>0</v>
          </cell>
        </row>
        <row r="342">
          <cell r="A342">
            <v>324</v>
          </cell>
          <cell r="B342">
            <v>50756</v>
          </cell>
          <cell r="C342">
            <v>0</v>
          </cell>
          <cell r="D342">
            <v>1332.3873688176202</v>
          </cell>
          <cell r="E342">
            <v>0</v>
          </cell>
          <cell r="F342">
            <v>0</v>
          </cell>
          <cell r="G342">
            <v>0</v>
          </cell>
          <cell r="H342">
            <v>0</v>
          </cell>
          <cell r="I342">
            <v>0</v>
          </cell>
        </row>
        <row r="343">
          <cell r="A343">
            <v>325</v>
          </cell>
          <cell r="B343">
            <v>50787</v>
          </cell>
          <cell r="C343">
            <v>0</v>
          </cell>
          <cell r="D343">
            <v>1332.3873688176202</v>
          </cell>
          <cell r="E343">
            <v>0</v>
          </cell>
          <cell r="F343">
            <v>0</v>
          </cell>
          <cell r="G343">
            <v>0</v>
          </cell>
          <cell r="H343">
            <v>0</v>
          </cell>
          <cell r="I343">
            <v>0</v>
          </cell>
        </row>
        <row r="344">
          <cell r="A344">
            <v>326</v>
          </cell>
          <cell r="B344">
            <v>50818</v>
          </cell>
          <cell r="C344">
            <v>0</v>
          </cell>
          <cell r="D344">
            <v>1332.3873688176202</v>
          </cell>
          <cell r="E344">
            <v>0</v>
          </cell>
          <cell r="F344">
            <v>0</v>
          </cell>
          <cell r="G344">
            <v>0</v>
          </cell>
          <cell r="H344">
            <v>0</v>
          </cell>
          <cell r="I344">
            <v>0</v>
          </cell>
        </row>
        <row r="345">
          <cell r="A345">
            <v>327</v>
          </cell>
          <cell r="B345">
            <v>50846</v>
          </cell>
          <cell r="C345">
            <v>0</v>
          </cell>
          <cell r="D345">
            <v>1332.3873688176202</v>
          </cell>
          <cell r="E345">
            <v>0</v>
          </cell>
          <cell r="F345">
            <v>0</v>
          </cell>
          <cell r="G345">
            <v>0</v>
          </cell>
          <cell r="H345">
            <v>0</v>
          </cell>
          <cell r="I345">
            <v>0</v>
          </cell>
        </row>
        <row r="346">
          <cell r="A346">
            <v>328</v>
          </cell>
          <cell r="B346">
            <v>50877</v>
          </cell>
          <cell r="C346">
            <v>0</v>
          </cell>
          <cell r="D346">
            <v>1332.3873688176202</v>
          </cell>
          <cell r="E346">
            <v>0</v>
          </cell>
          <cell r="F346">
            <v>0</v>
          </cell>
          <cell r="G346">
            <v>0</v>
          </cell>
          <cell r="H346">
            <v>0</v>
          </cell>
          <cell r="I346">
            <v>0</v>
          </cell>
        </row>
        <row r="347">
          <cell r="A347">
            <v>329</v>
          </cell>
          <cell r="B347">
            <v>50907</v>
          </cell>
          <cell r="C347">
            <v>0</v>
          </cell>
          <cell r="D347">
            <v>1332.3873688176202</v>
          </cell>
          <cell r="E347">
            <v>0</v>
          </cell>
          <cell r="F347">
            <v>0</v>
          </cell>
          <cell r="G347">
            <v>0</v>
          </cell>
          <cell r="H347">
            <v>0</v>
          </cell>
          <cell r="I347">
            <v>0</v>
          </cell>
        </row>
        <row r="348">
          <cell r="A348">
            <v>330</v>
          </cell>
          <cell r="B348">
            <v>50938</v>
          </cell>
          <cell r="C348">
            <v>0</v>
          </cell>
          <cell r="D348">
            <v>1332.3873688176202</v>
          </cell>
          <cell r="E348">
            <v>0</v>
          </cell>
          <cell r="F348">
            <v>0</v>
          </cell>
          <cell r="G348">
            <v>0</v>
          </cell>
          <cell r="H348">
            <v>0</v>
          </cell>
          <cell r="I348">
            <v>0</v>
          </cell>
        </row>
        <row r="349">
          <cell r="A349">
            <v>331</v>
          </cell>
          <cell r="B349">
            <v>50968</v>
          </cell>
          <cell r="C349">
            <v>0</v>
          </cell>
          <cell r="D349">
            <v>1332.3873688176202</v>
          </cell>
          <cell r="E349">
            <v>0</v>
          </cell>
          <cell r="F349">
            <v>0</v>
          </cell>
          <cell r="G349">
            <v>0</v>
          </cell>
          <cell r="H349">
            <v>0</v>
          </cell>
          <cell r="I349">
            <v>0</v>
          </cell>
        </row>
        <row r="350">
          <cell r="A350">
            <v>332</v>
          </cell>
          <cell r="B350">
            <v>50999</v>
          </cell>
          <cell r="C350">
            <v>0</v>
          </cell>
          <cell r="D350">
            <v>1332.3873688176202</v>
          </cell>
          <cell r="E350">
            <v>0</v>
          </cell>
          <cell r="F350">
            <v>0</v>
          </cell>
          <cell r="G350">
            <v>0</v>
          </cell>
          <cell r="H350">
            <v>0</v>
          </cell>
          <cell r="I350">
            <v>0</v>
          </cell>
        </row>
        <row r="351">
          <cell r="A351">
            <v>333</v>
          </cell>
          <cell r="B351">
            <v>51030</v>
          </cell>
          <cell r="C351">
            <v>0</v>
          </cell>
          <cell r="D351">
            <v>1332.3873688176202</v>
          </cell>
          <cell r="E351">
            <v>0</v>
          </cell>
          <cell r="F351">
            <v>0</v>
          </cell>
          <cell r="G351">
            <v>0</v>
          </cell>
          <cell r="H351">
            <v>0</v>
          </cell>
          <cell r="I351">
            <v>0</v>
          </cell>
        </row>
        <row r="352">
          <cell r="A352">
            <v>334</v>
          </cell>
          <cell r="B352">
            <v>51060</v>
          </cell>
          <cell r="C352">
            <v>0</v>
          </cell>
          <cell r="D352">
            <v>1332.3873688176202</v>
          </cell>
          <cell r="E352">
            <v>0</v>
          </cell>
          <cell r="F352">
            <v>0</v>
          </cell>
          <cell r="G352">
            <v>0</v>
          </cell>
          <cell r="H352">
            <v>0</v>
          </cell>
          <cell r="I352">
            <v>0</v>
          </cell>
        </row>
        <row r="353">
          <cell r="A353">
            <v>335</v>
          </cell>
          <cell r="B353">
            <v>51091</v>
          </cell>
          <cell r="C353">
            <v>0</v>
          </cell>
          <cell r="D353">
            <v>1332.3873688176202</v>
          </cell>
          <cell r="E353">
            <v>0</v>
          </cell>
          <cell r="F353">
            <v>0</v>
          </cell>
          <cell r="G353">
            <v>0</v>
          </cell>
          <cell r="H353">
            <v>0</v>
          </cell>
          <cell r="I353">
            <v>0</v>
          </cell>
        </row>
        <row r="354">
          <cell r="A354">
            <v>336</v>
          </cell>
          <cell r="B354">
            <v>51121</v>
          </cell>
          <cell r="C354">
            <v>0</v>
          </cell>
          <cell r="D354">
            <v>1332.3873688176202</v>
          </cell>
          <cell r="E354">
            <v>0</v>
          </cell>
          <cell r="F354">
            <v>0</v>
          </cell>
          <cell r="G354">
            <v>0</v>
          </cell>
          <cell r="H354">
            <v>0</v>
          </cell>
          <cell r="I354">
            <v>0</v>
          </cell>
        </row>
        <row r="355">
          <cell r="A355">
            <v>337</v>
          </cell>
          <cell r="B355">
            <v>51152</v>
          </cell>
          <cell r="C355">
            <v>0</v>
          </cell>
          <cell r="D355">
            <v>1332.3873688176202</v>
          </cell>
          <cell r="E355">
            <v>0</v>
          </cell>
          <cell r="F355">
            <v>0</v>
          </cell>
          <cell r="G355">
            <v>0</v>
          </cell>
          <cell r="H355">
            <v>0</v>
          </cell>
          <cell r="I355">
            <v>0</v>
          </cell>
        </row>
        <row r="356">
          <cell r="A356">
            <v>338</v>
          </cell>
          <cell r="B356">
            <v>51183</v>
          </cell>
          <cell r="C356">
            <v>0</v>
          </cell>
          <cell r="D356">
            <v>1332.3873688176202</v>
          </cell>
          <cell r="E356">
            <v>0</v>
          </cell>
          <cell r="F356">
            <v>0</v>
          </cell>
          <cell r="G356">
            <v>0</v>
          </cell>
          <cell r="H356">
            <v>0</v>
          </cell>
          <cell r="I356">
            <v>0</v>
          </cell>
        </row>
        <row r="357">
          <cell r="A357">
            <v>339</v>
          </cell>
          <cell r="B357">
            <v>51212</v>
          </cell>
          <cell r="C357">
            <v>0</v>
          </cell>
          <cell r="D357">
            <v>1332.3873688176202</v>
          </cell>
          <cell r="E357">
            <v>0</v>
          </cell>
          <cell r="F357">
            <v>0</v>
          </cell>
          <cell r="G357">
            <v>0</v>
          </cell>
          <cell r="H357">
            <v>0</v>
          </cell>
          <cell r="I357">
            <v>0</v>
          </cell>
        </row>
        <row r="358">
          <cell r="A358">
            <v>340</v>
          </cell>
          <cell r="B358">
            <v>51243</v>
          </cell>
          <cell r="C358">
            <v>0</v>
          </cell>
          <cell r="D358">
            <v>1332.3873688176202</v>
          </cell>
          <cell r="E358">
            <v>0</v>
          </cell>
          <cell r="F358">
            <v>0</v>
          </cell>
          <cell r="G358">
            <v>0</v>
          </cell>
          <cell r="H358">
            <v>0</v>
          </cell>
          <cell r="I358">
            <v>0</v>
          </cell>
        </row>
        <row r="359">
          <cell r="A359">
            <v>341</v>
          </cell>
          <cell r="B359">
            <v>51273</v>
          </cell>
          <cell r="C359">
            <v>0</v>
          </cell>
          <cell r="D359">
            <v>1332.3873688176202</v>
          </cell>
          <cell r="E359">
            <v>0</v>
          </cell>
          <cell r="F359">
            <v>0</v>
          </cell>
          <cell r="G359">
            <v>0</v>
          </cell>
          <cell r="H359">
            <v>0</v>
          </cell>
          <cell r="I359">
            <v>0</v>
          </cell>
        </row>
        <row r="360">
          <cell r="A360">
            <v>342</v>
          </cell>
          <cell r="B360">
            <v>51304</v>
          </cell>
          <cell r="C360">
            <v>0</v>
          </cell>
          <cell r="D360">
            <v>1332.3873688176202</v>
          </cell>
          <cell r="E360">
            <v>0</v>
          </cell>
          <cell r="F360">
            <v>0</v>
          </cell>
          <cell r="G360">
            <v>0</v>
          </cell>
          <cell r="H360">
            <v>0</v>
          </cell>
          <cell r="I360">
            <v>0</v>
          </cell>
        </row>
        <row r="361">
          <cell r="A361">
            <v>343</v>
          </cell>
          <cell r="B361">
            <v>51334</v>
          </cell>
          <cell r="C361">
            <v>0</v>
          </cell>
          <cell r="D361">
            <v>1332.3873688176202</v>
          </cell>
          <cell r="E361">
            <v>0</v>
          </cell>
          <cell r="F361">
            <v>0</v>
          </cell>
          <cell r="G361">
            <v>0</v>
          </cell>
          <cell r="H361">
            <v>0</v>
          </cell>
          <cell r="I361">
            <v>0</v>
          </cell>
        </row>
        <row r="362">
          <cell r="A362">
            <v>344</v>
          </cell>
          <cell r="B362">
            <v>51365</v>
          </cell>
          <cell r="C362">
            <v>0</v>
          </cell>
          <cell r="D362">
            <v>1332.3873688176202</v>
          </cell>
          <cell r="E362">
            <v>0</v>
          </cell>
          <cell r="F362">
            <v>0</v>
          </cell>
          <cell r="G362">
            <v>0</v>
          </cell>
          <cell r="H362">
            <v>0</v>
          </cell>
          <cell r="I362">
            <v>0</v>
          </cell>
        </row>
        <row r="363">
          <cell r="A363">
            <v>345</v>
          </cell>
          <cell r="B363">
            <v>51396</v>
          </cell>
          <cell r="C363">
            <v>0</v>
          </cell>
          <cell r="D363">
            <v>1332.3873688176202</v>
          </cell>
          <cell r="E363">
            <v>0</v>
          </cell>
          <cell r="F363">
            <v>0</v>
          </cell>
          <cell r="G363">
            <v>0</v>
          </cell>
          <cell r="H363">
            <v>0</v>
          </cell>
          <cell r="I363">
            <v>0</v>
          </cell>
        </row>
        <row r="364">
          <cell r="A364">
            <v>346</v>
          </cell>
          <cell r="B364">
            <v>51426</v>
          </cell>
          <cell r="C364">
            <v>0</v>
          </cell>
          <cell r="D364">
            <v>1332.3873688176202</v>
          </cell>
          <cell r="E364">
            <v>0</v>
          </cell>
          <cell r="F364">
            <v>0</v>
          </cell>
          <cell r="G364">
            <v>0</v>
          </cell>
          <cell r="H364">
            <v>0</v>
          </cell>
          <cell r="I364">
            <v>0</v>
          </cell>
        </row>
        <row r="365">
          <cell r="A365">
            <v>347</v>
          </cell>
          <cell r="B365">
            <v>51457</v>
          </cell>
          <cell r="C365">
            <v>0</v>
          </cell>
          <cell r="D365">
            <v>1332.3873688176202</v>
          </cell>
          <cell r="E365">
            <v>0</v>
          </cell>
          <cell r="F365">
            <v>0</v>
          </cell>
          <cell r="G365">
            <v>0</v>
          </cell>
          <cell r="H365">
            <v>0</v>
          </cell>
          <cell r="I365">
            <v>0</v>
          </cell>
        </row>
        <row r="366">
          <cell r="A366">
            <v>348</v>
          </cell>
          <cell r="B366">
            <v>51487</v>
          </cell>
          <cell r="C366">
            <v>0</v>
          </cell>
          <cell r="D366">
            <v>1332.3873688176202</v>
          </cell>
          <cell r="E366">
            <v>0</v>
          </cell>
          <cell r="F366">
            <v>0</v>
          </cell>
          <cell r="G366">
            <v>0</v>
          </cell>
          <cell r="H366">
            <v>0</v>
          </cell>
          <cell r="I366">
            <v>0</v>
          </cell>
        </row>
        <row r="367">
          <cell r="A367">
            <v>349</v>
          </cell>
          <cell r="B367">
            <v>51518</v>
          </cell>
          <cell r="C367">
            <v>0</v>
          </cell>
          <cell r="D367">
            <v>1332.3873688176202</v>
          </cell>
          <cell r="E367">
            <v>0</v>
          </cell>
          <cell r="F367">
            <v>0</v>
          </cell>
          <cell r="G367">
            <v>0</v>
          </cell>
          <cell r="H367">
            <v>0</v>
          </cell>
          <cell r="I367">
            <v>0</v>
          </cell>
        </row>
        <row r="368">
          <cell r="A368">
            <v>350</v>
          </cell>
          <cell r="B368">
            <v>51549</v>
          </cell>
          <cell r="C368">
            <v>0</v>
          </cell>
          <cell r="D368">
            <v>1332.3873688176202</v>
          </cell>
          <cell r="E368">
            <v>0</v>
          </cell>
          <cell r="F368">
            <v>0</v>
          </cell>
          <cell r="G368">
            <v>0</v>
          </cell>
          <cell r="H368">
            <v>0</v>
          </cell>
          <cell r="I368">
            <v>0</v>
          </cell>
        </row>
        <row r="369">
          <cell r="A369">
            <v>351</v>
          </cell>
          <cell r="B369">
            <v>51577</v>
          </cell>
          <cell r="C369">
            <v>0</v>
          </cell>
          <cell r="D369">
            <v>1332.3873688176202</v>
          </cell>
          <cell r="E369">
            <v>0</v>
          </cell>
          <cell r="F369">
            <v>0</v>
          </cell>
          <cell r="G369">
            <v>0</v>
          </cell>
          <cell r="H369">
            <v>0</v>
          </cell>
          <cell r="I369">
            <v>0</v>
          </cell>
        </row>
        <row r="370">
          <cell r="A370">
            <v>352</v>
          </cell>
          <cell r="B370">
            <v>51608</v>
          </cell>
          <cell r="C370">
            <v>0</v>
          </cell>
          <cell r="D370">
            <v>1332.3873688176202</v>
          </cell>
          <cell r="E370">
            <v>0</v>
          </cell>
          <cell r="F370">
            <v>0</v>
          </cell>
          <cell r="G370">
            <v>0</v>
          </cell>
          <cell r="H370">
            <v>0</v>
          </cell>
          <cell r="I370">
            <v>0</v>
          </cell>
        </row>
        <row r="371">
          <cell r="A371">
            <v>353</v>
          </cell>
          <cell r="B371">
            <v>51638</v>
          </cell>
          <cell r="C371">
            <v>0</v>
          </cell>
          <cell r="D371">
            <v>1332.3873688176202</v>
          </cell>
          <cell r="E371">
            <v>0</v>
          </cell>
          <cell r="F371">
            <v>0</v>
          </cell>
          <cell r="G371">
            <v>0</v>
          </cell>
          <cell r="H371">
            <v>0</v>
          </cell>
          <cell r="I371">
            <v>0</v>
          </cell>
        </row>
        <row r="372">
          <cell r="A372">
            <v>354</v>
          </cell>
          <cell r="B372">
            <v>51669</v>
          </cell>
          <cell r="C372">
            <v>0</v>
          </cell>
          <cell r="D372">
            <v>1332.3873688176202</v>
          </cell>
          <cell r="E372">
            <v>0</v>
          </cell>
          <cell r="F372">
            <v>0</v>
          </cell>
          <cell r="G372">
            <v>0</v>
          </cell>
          <cell r="H372">
            <v>0</v>
          </cell>
          <cell r="I372">
            <v>0</v>
          </cell>
        </row>
        <row r="373">
          <cell r="A373">
            <v>355</v>
          </cell>
          <cell r="B373">
            <v>51699</v>
          </cell>
          <cell r="C373">
            <v>0</v>
          </cell>
          <cell r="D373">
            <v>1332.3873688176202</v>
          </cell>
          <cell r="E373">
            <v>0</v>
          </cell>
          <cell r="F373">
            <v>0</v>
          </cell>
          <cell r="G373">
            <v>0</v>
          </cell>
          <cell r="H373">
            <v>0</v>
          </cell>
          <cell r="I373">
            <v>0</v>
          </cell>
        </row>
        <row r="374">
          <cell r="A374">
            <v>356</v>
          </cell>
          <cell r="B374">
            <v>51730</v>
          </cell>
          <cell r="C374">
            <v>0</v>
          </cell>
          <cell r="D374">
            <v>1332.3873688176202</v>
          </cell>
          <cell r="E374">
            <v>0</v>
          </cell>
          <cell r="F374">
            <v>0</v>
          </cell>
          <cell r="G374">
            <v>0</v>
          </cell>
          <cell r="H374">
            <v>0</v>
          </cell>
          <cell r="I374">
            <v>0</v>
          </cell>
        </row>
        <row r="375">
          <cell r="A375">
            <v>357</v>
          </cell>
          <cell r="B375">
            <v>51761</v>
          </cell>
          <cell r="C375">
            <v>0</v>
          </cell>
          <cell r="D375">
            <v>1332.3873688176202</v>
          </cell>
          <cell r="E375">
            <v>0</v>
          </cell>
          <cell r="F375">
            <v>0</v>
          </cell>
          <cell r="G375">
            <v>0</v>
          </cell>
          <cell r="H375">
            <v>0</v>
          </cell>
          <cell r="I375">
            <v>0</v>
          </cell>
        </row>
        <row r="376">
          <cell r="A376">
            <v>358</v>
          </cell>
          <cell r="B376">
            <v>51791</v>
          </cell>
          <cell r="C376">
            <v>0</v>
          </cell>
          <cell r="D376">
            <v>1332.3873688176202</v>
          </cell>
          <cell r="E376">
            <v>0</v>
          </cell>
          <cell r="F376">
            <v>0</v>
          </cell>
          <cell r="G376">
            <v>0</v>
          </cell>
          <cell r="H376">
            <v>0</v>
          </cell>
          <cell r="I376">
            <v>0</v>
          </cell>
        </row>
        <row r="377">
          <cell r="A377">
            <v>359</v>
          </cell>
          <cell r="B377">
            <v>51822</v>
          </cell>
          <cell r="C377">
            <v>0</v>
          </cell>
          <cell r="D377">
            <v>1332.3873688176202</v>
          </cell>
          <cell r="E377">
            <v>0</v>
          </cell>
          <cell r="F377">
            <v>0</v>
          </cell>
          <cell r="G377">
            <v>0</v>
          </cell>
          <cell r="H377">
            <v>0</v>
          </cell>
          <cell r="I377">
            <v>0</v>
          </cell>
        </row>
        <row r="378">
          <cell r="A378">
            <v>360</v>
          </cell>
          <cell r="B378">
            <v>51852</v>
          </cell>
          <cell r="C378">
            <v>0</v>
          </cell>
          <cell r="D378">
            <v>1332.3873688176202</v>
          </cell>
          <cell r="E378">
            <v>0</v>
          </cell>
          <cell r="F378">
            <v>0</v>
          </cell>
          <cell r="G378">
            <v>0</v>
          </cell>
          <cell r="H378">
            <v>0</v>
          </cell>
          <cell r="I378">
            <v>0</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 Schedule"/>
      <sheetName val="Cost"/>
      <sheetName val="Cost Distribution"/>
      <sheetName val="Price List"/>
      <sheetName val="salary"/>
      <sheetName val="Remaining Value"/>
      <sheetName val="Payment"/>
      <sheetName val="TCR-Cash"/>
      <sheetName val="Lease Revenue"/>
      <sheetName val="Interest Expense"/>
      <sheetName val="Loan Needed"/>
      <sheetName val="CF 2012"/>
      <sheetName val="CF 2013"/>
      <sheetName val="CF 2014"/>
      <sheetName val="CF 2015"/>
      <sheetName val="CF 2016"/>
      <sheetName val="P&amp;L 2012-16 (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 Schedule"/>
      <sheetName val="Cost"/>
      <sheetName val="Cost Distribution"/>
      <sheetName val="Price List"/>
      <sheetName val="salary"/>
      <sheetName val="Remaining Value"/>
      <sheetName val="Payment"/>
      <sheetName val="TCR-Cash"/>
      <sheetName val="Lease Revenue"/>
      <sheetName val="Interest Expense"/>
      <sheetName val="Loan Needed"/>
      <sheetName val="CF 2012"/>
      <sheetName val="CF 2013"/>
      <sheetName val="CF 2014"/>
      <sheetName val="CF 2015"/>
      <sheetName val="CF 2016"/>
      <sheetName val="P&amp;L 2012-16 (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損益計算書"/>
      <sheetName val="Cashflow-2012"/>
      <sheetName val="ACCOUNT CODE"/>
      <sheetName val="2012feb"/>
      <sheetName val="Bank Statement"/>
      <sheetName val="CPB Bank"/>
      <sheetName val="Sheet1"/>
    </sheetNames>
    <sheetDataSet>
      <sheetData sheetId="0"/>
      <sheetData sheetId="1"/>
      <sheetData sheetId="2">
        <row r="10">
          <cell r="B10" t="str">
            <v>Advance Payments</v>
          </cell>
        </row>
        <row r="11">
          <cell r="B11" t="str">
            <v>Advance Received</v>
          </cell>
        </row>
        <row r="12">
          <cell r="B12" t="str">
            <v>Advertising</v>
          </cell>
        </row>
        <row r="13">
          <cell r="B13" t="str">
            <v>Bonus</v>
          </cell>
        </row>
        <row r="14">
          <cell r="B14" t="str">
            <v>Business Trip - Domestic</v>
          </cell>
        </row>
        <row r="15">
          <cell r="B15" t="str">
            <v>Business Trip - Overseas</v>
          </cell>
        </row>
        <row r="16">
          <cell r="B16" t="str">
            <v>Comissions</v>
          </cell>
        </row>
        <row r="17">
          <cell r="B17" t="str">
            <v>Communication</v>
          </cell>
        </row>
        <row r="18">
          <cell r="B18" t="str">
            <v>Donation</v>
          </cell>
        </row>
        <row r="19">
          <cell r="B19" t="str">
            <v>Entertainment</v>
          </cell>
        </row>
        <row r="20">
          <cell r="B20" t="str">
            <v>Equipment and Fixtures</v>
          </cell>
        </row>
        <row r="21">
          <cell r="B21" t="str">
            <v>Local Transportation</v>
          </cell>
        </row>
        <row r="22">
          <cell r="B22" t="str">
            <v>Meeting Expense</v>
          </cell>
        </row>
        <row r="23">
          <cell r="B23" t="str">
            <v>Miscellaneous</v>
          </cell>
        </row>
        <row r="24">
          <cell r="B24" t="str">
            <v>Office Rent</v>
          </cell>
        </row>
        <row r="25">
          <cell r="B25" t="str">
            <v>Office Supplies</v>
          </cell>
        </row>
        <row r="26">
          <cell r="B26" t="str">
            <v>Ordinary Accounts</v>
          </cell>
        </row>
        <row r="27">
          <cell r="B27" t="str">
            <v>Packing and Freight</v>
          </cell>
        </row>
        <row r="28">
          <cell r="B28" t="str">
            <v>Purchases</v>
          </cell>
        </row>
        <row r="29">
          <cell r="B29" t="str">
            <v>Repair and Maintenance</v>
          </cell>
        </row>
        <row r="30">
          <cell r="B30" t="str">
            <v>Salaries</v>
          </cell>
        </row>
        <row r="31">
          <cell r="B31" t="str">
            <v>Sales</v>
          </cell>
        </row>
        <row r="32">
          <cell r="B32" t="str">
            <v>Sales commissions</v>
          </cell>
        </row>
        <row r="33">
          <cell r="B33" t="str">
            <v>Sales Promotion</v>
          </cell>
        </row>
        <row r="34">
          <cell r="B34" t="str">
            <v>Short-term Debt</v>
          </cell>
        </row>
        <row r="35">
          <cell r="B35" t="str">
            <v>Short-term Loans</v>
          </cell>
        </row>
        <row r="36">
          <cell r="B36" t="str">
            <v>Rebates</v>
          </cell>
        </row>
        <row r="37">
          <cell r="B37" t="str">
            <v>Taxes</v>
          </cell>
        </row>
        <row r="38">
          <cell r="B38" t="str">
            <v>Utilities</v>
          </cell>
        </row>
        <row r="39">
          <cell r="B39" t="str">
            <v>Vehicles</v>
          </cell>
        </row>
        <row r="40">
          <cell r="B40" t="str">
            <v>Welfare</v>
          </cell>
        </row>
      </sheetData>
      <sheetData sheetId="3"/>
      <sheetData sheetId="4"/>
      <sheetData sheetId="5"/>
      <sheetData sheetId="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損益計算書"/>
      <sheetName val="Cashflow-2012"/>
      <sheetName val="ACCOUNT CODE"/>
      <sheetName val="2012feb"/>
      <sheetName val="Bank Statement"/>
      <sheetName val="CPB Bank"/>
      <sheetName val="Sheet1"/>
    </sheetNames>
    <sheetDataSet>
      <sheetData sheetId="0"/>
      <sheetData sheetId="1"/>
      <sheetData sheetId="2">
        <row r="10">
          <cell r="B10" t="str">
            <v>Advance Payments</v>
          </cell>
        </row>
        <row r="11">
          <cell r="B11" t="str">
            <v>Advance Received</v>
          </cell>
        </row>
        <row r="12">
          <cell r="B12" t="str">
            <v>Advertising</v>
          </cell>
        </row>
        <row r="13">
          <cell r="B13" t="str">
            <v>Bonus</v>
          </cell>
        </row>
        <row r="14">
          <cell r="B14" t="str">
            <v>Business Trip - Domestic</v>
          </cell>
        </row>
        <row r="15">
          <cell r="B15" t="str">
            <v>Business Trip - Overseas</v>
          </cell>
        </row>
        <row r="16">
          <cell r="B16" t="str">
            <v>Comissions</v>
          </cell>
        </row>
        <row r="17">
          <cell r="B17" t="str">
            <v>Communication</v>
          </cell>
        </row>
        <row r="18">
          <cell r="B18" t="str">
            <v>Donation</v>
          </cell>
        </row>
        <row r="19">
          <cell r="B19" t="str">
            <v>Entertainment</v>
          </cell>
        </row>
        <row r="20">
          <cell r="B20" t="str">
            <v>Equipment and Fixtures</v>
          </cell>
        </row>
        <row r="21">
          <cell r="B21" t="str">
            <v>Local Transportation</v>
          </cell>
        </row>
        <row r="22">
          <cell r="B22" t="str">
            <v>Meeting Expense</v>
          </cell>
        </row>
        <row r="23">
          <cell r="B23" t="str">
            <v>Miscellaneous</v>
          </cell>
        </row>
        <row r="24">
          <cell r="B24" t="str">
            <v>Office Rent</v>
          </cell>
        </row>
        <row r="25">
          <cell r="B25" t="str">
            <v>Office Supplies</v>
          </cell>
        </row>
        <row r="26">
          <cell r="B26" t="str">
            <v>Ordinary Accounts</v>
          </cell>
        </row>
        <row r="27">
          <cell r="B27" t="str">
            <v>Packing and Freight</v>
          </cell>
        </row>
        <row r="28">
          <cell r="B28" t="str">
            <v>Purchases</v>
          </cell>
        </row>
        <row r="29">
          <cell r="B29" t="str">
            <v>Repair and Maintenance</v>
          </cell>
        </row>
        <row r="30">
          <cell r="B30" t="str">
            <v>Salaries</v>
          </cell>
        </row>
        <row r="31">
          <cell r="B31" t="str">
            <v>Sales</v>
          </cell>
        </row>
        <row r="32">
          <cell r="B32" t="str">
            <v>Sales commissions</v>
          </cell>
        </row>
        <row r="33">
          <cell r="B33" t="str">
            <v>Sales Promotion</v>
          </cell>
        </row>
        <row r="34">
          <cell r="B34" t="str">
            <v>Short-term Debt</v>
          </cell>
        </row>
        <row r="35">
          <cell r="B35" t="str">
            <v>Short-term Loans</v>
          </cell>
        </row>
        <row r="36">
          <cell r="B36" t="str">
            <v>Rebates</v>
          </cell>
        </row>
        <row r="37">
          <cell r="B37" t="str">
            <v>Taxes</v>
          </cell>
        </row>
        <row r="38">
          <cell r="B38" t="str">
            <v>Utilities</v>
          </cell>
        </row>
        <row r="39">
          <cell r="B39" t="str">
            <v>Vehicles</v>
          </cell>
        </row>
        <row r="40">
          <cell r="B40" t="str">
            <v>Welfare</v>
          </cell>
        </row>
      </sheetData>
      <sheetData sheetId="3"/>
      <sheetData sheetId="4"/>
      <sheetData sheetId="5"/>
      <sheetData sheetId="6"/>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C (2)"/>
      <sheetName val="Working Capital"/>
      <sheetName val="P&amp;L (2)"/>
      <sheetName val="Loan Amortization Schedule"/>
      <sheetName val="Installment"/>
      <sheetName val="DSC"/>
      <sheetName val="P&amp;L"/>
      <sheetName val="Other Loan"/>
      <sheetName val="Land Value"/>
      <sheetName val="Sheet1"/>
      <sheetName val="Sensiti"/>
    </sheetNames>
    <sheetDataSet>
      <sheetData sheetId="0" refreshError="1"/>
      <sheetData sheetId="1" refreshError="1"/>
      <sheetData sheetId="2" refreshError="1"/>
      <sheetData sheetId="3">
        <row r="29">
          <cell r="G29">
            <v>29603.638553717021</v>
          </cell>
        </row>
        <row r="30">
          <cell r="G30">
            <v>29800.996144075132</v>
          </cell>
        </row>
        <row r="31">
          <cell r="G31">
            <v>29999.669451702302</v>
          </cell>
        </row>
        <row r="32">
          <cell r="G32">
            <v>30199.667248046982</v>
          </cell>
        </row>
        <row r="33">
          <cell r="G33">
            <v>30400.998363033963</v>
          </cell>
        </row>
        <row r="34">
          <cell r="G34">
            <v>30603.671685454188</v>
          </cell>
        </row>
        <row r="35">
          <cell r="G35">
            <v>30807.696163357217</v>
          </cell>
        </row>
        <row r="36">
          <cell r="G36">
            <v>31013.080804446265</v>
          </cell>
        </row>
        <row r="37">
          <cell r="G37">
            <v>31219.834676475908</v>
          </cell>
        </row>
        <row r="38">
          <cell r="G38">
            <v>31427.966907652415</v>
          </cell>
        </row>
        <row r="39">
          <cell r="G39">
            <v>31637.486687036762</v>
          </cell>
        </row>
        <row r="40">
          <cell r="G40">
            <v>31848.403264950342</v>
          </cell>
        </row>
        <row r="41">
          <cell r="G41">
            <v>32060.725953383338</v>
          </cell>
        </row>
        <row r="42">
          <cell r="G42">
            <v>32274.464126405892</v>
          </cell>
        </row>
        <row r="43">
          <cell r="G43">
            <v>32489.627220581933</v>
          </cell>
        </row>
        <row r="44">
          <cell r="G44">
            <v>32706.224735385811</v>
          </cell>
        </row>
        <row r="45">
          <cell r="G45">
            <v>32924.266233621718</v>
          </cell>
        </row>
        <row r="46">
          <cell r="G46">
            <v>33143.761341845864</v>
          </cell>
        </row>
        <row r="47">
          <cell r="G47">
            <v>33364.719750791504</v>
          </cell>
        </row>
        <row r="48">
          <cell r="G48">
            <v>33587.151215796781</v>
          </cell>
        </row>
        <row r="49">
          <cell r="G49">
            <v>33811.065557235423</v>
          </cell>
        </row>
        <row r="50">
          <cell r="G50">
            <v>34036.472660950327</v>
          </cell>
        </row>
        <row r="51">
          <cell r="G51">
            <v>34263.382478689993</v>
          </cell>
        </row>
        <row r="52">
          <cell r="G52">
            <v>34491.805028547926</v>
          </cell>
        </row>
        <row r="53">
          <cell r="G53">
            <v>34721.750395404917</v>
          </cell>
        </row>
        <row r="54">
          <cell r="G54">
            <v>34953.228731374285</v>
          </cell>
        </row>
        <row r="55">
          <cell r="G55">
            <v>35186.25025625011</v>
          </cell>
        </row>
        <row r="56">
          <cell r="G56">
            <v>35420.825257958444</v>
          </cell>
        </row>
        <row r="57">
          <cell r="G57">
            <v>35656.964093011498</v>
          </cell>
        </row>
        <row r="58">
          <cell r="G58">
            <v>35894.677186964909</v>
          </cell>
        </row>
        <row r="59">
          <cell r="G59">
            <v>36133.975034878007</v>
          </cell>
        </row>
        <row r="60">
          <cell r="G60">
            <v>36374.868201777193</v>
          </cell>
        </row>
        <row r="61">
          <cell r="G61">
            <v>36617.36732312238</v>
          </cell>
        </row>
        <row r="62">
          <cell r="G62">
            <v>36861.483105276529</v>
          </cell>
        </row>
        <row r="63">
          <cell r="G63">
            <v>37107.226325978372</v>
          </cell>
        </row>
        <row r="64">
          <cell r="G64">
            <v>37354.607834817994</v>
          </cell>
        </row>
        <row r="65">
          <cell r="G65" t="e">
            <v>#NUM!</v>
          </cell>
        </row>
        <row r="66">
          <cell r="G66" t="e">
            <v>#NUM!</v>
          </cell>
        </row>
        <row r="67">
          <cell r="G67" t="e">
            <v>#NUM!</v>
          </cell>
        </row>
        <row r="68">
          <cell r="G68" t="e">
            <v>#NUM!</v>
          </cell>
        </row>
        <row r="69">
          <cell r="G69" t="e">
            <v>#NUM!</v>
          </cell>
        </row>
        <row r="70">
          <cell r="G70" t="e">
            <v>#NUM!</v>
          </cell>
        </row>
        <row r="71">
          <cell r="G71" t="e">
            <v>#NUM!</v>
          </cell>
        </row>
        <row r="72">
          <cell r="G72" t="e">
            <v>#NUM!</v>
          </cell>
        </row>
        <row r="73">
          <cell r="G73" t="e">
            <v>#NUM!</v>
          </cell>
        </row>
        <row r="74">
          <cell r="G74" t="e">
            <v>#NUM!</v>
          </cell>
        </row>
        <row r="75">
          <cell r="G75" t="e">
            <v>#NUM!</v>
          </cell>
        </row>
        <row r="76">
          <cell r="G76" t="e">
            <v>#NUM!</v>
          </cell>
        </row>
        <row r="77">
          <cell r="G77" t="e">
            <v>#NUM!</v>
          </cell>
        </row>
        <row r="78">
          <cell r="G78" t="e">
            <v>#NUM!</v>
          </cell>
        </row>
        <row r="79">
          <cell r="G79" t="e">
            <v>#NUM!</v>
          </cell>
        </row>
        <row r="80">
          <cell r="G80" t="e">
            <v>#NUM!</v>
          </cell>
        </row>
        <row r="81">
          <cell r="G81" t="e">
            <v>#NUM!</v>
          </cell>
        </row>
        <row r="82">
          <cell r="G82" t="e">
            <v>#NUM!</v>
          </cell>
        </row>
        <row r="83">
          <cell r="G83" t="e">
            <v>#NUM!</v>
          </cell>
        </row>
        <row r="84">
          <cell r="G84" t="e">
            <v>#NUM!</v>
          </cell>
        </row>
        <row r="85">
          <cell r="G85" t="e">
            <v>#NUM!</v>
          </cell>
        </row>
        <row r="86">
          <cell r="G86" t="e">
            <v>#NUM!</v>
          </cell>
        </row>
        <row r="87">
          <cell r="G87" t="e">
            <v>#NUM!</v>
          </cell>
        </row>
        <row r="88">
          <cell r="G88" t="e">
            <v>#NUM!</v>
          </cell>
        </row>
        <row r="89">
          <cell r="G89" t="e">
            <v>#NUM!</v>
          </cell>
        </row>
        <row r="90">
          <cell r="G90" t="e">
            <v>#NUM!</v>
          </cell>
        </row>
        <row r="91">
          <cell r="G91" t="e">
            <v>#NUM!</v>
          </cell>
        </row>
        <row r="92">
          <cell r="G92" t="e">
            <v>#NUM!</v>
          </cell>
        </row>
        <row r="93">
          <cell r="G93" t="e">
            <v>#NUM!</v>
          </cell>
        </row>
        <row r="94">
          <cell r="G94" t="e">
            <v>#NUM!</v>
          </cell>
        </row>
        <row r="95">
          <cell r="G95" t="e">
            <v>#NUM!</v>
          </cell>
        </row>
        <row r="96">
          <cell r="G96" t="e">
            <v>#NUM!</v>
          </cell>
        </row>
        <row r="97">
          <cell r="G97" t="e">
            <v>#NUM!</v>
          </cell>
        </row>
        <row r="98">
          <cell r="G98" t="e">
            <v>#NUM!</v>
          </cell>
        </row>
        <row r="99">
          <cell r="G99" t="e">
            <v>#NUM!</v>
          </cell>
        </row>
        <row r="100">
          <cell r="G100" t="e">
            <v>#NUM!</v>
          </cell>
        </row>
        <row r="101">
          <cell r="G101" t="e">
            <v>#NUM!</v>
          </cell>
        </row>
        <row r="102">
          <cell r="G102" t="e">
            <v>#NUM!</v>
          </cell>
        </row>
        <row r="103">
          <cell r="G103" t="e">
            <v>#NUM!</v>
          </cell>
        </row>
        <row r="104">
          <cell r="G104" t="e">
            <v>#NUM!</v>
          </cell>
        </row>
        <row r="105">
          <cell r="G105" t="e">
            <v>#NUM!</v>
          </cell>
        </row>
        <row r="106">
          <cell r="G106" t="e">
            <v>#NUM!</v>
          </cell>
        </row>
        <row r="107">
          <cell r="G107" t="e">
            <v>#NUM!</v>
          </cell>
        </row>
        <row r="108">
          <cell r="G108" t="e">
            <v>#NUM!</v>
          </cell>
        </row>
        <row r="109">
          <cell r="G109" t="e">
            <v>#NUM!</v>
          </cell>
        </row>
        <row r="110">
          <cell r="G110" t="e">
            <v>#NUM!</v>
          </cell>
        </row>
        <row r="111">
          <cell r="G111" t="e">
            <v>#NUM!</v>
          </cell>
        </row>
        <row r="112">
          <cell r="G112" t="e">
            <v>#NUM!</v>
          </cell>
        </row>
        <row r="113">
          <cell r="G113" t="e">
            <v>#NUM!</v>
          </cell>
        </row>
        <row r="114">
          <cell r="G114" t="e">
            <v>#NUM!</v>
          </cell>
        </row>
        <row r="115">
          <cell r="G115" t="e">
            <v>#NUM!</v>
          </cell>
        </row>
        <row r="116">
          <cell r="G116" t="e">
            <v>#NUM!</v>
          </cell>
        </row>
        <row r="117">
          <cell r="G117" t="e">
            <v>#NUM!</v>
          </cell>
        </row>
        <row r="118">
          <cell r="G118" t="e">
            <v>#NUM!</v>
          </cell>
        </row>
        <row r="119">
          <cell r="G119" t="e">
            <v>#NUM!</v>
          </cell>
        </row>
        <row r="120">
          <cell r="G120" t="e">
            <v>#NUM!</v>
          </cell>
        </row>
        <row r="121">
          <cell r="G121" t="e">
            <v>#NUM!</v>
          </cell>
        </row>
        <row r="122">
          <cell r="G122" t="e">
            <v>#NUM!</v>
          </cell>
        </row>
        <row r="123">
          <cell r="G123" t="e">
            <v>#NUM!</v>
          </cell>
        </row>
        <row r="124">
          <cell r="G124" t="e">
            <v>#NUM!</v>
          </cell>
        </row>
        <row r="125">
          <cell r="G125" t="e">
            <v>#NUM!</v>
          </cell>
        </row>
        <row r="126">
          <cell r="G126" t="e">
            <v>#NUM!</v>
          </cell>
        </row>
        <row r="127">
          <cell r="G127" t="e">
            <v>#NUM!</v>
          </cell>
        </row>
        <row r="128">
          <cell r="G128" t="e">
            <v>#NUM!</v>
          </cell>
        </row>
        <row r="129">
          <cell r="G129" t="e">
            <v>#NUM!</v>
          </cell>
        </row>
        <row r="130">
          <cell r="G130" t="e">
            <v>#NUM!</v>
          </cell>
        </row>
        <row r="131">
          <cell r="G131" t="e">
            <v>#NUM!</v>
          </cell>
        </row>
        <row r="132">
          <cell r="G132" t="e">
            <v>#NUM!</v>
          </cell>
        </row>
        <row r="133">
          <cell r="G133" t="e">
            <v>#NUM!</v>
          </cell>
        </row>
        <row r="134">
          <cell r="G134" t="e">
            <v>#NUM!</v>
          </cell>
        </row>
        <row r="135">
          <cell r="G135" t="e">
            <v>#NUM!</v>
          </cell>
        </row>
        <row r="136">
          <cell r="G136" t="e">
            <v>#NUM!</v>
          </cell>
        </row>
        <row r="137">
          <cell r="G137" t="e">
            <v>#NUM!</v>
          </cell>
        </row>
        <row r="138">
          <cell r="G138" t="e">
            <v>#NUM!</v>
          </cell>
        </row>
        <row r="139">
          <cell r="G139" t="e">
            <v>#NUM!</v>
          </cell>
        </row>
        <row r="140">
          <cell r="G140" t="e">
            <v>#NUM!</v>
          </cell>
        </row>
        <row r="141">
          <cell r="G141" t="e">
            <v>#NUM!</v>
          </cell>
        </row>
        <row r="142">
          <cell r="G142" t="e">
            <v>#NUM!</v>
          </cell>
        </row>
        <row r="143">
          <cell r="G143" t="e">
            <v>#NUM!</v>
          </cell>
        </row>
        <row r="144">
          <cell r="G144" t="e">
            <v>#NUM!</v>
          </cell>
        </row>
        <row r="145">
          <cell r="G145" t="e">
            <v>#NUM!</v>
          </cell>
        </row>
        <row r="146">
          <cell r="G146" t="e">
            <v>#NUM!</v>
          </cell>
        </row>
        <row r="147">
          <cell r="G147" t="e">
            <v>#NUM!</v>
          </cell>
        </row>
        <row r="148">
          <cell r="G148" t="e">
            <v>#NUM!</v>
          </cell>
        </row>
        <row r="149">
          <cell r="G149" t="e">
            <v>#NUM!</v>
          </cell>
        </row>
        <row r="150">
          <cell r="G150" t="e">
            <v>#NUM!</v>
          </cell>
        </row>
        <row r="151">
          <cell r="G151" t="e">
            <v>#NUM!</v>
          </cell>
        </row>
        <row r="152">
          <cell r="G152" t="e">
            <v>#NUM!</v>
          </cell>
        </row>
        <row r="153">
          <cell r="G153" t="e">
            <v>#NUM!</v>
          </cell>
        </row>
        <row r="154">
          <cell r="G154" t="e">
            <v>#NUM!</v>
          </cell>
        </row>
        <row r="155">
          <cell r="G155" t="e">
            <v>#NUM!</v>
          </cell>
        </row>
        <row r="156">
          <cell r="G156" t="e">
            <v>#NUM!</v>
          </cell>
        </row>
        <row r="157">
          <cell r="G157" t="e">
            <v>#NUM!</v>
          </cell>
        </row>
        <row r="158">
          <cell r="G158" t="e">
            <v>#NUM!</v>
          </cell>
        </row>
        <row r="159">
          <cell r="G159" t="e">
            <v>#NUM!</v>
          </cell>
        </row>
        <row r="160">
          <cell r="G160" t="e">
            <v>#NUM!</v>
          </cell>
        </row>
        <row r="161">
          <cell r="G161" t="e">
            <v>#NUM!</v>
          </cell>
        </row>
        <row r="162">
          <cell r="G162" t="e">
            <v>#NUM!</v>
          </cell>
        </row>
        <row r="163">
          <cell r="G163" t="e">
            <v>#NUM!</v>
          </cell>
        </row>
        <row r="164">
          <cell r="G164" t="e">
            <v>#NUM!</v>
          </cell>
        </row>
        <row r="165">
          <cell r="G165" t="e">
            <v>#NUM!</v>
          </cell>
        </row>
        <row r="166">
          <cell r="G166" t="e">
            <v>#NUM!</v>
          </cell>
        </row>
        <row r="167">
          <cell r="G167" t="e">
            <v>#NUM!</v>
          </cell>
        </row>
        <row r="168">
          <cell r="G168" t="e">
            <v>#NUM!</v>
          </cell>
        </row>
        <row r="169">
          <cell r="G169" t="e">
            <v>#NUM!</v>
          </cell>
        </row>
        <row r="170">
          <cell r="G170" t="e">
            <v>#NUM!</v>
          </cell>
        </row>
        <row r="171">
          <cell r="G171" t="e">
            <v>#NUM!</v>
          </cell>
        </row>
        <row r="172">
          <cell r="G172" t="e">
            <v>#NUM!</v>
          </cell>
        </row>
        <row r="173">
          <cell r="G173" t="e">
            <v>#NUM!</v>
          </cell>
        </row>
        <row r="174">
          <cell r="G174" t="e">
            <v>#NUM!</v>
          </cell>
        </row>
        <row r="175">
          <cell r="G175" t="e">
            <v>#NUM!</v>
          </cell>
        </row>
        <row r="176">
          <cell r="G176" t="e">
            <v>#NUM!</v>
          </cell>
        </row>
        <row r="177">
          <cell r="G177" t="e">
            <v>#NUM!</v>
          </cell>
        </row>
        <row r="178">
          <cell r="G178" t="e">
            <v>#NUM!</v>
          </cell>
        </row>
        <row r="179">
          <cell r="G179" t="e">
            <v>#NUM!</v>
          </cell>
        </row>
        <row r="180">
          <cell r="G180" t="e">
            <v>#NUM!</v>
          </cell>
        </row>
        <row r="181">
          <cell r="G181" t="e">
            <v>#NUM!</v>
          </cell>
        </row>
        <row r="182">
          <cell r="G182" t="e">
            <v>#NUM!</v>
          </cell>
        </row>
        <row r="183">
          <cell r="G183" t="e">
            <v>#NUM!</v>
          </cell>
        </row>
        <row r="184">
          <cell r="G184" t="e">
            <v>#NUM!</v>
          </cell>
        </row>
        <row r="185">
          <cell r="G185" t="e">
            <v>#NUM!</v>
          </cell>
        </row>
        <row r="186">
          <cell r="G186" t="e">
            <v>#NUM!</v>
          </cell>
        </row>
        <row r="187">
          <cell r="G187" t="e">
            <v>#NUM!</v>
          </cell>
        </row>
        <row r="188">
          <cell r="G188" t="e">
            <v>#NUM!</v>
          </cell>
        </row>
        <row r="189">
          <cell r="G189" t="e">
            <v>#NUM!</v>
          </cell>
        </row>
        <row r="190">
          <cell r="G190" t="e">
            <v>#NUM!</v>
          </cell>
        </row>
        <row r="191">
          <cell r="G191" t="e">
            <v>#NUM!</v>
          </cell>
        </row>
        <row r="192">
          <cell r="G192" t="e">
            <v>#NUM!</v>
          </cell>
        </row>
        <row r="193">
          <cell r="G193" t="e">
            <v>#NUM!</v>
          </cell>
        </row>
        <row r="194">
          <cell r="G194" t="e">
            <v>#NUM!</v>
          </cell>
        </row>
        <row r="195">
          <cell r="G195" t="e">
            <v>#NUM!</v>
          </cell>
        </row>
        <row r="196">
          <cell r="G196" t="e">
            <v>#NUM!</v>
          </cell>
        </row>
        <row r="197">
          <cell r="G197" t="e">
            <v>#NUM!</v>
          </cell>
        </row>
        <row r="198">
          <cell r="G198" t="e">
            <v>#NUM!</v>
          </cell>
        </row>
        <row r="199">
          <cell r="G199" t="e">
            <v>#NUM!</v>
          </cell>
        </row>
        <row r="200">
          <cell r="G200" t="e">
            <v>#NUM!</v>
          </cell>
        </row>
        <row r="201">
          <cell r="G201" t="e">
            <v>#NUM!</v>
          </cell>
        </row>
        <row r="202">
          <cell r="G202" t="e">
            <v>#NUM!</v>
          </cell>
        </row>
        <row r="203">
          <cell r="G203" t="e">
            <v>#NUM!</v>
          </cell>
        </row>
        <row r="204">
          <cell r="G204" t="e">
            <v>#NUM!</v>
          </cell>
        </row>
        <row r="205">
          <cell r="G205" t="e">
            <v>#NUM!</v>
          </cell>
        </row>
        <row r="206">
          <cell r="G206" t="e">
            <v>#NUM!</v>
          </cell>
        </row>
        <row r="207">
          <cell r="G207" t="e">
            <v>#NUM!</v>
          </cell>
        </row>
        <row r="208">
          <cell r="G208" t="e">
            <v>#NUM!</v>
          </cell>
        </row>
        <row r="209">
          <cell r="G209" t="e">
            <v>#NUM!</v>
          </cell>
        </row>
        <row r="210">
          <cell r="G210" t="e">
            <v>#NUM!</v>
          </cell>
        </row>
        <row r="211">
          <cell r="G211" t="e">
            <v>#NUM!</v>
          </cell>
        </row>
        <row r="212">
          <cell r="G212" t="e">
            <v>#NUM!</v>
          </cell>
        </row>
        <row r="213">
          <cell r="G213" t="e">
            <v>#NUM!</v>
          </cell>
        </row>
        <row r="214">
          <cell r="G214" t="e">
            <v>#NUM!</v>
          </cell>
        </row>
        <row r="215">
          <cell r="G215" t="e">
            <v>#NUM!</v>
          </cell>
        </row>
        <row r="216">
          <cell r="G216" t="e">
            <v>#NUM!</v>
          </cell>
        </row>
        <row r="217">
          <cell r="G217" t="e">
            <v>#NUM!</v>
          </cell>
        </row>
        <row r="218">
          <cell r="G218" t="e">
            <v>#NUM!</v>
          </cell>
        </row>
        <row r="219">
          <cell r="G219" t="e">
            <v>#NUM!</v>
          </cell>
        </row>
        <row r="220">
          <cell r="G220" t="e">
            <v>#NUM!</v>
          </cell>
        </row>
        <row r="221">
          <cell r="G221" t="e">
            <v>#NUM!</v>
          </cell>
        </row>
        <row r="222">
          <cell r="G222" t="e">
            <v>#NUM!</v>
          </cell>
        </row>
        <row r="223">
          <cell r="G223" t="e">
            <v>#NUM!</v>
          </cell>
        </row>
        <row r="224">
          <cell r="G224" t="e">
            <v>#NUM!</v>
          </cell>
        </row>
        <row r="225">
          <cell r="G225" t="e">
            <v>#NUM!</v>
          </cell>
        </row>
        <row r="226">
          <cell r="G226" t="e">
            <v>#NUM!</v>
          </cell>
        </row>
        <row r="227">
          <cell r="G227" t="e">
            <v>#NUM!</v>
          </cell>
        </row>
        <row r="228">
          <cell r="G228" t="e">
            <v>#NUM!</v>
          </cell>
        </row>
        <row r="229">
          <cell r="G229" t="e">
            <v>#NUM!</v>
          </cell>
        </row>
        <row r="230">
          <cell r="G230" t="e">
            <v>#NUM!</v>
          </cell>
        </row>
        <row r="231">
          <cell r="G231" t="e">
            <v>#NUM!</v>
          </cell>
        </row>
        <row r="232">
          <cell r="G232" t="e">
            <v>#NUM!</v>
          </cell>
        </row>
        <row r="233">
          <cell r="G233" t="e">
            <v>#NUM!</v>
          </cell>
        </row>
        <row r="234">
          <cell r="G234" t="e">
            <v>#NUM!</v>
          </cell>
        </row>
        <row r="235">
          <cell r="G235" t="e">
            <v>#NUM!</v>
          </cell>
        </row>
        <row r="236">
          <cell r="G236" t="e">
            <v>#NUM!</v>
          </cell>
        </row>
        <row r="237">
          <cell r="G237" t="e">
            <v>#NUM!</v>
          </cell>
        </row>
        <row r="238">
          <cell r="G238" t="e">
            <v>#NUM!</v>
          </cell>
        </row>
        <row r="239">
          <cell r="G239" t="e">
            <v>#NUM!</v>
          </cell>
        </row>
        <row r="240">
          <cell r="G240" t="e">
            <v>#NUM!</v>
          </cell>
        </row>
        <row r="241">
          <cell r="G241" t="e">
            <v>#NUM!</v>
          </cell>
        </row>
        <row r="242">
          <cell r="G242" t="e">
            <v>#NUM!</v>
          </cell>
        </row>
        <row r="243">
          <cell r="G243" t="e">
            <v>#NUM!</v>
          </cell>
        </row>
        <row r="244">
          <cell r="G244" t="e">
            <v>#NUM!</v>
          </cell>
        </row>
        <row r="245">
          <cell r="G245" t="e">
            <v>#NUM!</v>
          </cell>
        </row>
        <row r="246">
          <cell r="G246" t="e">
            <v>#NUM!</v>
          </cell>
        </row>
        <row r="247">
          <cell r="G247" t="e">
            <v>#NUM!</v>
          </cell>
        </row>
        <row r="248">
          <cell r="G248" t="e">
            <v>#NUM!</v>
          </cell>
        </row>
        <row r="249">
          <cell r="G249" t="e">
            <v>#NUM!</v>
          </cell>
        </row>
        <row r="250">
          <cell r="G250" t="e">
            <v>#NUM!</v>
          </cell>
        </row>
        <row r="251">
          <cell r="G251" t="e">
            <v>#NUM!</v>
          </cell>
        </row>
        <row r="252">
          <cell r="G252" t="e">
            <v>#NUM!</v>
          </cell>
        </row>
        <row r="253">
          <cell r="G253" t="e">
            <v>#NUM!</v>
          </cell>
        </row>
        <row r="254">
          <cell r="G254" t="e">
            <v>#NUM!</v>
          </cell>
        </row>
        <row r="255">
          <cell r="G255" t="e">
            <v>#NUM!</v>
          </cell>
        </row>
        <row r="256">
          <cell r="G256" t="e">
            <v>#NUM!</v>
          </cell>
        </row>
        <row r="257">
          <cell r="G257" t="e">
            <v>#NUM!</v>
          </cell>
        </row>
        <row r="258">
          <cell r="G258" t="e">
            <v>#NUM!</v>
          </cell>
        </row>
        <row r="259">
          <cell r="G259" t="e">
            <v>#NUM!</v>
          </cell>
        </row>
        <row r="260">
          <cell r="G260" t="e">
            <v>#NUM!</v>
          </cell>
        </row>
        <row r="261">
          <cell r="G261" t="e">
            <v>#NUM!</v>
          </cell>
        </row>
        <row r="262">
          <cell r="G262" t="e">
            <v>#NUM!</v>
          </cell>
        </row>
        <row r="263">
          <cell r="G263" t="e">
            <v>#NUM!</v>
          </cell>
        </row>
        <row r="264">
          <cell r="G264" t="e">
            <v>#NUM!</v>
          </cell>
        </row>
        <row r="265">
          <cell r="G265" t="e">
            <v>#NUM!</v>
          </cell>
        </row>
        <row r="266">
          <cell r="G266" t="e">
            <v>#NUM!</v>
          </cell>
        </row>
        <row r="267">
          <cell r="G267" t="e">
            <v>#NUM!</v>
          </cell>
        </row>
        <row r="268">
          <cell r="G268" t="e">
            <v>#NUM!</v>
          </cell>
        </row>
        <row r="269">
          <cell r="G269" t="e">
            <v>#NUM!</v>
          </cell>
        </row>
        <row r="270">
          <cell r="G270" t="e">
            <v>#NUM!</v>
          </cell>
        </row>
        <row r="271">
          <cell r="G271" t="e">
            <v>#NUM!</v>
          </cell>
        </row>
        <row r="272">
          <cell r="G272" t="e">
            <v>#NUM!</v>
          </cell>
        </row>
        <row r="273">
          <cell r="G273" t="e">
            <v>#NUM!</v>
          </cell>
        </row>
        <row r="274">
          <cell r="G274" t="e">
            <v>#NUM!</v>
          </cell>
        </row>
        <row r="275">
          <cell r="G275" t="e">
            <v>#NUM!</v>
          </cell>
        </row>
        <row r="276">
          <cell r="G276" t="e">
            <v>#NUM!</v>
          </cell>
        </row>
        <row r="277">
          <cell r="G277" t="e">
            <v>#NUM!</v>
          </cell>
        </row>
        <row r="278">
          <cell r="G278" t="e">
            <v>#NUM!</v>
          </cell>
        </row>
        <row r="279">
          <cell r="G279" t="e">
            <v>#NUM!</v>
          </cell>
        </row>
        <row r="280">
          <cell r="G280" t="e">
            <v>#NUM!</v>
          </cell>
        </row>
        <row r="281">
          <cell r="G281" t="e">
            <v>#NUM!</v>
          </cell>
        </row>
        <row r="282">
          <cell r="G282" t="e">
            <v>#NUM!</v>
          </cell>
        </row>
        <row r="283">
          <cell r="G283" t="e">
            <v>#NUM!</v>
          </cell>
        </row>
        <row r="284">
          <cell r="G284" t="e">
            <v>#NUM!</v>
          </cell>
        </row>
        <row r="285">
          <cell r="G285" t="e">
            <v>#NUM!</v>
          </cell>
        </row>
        <row r="286">
          <cell r="G286" t="e">
            <v>#NUM!</v>
          </cell>
        </row>
        <row r="287">
          <cell r="G287" t="e">
            <v>#NUM!</v>
          </cell>
        </row>
        <row r="288">
          <cell r="G288" t="e">
            <v>#NUM!</v>
          </cell>
        </row>
        <row r="289">
          <cell r="G289" t="e">
            <v>#NUM!</v>
          </cell>
        </row>
        <row r="290">
          <cell r="G290" t="e">
            <v>#NUM!</v>
          </cell>
        </row>
        <row r="291">
          <cell r="G291" t="e">
            <v>#NUM!</v>
          </cell>
        </row>
        <row r="292">
          <cell r="G292" t="e">
            <v>#NUM!</v>
          </cell>
        </row>
        <row r="293">
          <cell r="G293" t="e">
            <v>#NUM!</v>
          </cell>
        </row>
        <row r="294">
          <cell r="G294" t="e">
            <v>#NUM!</v>
          </cell>
        </row>
        <row r="295">
          <cell r="G295" t="e">
            <v>#NUM!</v>
          </cell>
        </row>
        <row r="296">
          <cell r="G296" t="e">
            <v>#NUM!</v>
          </cell>
        </row>
        <row r="297">
          <cell r="G297" t="e">
            <v>#NUM!</v>
          </cell>
        </row>
        <row r="298">
          <cell r="G298" t="e">
            <v>#NUM!</v>
          </cell>
        </row>
        <row r="299">
          <cell r="G299" t="e">
            <v>#NUM!</v>
          </cell>
        </row>
        <row r="300">
          <cell r="G300" t="e">
            <v>#NUM!</v>
          </cell>
        </row>
        <row r="301">
          <cell r="G301" t="e">
            <v>#NUM!</v>
          </cell>
        </row>
        <row r="302">
          <cell r="G302" t="e">
            <v>#NUM!</v>
          </cell>
        </row>
        <row r="303">
          <cell r="G303" t="e">
            <v>#NUM!</v>
          </cell>
        </row>
        <row r="304">
          <cell r="G304" t="e">
            <v>#NUM!</v>
          </cell>
        </row>
        <row r="305">
          <cell r="G305" t="e">
            <v>#NUM!</v>
          </cell>
        </row>
        <row r="306">
          <cell r="G306" t="e">
            <v>#NUM!</v>
          </cell>
        </row>
        <row r="307">
          <cell r="G307" t="e">
            <v>#NUM!</v>
          </cell>
        </row>
        <row r="308">
          <cell r="G308" t="e">
            <v>#NUM!</v>
          </cell>
        </row>
        <row r="309">
          <cell r="G309" t="e">
            <v>#NUM!</v>
          </cell>
        </row>
        <row r="310">
          <cell r="G310" t="e">
            <v>#NUM!</v>
          </cell>
        </row>
        <row r="311">
          <cell r="G311" t="e">
            <v>#NUM!</v>
          </cell>
        </row>
        <row r="312">
          <cell r="G312" t="e">
            <v>#NUM!</v>
          </cell>
        </row>
        <row r="313">
          <cell r="G313" t="e">
            <v>#NUM!</v>
          </cell>
        </row>
        <row r="314">
          <cell r="G314" t="e">
            <v>#NUM!</v>
          </cell>
        </row>
        <row r="315">
          <cell r="G315" t="e">
            <v>#NUM!</v>
          </cell>
        </row>
        <row r="316">
          <cell r="G316" t="e">
            <v>#NUM!</v>
          </cell>
        </row>
        <row r="317">
          <cell r="G317" t="e">
            <v>#NUM!</v>
          </cell>
        </row>
        <row r="318">
          <cell r="G318" t="e">
            <v>#NUM!</v>
          </cell>
        </row>
        <row r="319">
          <cell r="G319" t="e">
            <v>#NUM!</v>
          </cell>
        </row>
        <row r="320">
          <cell r="G320" t="e">
            <v>#NUM!</v>
          </cell>
        </row>
        <row r="321">
          <cell r="G321" t="e">
            <v>#NUM!</v>
          </cell>
        </row>
        <row r="322">
          <cell r="G322" t="e">
            <v>#NUM!</v>
          </cell>
        </row>
        <row r="323">
          <cell r="G323" t="e">
            <v>#NUM!</v>
          </cell>
        </row>
        <row r="324">
          <cell r="G324" t="e">
            <v>#NUM!</v>
          </cell>
        </row>
        <row r="325">
          <cell r="G325" t="e">
            <v>#NUM!</v>
          </cell>
        </row>
        <row r="326">
          <cell r="G326" t="e">
            <v>#NUM!</v>
          </cell>
        </row>
        <row r="327">
          <cell r="G327" t="e">
            <v>#NUM!</v>
          </cell>
        </row>
        <row r="328">
          <cell r="G328" t="e">
            <v>#NUM!</v>
          </cell>
        </row>
        <row r="329">
          <cell r="G329" t="e">
            <v>#NUM!</v>
          </cell>
        </row>
        <row r="330">
          <cell r="G330" t="e">
            <v>#NUM!</v>
          </cell>
        </row>
        <row r="331">
          <cell r="G331" t="e">
            <v>#NUM!</v>
          </cell>
        </row>
        <row r="332">
          <cell r="G332" t="e">
            <v>#NUM!</v>
          </cell>
        </row>
        <row r="333">
          <cell r="G333" t="e">
            <v>#NUM!</v>
          </cell>
        </row>
        <row r="334">
          <cell r="G334" t="e">
            <v>#NUM!</v>
          </cell>
        </row>
        <row r="335">
          <cell r="G335" t="e">
            <v>#NUM!</v>
          </cell>
        </row>
        <row r="336">
          <cell r="G336" t="e">
            <v>#NUM!</v>
          </cell>
        </row>
        <row r="337">
          <cell r="G337" t="e">
            <v>#NUM!</v>
          </cell>
        </row>
        <row r="338">
          <cell r="G338" t="e">
            <v>#NUM!</v>
          </cell>
        </row>
        <row r="339">
          <cell r="G339" t="e">
            <v>#NUM!</v>
          </cell>
        </row>
        <row r="340">
          <cell r="G340" t="e">
            <v>#NUM!</v>
          </cell>
        </row>
        <row r="341">
          <cell r="G341" t="e">
            <v>#NUM!</v>
          </cell>
        </row>
        <row r="342">
          <cell r="G342" t="e">
            <v>#NUM!</v>
          </cell>
        </row>
        <row r="343">
          <cell r="G343" t="e">
            <v>#NUM!</v>
          </cell>
        </row>
        <row r="344">
          <cell r="G344" t="e">
            <v>#NUM!</v>
          </cell>
        </row>
        <row r="345">
          <cell r="G345" t="e">
            <v>#NUM!</v>
          </cell>
        </row>
        <row r="346">
          <cell r="G346" t="e">
            <v>#NUM!</v>
          </cell>
        </row>
        <row r="347">
          <cell r="G347" t="e">
            <v>#NUM!</v>
          </cell>
        </row>
        <row r="348">
          <cell r="G348" t="e">
            <v>#NUM!</v>
          </cell>
        </row>
        <row r="349">
          <cell r="G349" t="e">
            <v>#NUM!</v>
          </cell>
        </row>
        <row r="350">
          <cell r="G350" t="e">
            <v>#NUM!</v>
          </cell>
        </row>
        <row r="351">
          <cell r="G351" t="e">
            <v>#NUM!</v>
          </cell>
        </row>
        <row r="352">
          <cell r="G352" t="e">
            <v>#NUM!</v>
          </cell>
        </row>
        <row r="353">
          <cell r="G353" t="e">
            <v>#NUM!</v>
          </cell>
        </row>
        <row r="354">
          <cell r="G354" t="e">
            <v>#NUM!</v>
          </cell>
        </row>
        <row r="355">
          <cell r="G355" t="e">
            <v>#NUM!</v>
          </cell>
        </row>
        <row r="356">
          <cell r="G356" t="e">
            <v>#NUM!</v>
          </cell>
        </row>
        <row r="357">
          <cell r="G357" t="e">
            <v>#NUM!</v>
          </cell>
        </row>
        <row r="358">
          <cell r="G358" t="e">
            <v>#NUM!</v>
          </cell>
        </row>
        <row r="359">
          <cell r="G359" t="e">
            <v>#NUM!</v>
          </cell>
        </row>
        <row r="360">
          <cell r="G360" t="e">
            <v>#NUM!</v>
          </cell>
        </row>
        <row r="361">
          <cell r="G361" t="e">
            <v>#NUM!</v>
          </cell>
        </row>
        <row r="362">
          <cell r="G362" t="e">
            <v>#NUM!</v>
          </cell>
        </row>
        <row r="363">
          <cell r="G363" t="e">
            <v>#NUM!</v>
          </cell>
        </row>
        <row r="364">
          <cell r="G364" t="e">
            <v>#NUM!</v>
          </cell>
        </row>
        <row r="365">
          <cell r="G365" t="e">
            <v>#NUM!</v>
          </cell>
        </row>
        <row r="366">
          <cell r="G366" t="e">
            <v>#NUM!</v>
          </cell>
        </row>
        <row r="367">
          <cell r="G367" t="e">
            <v>#NUM!</v>
          </cell>
        </row>
        <row r="368">
          <cell r="G368" t="e">
            <v>#NUM!</v>
          </cell>
        </row>
        <row r="369">
          <cell r="G369" t="e">
            <v>#NUM!</v>
          </cell>
        </row>
        <row r="370">
          <cell r="G370" t="e">
            <v>#NUM!</v>
          </cell>
        </row>
        <row r="371">
          <cell r="G371" t="e">
            <v>#NUM!</v>
          </cell>
        </row>
        <row r="372">
          <cell r="G372" t="e">
            <v>#NUM!</v>
          </cell>
        </row>
        <row r="373">
          <cell r="G373" t="e">
            <v>#NUM!</v>
          </cell>
        </row>
        <row r="374">
          <cell r="G374" t="e">
            <v>#NUM!</v>
          </cell>
        </row>
        <row r="375">
          <cell r="G375" t="e">
            <v>#NUM!</v>
          </cell>
        </row>
        <row r="376">
          <cell r="G376" t="e">
            <v>#NUM!</v>
          </cell>
        </row>
        <row r="377">
          <cell r="G377" t="e">
            <v>#NUM!</v>
          </cell>
        </row>
        <row r="378">
          <cell r="G378" t="e">
            <v>#NUM!</v>
          </cell>
        </row>
        <row r="379">
          <cell r="G379" t="e">
            <v>#NUM!</v>
          </cell>
        </row>
        <row r="380">
          <cell r="G380" t="e">
            <v>#NUM!</v>
          </cell>
        </row>
        <row r="381">
          <cell r="G381" t="e">
            <v>#NUM!</v>
          </cell>
        </row>
        <row r="382">
          <cell r="G382" t="e">
            <v>#NUM!</v>
          </cell>
        </row>
        <row r="383">
          <cell r="G383" t="e">
            <v>#NUM!</v>
          </cell>
        </row>
        <row r="384">
          <cell r="G384" t="e">
            <v>#NUM!</v>
          </cell>
        </row>
        <row r="385">
          <cell r="G385" t="e">
            <v>#NUM!</v>
          </cell>
        </row>
        <row r="386">
          <cell r="G386" t="e">
            <v>#NUM!</v>
          </cell>
        </row>
        <row r="387">
          <cell r="G387" t="e">
            <v>#NUM!</v>
          </cell>
        </row>
        <row r="388">
          <cell r="G388" t="e">
            <v>#NUM!</v>
          </cell>
        </row>
        <row r="389">
          <cell r="G389" t="e">
            <v>#NUM!</v>
          </cell>
        </row>
        <row r="390">
          <cell r="G390" t="e">
            <v>#NUM!</v>
          </cell>
        </row>
        <row r="391">
          <cell r="G391" t="e">
            <v>#NUM!</v>
          </cell>
        </row>
        <row r="392">
          <cell r="G392" t="e">
            <v>#NUM!</v>
          </cell>
        </row>
        <row r="393">
          <cell r="G393" t="e">
            <v>#NUM!</v>
          </cell>
        </row>
        <row r="394">
          <cell r="G394" t="e">
            <v>#NUM!</v>
          </cell>
        </row>
        <row r="395">
          <cell r="G395" t="e">
            <v>#NUM!</v>
          </cell>
        </row>
        <row r="396">
          <cell r="G396" t="e">
            <v>#NUM!</v>
          </cell>
        </row>
        <row r="397">
          <cell r="G397" t="e">
            <v>#NUM!</v>
          </cell>
        </row>
        <row r="398">
          <cell r="G398" t="e">
            <v>#NUM!</v>
          </cell>
        </row>
        <row r="399">
          <cell r="G399" t="e">
            <v>#NUM!</v>
          </cell>
        </row>
        <row r="400">
          <cell r="G400" t="e">
            <v>#NUM!</v>
          </cell>
        </row>
        <row r="401">
          <cell r="G401" t="e">
            <v>#NUM!</v>
          </cell>
        </row>
        <row r="402">
          <cell r="G402" t="e">
            <v>#NUM!</v>
          </cell>
        </row>
        <row r="403">
          <cell r="G403" t="e">
            <v>#NUM!</v>
          </cell>
        </row>
        <row r="404">
          <cell r="G404" t="e">
            <v>#NUM!</v>
          </cell>
        </row>
        <row r="405">
          <cell r="G405" t="e">
            <v>#NUM!</v>
          </cell>
        </row>
        <row r="406">
          <cell r="G406" t="e">
            <v>#NUM!</v>
          </cell>
        </row>
        <row r="407">
          <cell r="G407" t="e">
            <v>#NUM!</v>
          </cell>
        </row>
        <row r="408">
          <cell r="G408" t="e">
            <v>#NUM!</v>
          </cell>
        </row>
        <row r="409">
          <cell r="G409" t="e">
            <v>#NUM!</v>
          </cell>
        </row>
        <row r="410">
          <cell r="G410" t="e">
            <v>#NUM!</v>
          </cell>
        </row>
        <row r="411">
          <cell r="G411" t="e">
            <v>#NUM!</v>
          </cell>
        </row>
        <row r="412">
          <cell r="G412" t="e">
            <v>#NUM!</v>
          </cell>
        </row>
        <row r="413">
          <cell r="G413" t="e">
            <v>#NUM!</v>
          </cell>
        </row>
        <row r="414">
          <cell r="G414" t="e">
            <v>#NUM!</v>
          </cell>
        </row>
        <row r="415">
          <cell r="G415" t="e">
            <v>#NUM!</v>
          </cell>
        </row>
        <row r="416">
          <cell r="G416" t="e">
            <v>#NUM!</v>
          </cell>
        </row>
        <row r="417">
          <cell r="G417" t="e">
            <v>#NUM!</v>
          </cell>
        </row>
        <row r="418">
          <cell r="G418" t="e">
            <v>#NUM!</v>
          </cell>
        </row>
        <row r="419">
          <cell r="G419" t="e">
            <v>#NUM!</v>
          </cell>
        </row>
        <row r="420">
          <cell r="G420" t="e">
            <v>#NUM!</v>
          </cell>
        </row>
        <row r="421">
          <cell r="G421" t="e">
            <v>#NUM!</v>
          </cell>
        </row>
        <row r="422">
          <cell r="G422" t="e">
            <v>#NUM!</v>
          </cell>
        </row>
        <row r="423">
          <cell r="G423" t="e">
            <v>#NUM!</v>
          </cell>
        </row>
        <row r="424">
          <cell r="G424" t="e">
            <v>#NUM!</v>
          </cell>
        </row>
        <row r="425">
          <cell r="G425" t="e">
            <v>#NUM!</v>
          </cell>
        </row>
        <row r="426">
          <cell r="G426" t="e">
            <v>#NUM!</v>
          </cell>
        </row>
        <row r="427">
          <cell r="G427" t="e">
            <v>#NUM!</v>
          </cell>
        </row>
        <row r="428">
          <cell r="G428" t="e">
            <v>#NUM!</v>
          </cell>
        </row>
        <row r="429">
          <cell r="G429" t="e">
            <v>#NUM!</v>
          </cell>
        </row>
        <row r="430">
          <cell r="G430" t="e">
            <v>#NUM!</v>
          </cell>
        </row>
        <row r="431">
          <cell r="G431" t="e">
            <v>#NUM!</v>
          </cell>
        </row>
        <row r="432">
          <cell r="G432" t="e">
            <v>#NUM!</v>
          </cell>
        </row>
        <row r="433">
          <cell r="G433" t="e">
            <v>#NUM!</v>
          </cell>
        </row>
        <row r="434">
          <cell r="G434" t="e">
            <v>#NUM!</v>
          </cell>
        </row>
        <row r="435">
          <cell r="G435" t="e">
            <v>#NUM!</v>
          </cell>
        </row>
        <row r="436">
          <cell r="G436" t="e">
            <v>#NUM!</v>
          </cell>
        </row>
        <row r="437">
          <cell r="G437" t="e">
            <v>#NUM!</v>
          </cell>
        </row>
        <row r="438">
          <cell r="G438" t="e">
            <v>#NUM!</v>
          </cell>
        </row>
        <row r="439">
          <cell r="G439" t="e">
            <v>#NUM!</v>
          </cell>
        </row>
        <row r="440">
          <cell r="G440" t="e">
            <v>#NUM!</v>
          </cell>
        </row>
        <row r="441">
          <cell r="G441" t="e">
            <v>#NUM!</v>
          </cell>
        </row>
        <row r="442">
          <cell r="G442" t="e">
            <v>#NUM!</v>
          </cell>
        </row>
        <row r="443">
          <cell r="G443" t="e">
            <v>#NUM!</v>
          </cell>
        </row>
        <row r="444">
          <cell r="G444" t="e">
            <v>#NUM!</v>
          </cell>
        </row>
        <row r="445">
          <cell r="G445" t="e">
            <v>#NUM!</v>
          </cell>
        </row>
        <row r="446">
          <cell r="G446" t="e">
            <v>#NUM!</v>
          </cell>
        </row>
        <row r="447">
          <cell r="G447" t="e">
            <v>#NUM!</v>
          </cell>
        </row>
        <row r="448">
          <cell r="G448" t="e">
            <v>#NUM!</v>
          </cell>
        </row>
        <row r="449">
          <cell r="G449" t="e">
            <v>#NUM!</v>
          </cell>
        </row>
        <row r="450">
          <cell r="G450" t="e">
            <v>#NUM!</v>
          </cell>
        </row>
        <row r="451">
          <cell r="G451" t="e">
            <v>#NUM!</v>
          </cell>
        </row>
        <row r="452">
          <cell r="G452" t="e">
            <v>#NUM!</v>
          </cell>
        </row>
        <row r="453">
          <cell r="G453" t="e">
            <v>#NUM!</v>
          </cell>
        </row>
        <row r="454">
          <cell r="G454" t="e">
            <v>#NUM!</v>
          </cell>
        </row>
        <row r="455">
          <cell r="G455" t="e">
            <v>#NUM!</v>
          </cell>
        </row>
        <row r="456">
          <cell r="G456" t="e">
            <v>#NUM!</v>
          </cell>
        </row>
        <row r="457">
          <cell r="G457" t="e">
            <v>#NUM!</v>
          </cell>
        </row>
        <row r="458">
          <cell r="G458" t="e">
            <v>#NUM!</v>
          </cell>
        </row>
        <row r="459">
          <cell r="G459" t="e">
            <v>#NUM!</v>
          </cell>
        </row>
        <row r="460">
          <cell r="G460" t="e">
            <v>#NUM!</v>
          </cell>
        </row>
        <row r="461">
          <cell r="G461" t="e">
            <v>#NUM!</v>
          </cell>
        </row>
        <row r="462">
          <cell r="G462" t="e">
            <v>#NUM!</v>
          </cell>
        </row>
        <row r="463">
          <cell r="G463" t="e">
            <v>#NUM!</v>
          </cell>
        </row>
        <row r="464">
          <cell r="G464" t="e">
            <v>#NUM!</v>
          </cell>
        </row>
        <row r="465">
          <cell r="G465" t="e">
            <v>#NUM!</v>
          </cell>
        </row>
        <row r="466">
          <cell r="G466" t="e">
            <v>#NUM!</v>
          </cell>
        </row>
        <row r="467">
          <cell r="G467" t="e">
            <v>#NUM!</v>
          </cell>
        </row>
        <row r="468">
          <cell r="G468" t="e">
            <v>#NUM!</v>
          </cell>
        </row>
        <row r="469">
          <cell r="G469" t="e">
            <v>#NUM!</v>
          </cell>
        </row>
        <row r="470">
          <cell r="G470" t="e">
            <v>#NUM!</v>
          </cell>
        </row>
        <row r="471">
          <cell r="G471" t="e">
            <v>#NUM!</v>
          </cell>
        </row>
        <row r="472">
          <cell r="G472" t="e">
            <v>#NUM!</v>
          </cell>
        </row>
        <row r="473">
          <cell r="G473" t="e">
            <v>#NUM!</v>
          </cell>
        </row>
        <row r="474">
          <cell r="G474" t="e">
            <v>#NUM!</v>
          </cell>
        </row>
        <row r="475">
          <cell r="G475" t="e">
            <v>#NUM!</v>
          </cell>
        </row>
        <row r="476">
          <cell r="G476" t="e">
            <v>#NUM!</v>
          </cell>
        </row>
        <row r="477">
          <cell r="G477" t="e">
            <v>#NUM!</v>
          </cell>
        </row>
        <row r="478">
          <cell r="G478" t="e">
            <v>#NUM!</v>
          </cell>
        </row>
        <row r="479">
          <cell r="G479" t="e">
            <v>#NUM!</v>
          </cell>
        </row>
        <row r="480">
          <cell r="G480" t="e">
            <v>#NUM!</v>
          </cell>
        </row>
        <row r="481">
          <cell r="G481" t="e">
            <v>#NUM!</v>
          </cell>
        </row>
        <row r="482">
          <cell r="G482" t="e">
            <v>#NUM!</v>
          </cell>
        </row>
        <row r="483">
          <cell r="G483" t="e">
            <v>#NUM!</v>
          </cell>
        </row>
        <row r="484">
          <cell r="G484" t="e">
            <v>#NUM!</v>
          </cell>
        </row>
        <row r="485">
          <cell r="G485" t="e">
            <v>#NUM!</v>
          </cell>
        </row>
        <row r="486">
          <cell r="G486" t="e">
            <v>#NUM!</v>
          </cell>
        </row>
        <row r="487">
          <cell r="G487" t="e">
            <v>#NUM!</v>
          </cell>
        </row>
        <row r="488">
          <cell r="G488" t="e">
            <v>#NUM!</v>
          </cell>
        </row>
        <row r="489">
          <cell r="G489" t="e">
            <v>#NUM!</v>
          </cell>
        </row>
        <row r="490">
          <cell r="G490" t="e">
            <v>#NUM!</v>
          </cell>
        </row>
        <row r="491">
          <cell r="G491" t="e">
            <v>#NUM!</v>
          </cell>
        </row>
        <row r="492">
          <cell r="G492" t="e">
            <v>#NUM!</v>
          </cell>
        </row>
        <row r="493">
          <cell r="G493" t="e">
            <v>#NUM!</v>
          </cell>
        </row>
        <row r="494">
          <cell r="G494" t="e">
            <v>#NUM!</v>
          </cell>
        </row>
        <row r="495">
          <cell r="G495" t="e">
            <v>#NUM!</v>
          </cell>
        </row>
        <row r="496">
          <cell r="G496" t="e">
            <v>#NUM!</v>
          </cell>
        </row>
        <row r="497">
          <cell r="G497" t="e">
            <v>#NUM!</v>
          </cell>
        </row>
        <row r="498">
          <cell r="G498" t="e">
            <v>#NUM!</v>
          </cell>
        </row>
        <row r="499">
          <cell r="G499" t="e">
            <v>#NUM!</v>
          </cell>
        </row>
        <row r="500">
          <cell r="G500" t="e">
            <v>#NUM!</v>
          </cell>
        </row>
        <row r="501">
          <cell r="G501" t="e">
            <v>#NUM!</v>
          </cell>
        </row>
        <row r="502">
          <cell r="G502" t="e">
            <v>#NUM!</v>
          </cell>
        </row>
        <row r="503">
          <cell r="G503" t="e">
            <v>#NUM!</v>
          </cell>
        </row>
        <row r="504">
          <cell r="G504" t="e">
            <v>#NUM!</v>
          </cell>
        </row>
        <row r="505">
          <cell r="G505" t="e">
            <v>#NUM!</v>
          </cell>
        </row>
        <row r="506">
          <cell r="G506" t="e">
            <v>#NUM!</v>
          </cell>
        </row>
        <row r="507">
          <cell r="G507" t="e">
            <v>#NUM!</v>
          </cell>
        </row>
        <row r="508">
          <cell r="G508" t="e">
            <v>#NUM!</v>
          </cell>
        </row>
      </sheetData>
      <sheetData sheetId="4" refreshError="1"/>
      <sheetData sheetId="5" refreshError="1"/>
      <sheetData sheetId="6"/>
      <sheetData sheetId="7" refreshError="1"/>
      <sheetData sheetId="8" refreshError="1"/>
      <sheetData sheetId="9" refreshError="1"/>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5"/>
  <sheetViews>
    <sheetView topLeftCell="A10" workbookViewId="0">
      <selection activeCell="I67" sqref="I67"/>
    </sheetView>
  </sheetViews>
  <sheetFormatPr defaultRowHeight="15"/>
  <cols>
    <col min="1" max="6" width="9.140625" style="111"/>
    <col min="7" max="7" width="15" style="111" customWidth="1"/>
    <col min="8" max="8" width="17.28515625" style="111" customWidth="1"/>
    <col min="9" max="11" width="9.140625" style="111"/>
    <col min="12" max="12" width="16.42578125" style="111" customWidth="1"/>
    <col min="13" max="13" width="13.85546875" style="111" customWidth="1"/>
    <col min="14" max="14" width="11.5703125" style="111" customWidth="1"/>
    <col min="15" max="262" width="9.140625" style="111"/>
    <col min="263" max="263" width="15" style="111" customWidth="1"/>
    <col min="264" max="264" width="17.28515625" style="111" customWidth="1"/>
    <col min="265" max="267" width="9.140625" style="111"/>
    <col min="268" max="268" width="16.42578125" style="111" customWidth="1"/>
    <col min="269" max="269" width="13.85546875" style="111" customWidth="1"/>
    <col min="270" max="270" width="11.5703125" style="111" customWidth="1"/>
    <col min="271" max="518" width="9.140625" style="111"/>
    <col min="519" max="519" width="15" style="111" customWidth="1"/>
    <col min="520" max="520" width="17.28515625" style="111" customWidth="1"/>
    <col min="521" max="523" width="9.140625" style="111"/>
    <col min="524" max="524" width="16.42578125" style="111" customWidth="1"/>
    <col min="525" max="525" width="13.85546875" style="111" customWidth="1"/>
    <col min="526" max="526" width="11.5703125" style="111" customWidth="1"/>
    <col min="527" max="774" width="9.140625" style="111"/>
    <col min="775" max="775" width="15" style="111" customWidth="1"/>
    <col min="776" max="776" width="17.28515625" style="111" customWidth="1"/>
    <col min="777" max="779" width="9.140625" style="111"/>
    <col min="780" max="780" width="16.42578125" style="111" customWidth="1"/>
    <col min="781" max="781" width="13.85546875" style="111" customWidth="1"/>
    <col min="782" max="782" width="11.5703125" style="111" customWidth="1"/>
    <col min="783" max="1030" width="9.140625" style="111"/>
    <col min="1031" max="1031" width="15" style="111" customWidth="1"/>
    <col min="1032" max="1032" width="17.28515625" style="111" customWidth="1"/>
    <col min="1033" max="1035" width="9.140625" style="111"/>
    <col min="1036" max="1036" width="16.42578125" style="111" customWidth="1"/>
    <col min="1037" max="1037" width="13.85546875" style="111" customWidth="1"/>
    <col min="1038" max="1038" width="11.5703125" style="111" customWidth="1"/>
    <col min="1039" max="1286" width="9.140625" style="111"/>
    <col min="1287" max="1287" width="15" style="111" customWidth="1"/>
    <col min="1288" max="1288" width="17.28515625" style="111" customWidth="1"/>
    <col min="1289" max="1291" width="9.140625" style="111"/>
    <col min="1292" max="1292" width="16.42578125" style="111" customWidth="1"/>
    <col min="1293" max="1293" width="13.85546875" style="111" customWidth="1"/>
    <col min="1294" max="1294" width="11.5703125" style="111" customWidth="1"/>
    <col min="1295" max="1542" width="9.140625" style="111"/>
    <col min="1543" max="1543" width="15" style="111" customWidth="1"/>
    <col min="1544" max="1544" width="17.28515625" style="111" customWidth="1"/>
    <col min="1545" max="1547" width="9.140625" style="111"/>
    <col min="1548" max="1548" width="16.42578125" style="111" customWidth="1"/>
    <col min="1549" max="1549" width="13.85546875" style="111" customWidth="1"/>
    <col min="1550" max="1550" width="11.5703125" style="111" customWidth="1"/>
    <col min="1551" max="1798" width="9.140625" style="111"/>
    <col min="1799" max="1799" width="15" style="111" customWidth="1"/>
    <col min="1800" max="1800" width="17.28515625" style="111" customWidth="1"/>
    <col min="1801" max="1803" width="9.140625" style="111"/>
    <col min="1804" max="1804" width="16.42578125" style="111" customWidth="1"/>
    <col min="1805" max="1805" width="13.85546875" style="111" customWidth="1"/>
    <col min="1806" max="1806" width="11.5703125" style="111" customWidth="1"/>
    <col min="1807" max="2054" width="9.140625" style="111"/>
    <col min="2055" max="2055" width="15" style="111" customWidth="1"/>
    <col min="2056" max="2056" width="17.28515625" style="111" customWidth="1"/>
    <col min="2057" max="2059" width="9.140625" style="111"/>
    <col min="2060" max="2060" width="16.42578125" style="111" customWidth="1"/>
    <col min="2061" max="2061" width="13.85546875" style="111" customWidth="1"/>
    <col min="2062" max="2062" width="11.5703125" style="111" customWidth="1"/>
    <col min="2063" max="2310" width="9.140625" style="111"/>
    <col min="2311" max="2311" width="15" style="111" customWidth="1"/>
    <col min="2312" max="2312" width="17.28515625" style="111" customWidth="1"/>
    <col min="2313" max="2315" width="9.140625" style="111"/>
    <col min="2316" max="2316" width="16.42578125" style="111" customWidth="1"/>
    <col min="2317" max="2317" width="13.85546875" style="111" customWidth="1"/>
    <col min="2318" max="2318" width="11.5703125" style="111" customWidth="1"/>
    <col min="2319" max="2566" width="9.140625" style="111"/>
    <col min="2567" max="2567" width="15" style="111" customWidth="1"/>
    <col min="2568" max="2568" width="17.28515625" style="111" customWidth="1"/>
    <col min="2569" max="2571" width="9.140625" style="111"/>
    <col min="2572" max="2572" width="16.42578125" style="111" customWidth="1"/>
    <col min="2573" max="2573" width="13.85546875" style="111" customWidth="1"/>
    <col min="2574" max="2574" width="11.5703125" style="111" customWidth="1"/>
    <col min="2575" max="2822" width="9.140625" style="111"/>
    <col min="2823" max="2823" width="15" style="111" customWidth="1"/>
    <col min="2824" max="2824" width="17.28515625" style="111" customWidth="1"/>
    <col min="2825" max="2827" width="9.140625" style="111"/>
    <col min="2828" max="2828" width="16.42578125" style="111" customWidth="1"/>
    <col min="2829" max="2829" width="13.85546875" style="111" customWidth="1"/>
    <col min="2830" max="2830" width="11.5703125" style="111" customWidth="1"/>
    <col min="2831" max="3078" width="9.140625" style="111"/>
    <col min="3079" max="3079" width="15" style="111" customWidth="1"/>
    <col min="3080" max="3080" width="17.28515625" style="111" customWidth="1"/>
    <col min="3081" max="3083" width="9.140625" style="111"/>
    <col min="3084" max="3084" width="16.42578125" style="111" customWidth="1"/>
    <col min="3085" max="3085" width="13.85546875" style="111" customWidth="1"/>
    <col min="3086" max="3086" width="11.5703125" style="111" customWidth="1"/>
    <col min="3087" max="3334" width="9.140625" style="111"/>
    <col min="3335" max="3335" width="15" style="111" customWidth="1"/>
    <col min="3336" max="3336" width="17.28515625" style="111" customWidth="1"/>
    <col min="3337" max="3339" width="9.140625" style="111"/>
    <col min="3340" max="3340" width="16.42578125" style="111" customWidth="1"/>
    <col min="3341" max="3341" width="13.85546875" style="111" customWidth="1"/>
    <col min="3342" max="3342" width="11.5703125" style="111" customWidth="1"/>
    <col min="3343" max="3590" width="9.140625" style="111"/>
    <col min="3591" max="3591" width="15" style="111" customWidth="1"/>
    <col min="3592" max="3592" width="17.28515625" style="111" customWidth="1"/>
    <col min="3593" max="3595" width="9.140625" style="111"/>
    <col min="3596" max="3596" width="16.42578125" style="111" customWidth="1"/>
    <col min="3597" max="3597" width="13.85546875" style="111" customWidth="1"/>
    <col min="3598" max="3598" width="11.5703125" style="111" customWidth="1"/>
    <col min="3599" max="3846" width="9.140625" style="111"/>
    <col min="3847" max="3847" width="15" style="111" customWidth="1"/>
    <col min="3848" max="3848" width="17.28515625" style="111" customWidth="1"/>
    <col min="3849" max="3851" width="9.140625" style="111"/>
    <col min="3852" max="3852" width="16.42578125" style="111" customWidth="1"/>
    <col min="3853" max="3853" width="13.85546875" style="111" customWidth="1"/>
    <col min="3854" max="3854" width="11.5703125" style="111" customWidth="1"/>
    <col min="3855" max="4102" width="9.140625" style="111"/>
    <col min="4103" max="4103" width="15" style="111" customWidth="1"/>
    <col min="4104" max="4104" width="17.28515625" style="111" customWidth="1"/>
    <col min="4105" max="4107" width="9.140625" style="111"/>
    <col min="4108" max="4108" width="16.42578125" style="111" customWidth="1"/>
    <col min="4109" max="4109" width="13.85546875" style="111" customWidth="1"/>
    <col min="4110" max="4110" width="11.5703125" style="111" customWidth="1"/>
    <col min="4111" max="4358" width="9.140625" style="111"/>
    <col min="4359" max="4359" width="15" style="111" customWidth="1"/>
    <col min="4360" max="4360" width="17.28515625" style="111" customWidth="1"/>
    <col min="4361" max="4363" width="9.140625" style="111"/>
    <col min="4364" max="4364" width="16.42578125" style="111" customWidth="1"/>
    <col min="4365" max="4365" width="13.85546875" style="111" customWidth="1"/>
    <col min="4366" max="4366" width="11.5703125" style="111" customWidth="1"/>
    <col min="4367" max="4614" width="9.140625" style="111"/>
    <col min="4615" max="4615" width="15" style="111" customWidth="1"/>
    <col min="4616" max="4616" width="17.28515625" style="111" customWidth="1"/>
    <col min="4617" max="4619" width="9.140625" style="111"/>
    <col min="4620" max="4620" width="16.42578125" style="111" customWidth="1"/>
    <col min="4621" max="4621" width="13.85546875" style="111" customWidth="1"/>
    <col min="4622" max="4622" width="11.5703125" style="111" customWidth="1"/>
    <col min="4623" max="4870" width="9.140625" style="111"/>
    <col min="4871" max="4871" width="15" style="111" customWidth="1"/>
    <col min="4872" max="4872" width="17.28515625" style="111" customWidth="1"/>
    <col min="4873" max="4875" width="9.140625" style="111"/>
    <col min="4876" max="4876" width="16.42578125" style="111" customWidth="1"/>
    <col min="4877" max="4877" width="13.85546875" style="111" customWidth="1"/>
    <col min="4878" max="4878" width="11.5703125" style="111" customWidth="1"/>
    <col min="4879" max="5126" width="9.140625" style="111"/>
    <col min="5127" max="5127" width="15" style="111" customWidth="1"/>
    <col min="5128" max="5128" width="17.28515625" style="111" customWidth="1"/>
    <col min="5129" max="5131" width="9.140625" style="111"/>
    <col min="5132" max="5132" width="16.42578125" style="111" customWidth="1"/>
    <col min="5133" max="5133" width="13.85546875" style="111" customWidth="1"/>
    <col min="5134" max="5134" width="11.5703125" style="111" customWidth="1"/>
    <col min="5135" max="5382" width="9.140625" style="111"/>
    <col min="5383" max="5383" width="15" style="111" customWidth="1"/>
    <col min="5384" max="5384" width="17.28515625" style="111" customWidth="1"/>
    <col min="5385" max="5387" width="9.140625" style="111"/>
    <col min="5388" max="5388" width="16.42578125" style="111" customWidth="1"/>
    <col min="5389" max="5389" width="13.85546875" style="111" customWidth="1"/>
    <col min="5390" max="5390" width="11.5703125" style="111" customWidth="1"/>
    <col min="5391" max="5638" width="9.140625" style="111"/>
    <col min="5639" max="5639" width="15" style="111" customWidth="1"/>
    <col min="5640" max="5640" width="17.28515625" style="111" customWidth="1"/>
    <col min="5641" max="5643" width="9.140625" style="111"/>
    <col min="5644" max="5644" width="16.42578125" style="111" customWidth="1"/>
    <col min="5645" max="5645" width="13.85546875" style="111" customWidth="1"/>
    <col min="5646" max="5646" width="11.5703125" style="111" customWidth="1"/>
    <col min="5647" max="5894" width="9.140625" style="111"/>
    <col min="5895" max="5895" width="15" style="111" customWidth="1"/>
    <col min="5896" max="5896" width="17.28515625" style="111" customWidth="1"/>
    <col min="5897" max="5899" width="9.140625" style="111"/>
    <col min="5900" max="5900" width="16.42578125" style="111" customWidth="1"/>
    <col min="5901" max="5901" width="13.85546875" style="111" customWidth="1"/>
    <col min="5902" max="5902" width="11.5703125" style="111" customWidth="1"/>
    <col min="5903" max="6150" width="9.140625" style="111"/>
    <col min="6151" max="6151" width="15" style="111" customWidth="1"/>
    <col min="6152" max="6152" width="17.28515625" style="111" customWidth="1"/>
    <col min="6153" max="6155" width="9.140625" style="111"/>
    <col min="6156" max="6156" width="16.42578125" style="111" customWidth="1"/>
    <col min="6157" max="6157" width="13.85546875" style="111" customWidth="1"/>
    <col min="6158" max="6158" width="11.5703125" style="111" customWidth="1"/>
    <col min="6159" max="6406" width="9.140625" style="111"/>
    <col min="6407" max="6407" width="15" style="111" customWidth="1"/>
    <col min="6408" max="6408" width="17.28515625" style="111" customWidth="1"/>
    <col min="6409" max="6411" width="9.140625" style="111"/>
    <col min="6412" max="6412" width="16.42578125" style="111" customWidth="1"/>
    <col min="6413" max="6413" width="13.85546875" style="111" customWidth="1"/>
    <col min="6414" max="6414" width="11.5703125" style="111" customWidth="1"/>
    <col min="6415" max="6662" width="9.140625" style="111"/>
    <col min="6663" max="6663" width="15" style="111" customWidth="1"/>
    <col min="6664" max="6664" width="17.28515625" style="111" customWidth="1"/>
    <col min="6665" max="6667" width="9.140625" style="111"/>
    <col min="6668" max="6668" width="16.42578125" style="111" customWidth="1"/>
    <col min="6669" max="6669" width="13.85546875" style="111" customWidth="1"/>
    <col min="6670" max="6670" width="11.5703125" style="111" customWidth="1"/>
    <col min="6671" max="6918" width="9.140625" style="111"/>
    <col min="6919" max="6919" width="15" style="111" customWidth="1"/>
    <col min="6920" max="6920" width="17.28515625" style="111" customWidth="1"/>
    <col min="6921" max="6923" width="9.140625" style="111"/>
    <col min="6924" max="6924" width="16.42578125" style="111" customWidth="1"/>
    <col min="6925" max="6925" width="13.85546875" style="111" customWidth="1"/>
    <col min="6926" max="6926" width="11.5703125" style="111" customWidth="1"/>
    <col min="6927" max="7174" width="9.140625" style="111"/>
    <col min="7175" max="7175" width="15" style="111" customWidth="1"/>
    <col min="7176" max="7176" width="17.28515625" style="111" customWidth="1"/>
    <col min="7177" max="7179" width="9.140625" style="111"/>
    <col min="7180" max="7180" width="16.42578125" style="111" customWidth="1"/>
    <col min="7181" max="7181" width="13.85546875" style="111" customWidth="1"/>
    <col min="7182" max="7182" width="11.5703125" style="111" customWidth="1"/>
    <col min="7183" max="7430" width="9.140625" style="111"/>
    <col min="7431" max="7431" width="15" style="111" customWidth="1"/>
    <col min="7432" max="7432" width="17.28515625" style="111" customWidth="1"/>
    <col min="7433" max="7435" width="9.140625" style="111"/>
    <col min="7436" max="7436" width="16.42578125" style="111" customWidth="1"/>
    <col min="7437" max="7437" width="13.85546875" style="111" customWidth="1"/>
    <col min="7438" max="7438" width="11.5703125" style="111" customWidth="1"/>
    <col min="7439" max="7686" width="9.140625" style="111"/>
    <col min="7687" max="7687" width="15" style="111" customWidth="1"/>
    <col min="7688" max="7688" width="17.28515625" style="111" customWidth="1"/>
    <col min="7689" max="7691" width="9.140625" style="111"/>
    <col min="7692" max="7692" width="16.42578125" style="111" customWidth="1"/>
    <col min="7693" max="7693" width="13.85546875" style="111" customWidth="1"/>
    <col min="7694" max="7694" width="11.5703125" style="111" customWidth="1"/>
    <col min="7695" max="7942" width="9.140625" style="111"/>
    <col min="7943" max="7943" width="15" style="111" customWidth="1"/>
    <col min="7944" max="7944" width="17.28515625" style="111" customWidth="1"/>
    <col min="7945" max="7947" width="9.140625" style="111"/>
    <col min="7948" max="7948" width="16.42578125" style="111" customWidth="1"/>
    <col min="7949" max="7949" width="13.85546875" style="111" customWidth="1"/>
    <col min="7950" max="7950" width="11.5703125" style="111" customWidth="1"/>
    <col min="7951" max="8198" width="9.140625" style="111"/>
    <col min="8199" max="8199" width="15" style="111" customWidth="1"/>
    <col min="8200" max="8200" width="17.28515625" style="111" customWidth="1"/>
    <col min="8201" max="8203" width="9.140625" style="111"/>
    <col min="8204" max="8204" width="16.42578125" style="111" customWidth="1"/>
    <col min="8205" max="8205" width="13.85546875" style="111" customWidth="1"/>
    <col min="8206" max="8206" width="11.5703125" style="111" customWidth="1"/>
    <col min="8207" max="8454" width="9.140625" style="111"/>
    <col min="8455" max="8455" width="15" style="111" customWidth="1"/>
    <col min="8456" max="8456" width="17.28515625" style="111" customWidth="1"/>
    <col min="8457" max="8459" width="9.140625" style="111"/>
    <col min="8460" max="8460" width="16.42578125" style="111" customWidth="1"/>
    <col min="8461" max="8461" width="13.85546875" style="111" customWidth="1"/>
    <col min="8462" max="8462" width="11.5703125" style="111" customWidth="1"/>
    <col min="8463" max="8710" width="9.140625" style="111"/>
    <col min="8711" max="8711" width="15" style="111" customWidth="1"/>
    <col min="8712" max="8712" width="17.28515625" style="111" customWidth="1"/>
    <col min="8713" max="8715" width="9.140625" style="111"/>
    <col min="8716" max="8716" width="16.42578125" style="111" customWidth="1"/>
    <col min="8717" max="8717" width="13.85546875" style="111" customWidth="1"/>
    <col min="8718" max="8718" width="11.5703125" style="111" customWidth="1"/>
    <col min="8719" max="8966" width="9.140625" style="111"/>
    <col min="8967" max="8967" width="15" style="111" customWidth="1"/>
    <col min="8968" max="8968" width="17.28515625" style="111" customWidth="1"/>
    <col min="8969" max="8971" width="9.140625" style="111"/>
    <col min="8972" max="8972" width="16.42578125" style="111" customWidth="1"/>
    <col min="8973" max="8973" width="13.85546875" style="111" customWidth="1"/>
    <col min="8974" max="8974" width="11.5703125" style="111" customWidth="1"/>
    <col min="8975" max="9222" width="9.140625" style="111"/>
    <col min="9223" max="9223" width="15" style="111" customWidth="1"/>
    <col min="9224" max="9224" width="17.28515625" style="111" customWidth="1"/>
    <col min="9225" max="9227" width="9.140625" style="111"/>
    <col min="9228" max="9228" width="16.42578125" style="111" customWidth="1"/>
    <col min="9229" max="9229" width="13.85546875" style="111" customWidth="1"/>
    <col min="9230" max="9230" width="11.5703125" style="111" customWidth="1"/>
    <col min="9231" max="9478" width="9.140625" style="111"/>
    <col min="9479" max="9479" width="15" style="111" customWidth="1"/>
    <col min="9480" max="9480" width="17.28515625" style="111" customWidth="1"/>
    <col min="9481" max="9483" width="9.140625" style="111"/>
    <col min="9484" max="9484" width="16.42578125" style="111" customWidth="1"/>
    <col min="9485" max="9485" width="13.85546875" style="111" customWidth="1"/>
    <col min="9486" max="9486" width="11.5703125" style="111" customWidth="1"/>
    <col min="9487" max="9734" width="9.140625" style="111"/>
    <col min="9735" max="9735" width="15" style="111" customWidth="1"/>
    <col min="9736" max="9736" width="17.28515625" style="111" customWidth="1"/>
    <col min="9737" max="9739" width="9.140625" style="111"/>
    <col min="9740" max="9740" width="16.42578125" style="111" customWidth="1"/>
    <col min="9741" max="9741" width="13.85546875" style="111" customWidth="1"/>
    <col min="9742" max="9742" width="11.5703125" style="111" customWidth="1"/>
    <col min="9743" max="9990" width="9.140625" style="111"/>
    <col min="9991" max="9991" width="15" style="111" customWidth="1"/>
    <col min="9992" max="9992" width="17.28515625" style="111" customWidth="1"/>
    <col min="9993" max="9995" width="9.140625" style="111"/>
    <col min="9996" max="9996" width="16.42578125" style="111" customWidth="1"/>
    <col min="9997" max="9997" width="13.85546875" style="111" customWidth="1"/>
    <col min="9998" max="9998" width="11.5703125" style="111" customWidth="1"/>
    <col min="9999" max="10246" width="9.140625" style="111"/>
    <col min="10247" max="10247" width="15" style="111" customWidth="1"/>
    <col min="10248" max="10248" width="17.28515625" style="111" customWidth="1"/>
    <col min="10249" max="10251" width="9.140625" style="111"/>
    <col min="10252" max="10252" width="16.42578125" style="111" customWidth="1"/>
    <col min="10253" max="10253" width="13.85546875" style="111" customWidth="1"/>
    <col min="10254" max="10254" width="11.5703125" style="111" customWidth="1"/>
    <col min="10255" max="10502" width="9.140625" style="111"/>
    <col min="10503" max="10503" width="15" style="111" customWidth="1"/>
    <col min="10504" max="10504" width="17.28515625" style="111" customWidth="1"/>
    <col min="10505" max="10507" width="9.140625" style="111"/>
    <col min="10508" max="10508" width="16.42578125" style="111" customWidth="1"/>
    <col min="10509" max="10509" width="13.85546875" style="111" customWidth="1"/>
    <col min="10510" max="10510" width="11.5703125" style="111" customWidth="1"/>
    <col min="10511" max="10758" width="9.140625" style="111"/>
    <col min="10759" max="10759" width="15" style="111" customWidth="1"/>
    <col min="10760" max="10760" width="17.28515625" style="111" customWidth="1"/>
    <col min="10761" max="10763" width="9.140625" style="111"/>
    <col min="10764" max="10764" width="16.42578125" style="111" customWidth="1"/>
    <col min="10765" max="10765" width="13.85546875" style="111" customWidth="1"/>
    <col min="10766" max="10766" width="11.5703125" style="111" customWidth="1"/>
    <col min="10767" max="11014" width="9.140625" style="111"/>
    <col min="11015" max="11015" width="15" style="111" customWidth="1"/>
    <col min="11016" max="11016" width="17.28515625" style="111" customWidth="1"/>
    <col min="11017" max="11019" width="9.140625" style="111"/>
    <col min="11020" max="11020" width="16.42578125" style="111" customWidth="1"/>
    <col min="11021" max="11021" width="13.85546875" style="111" customWidth="1"/>
    <col min="11022" max="11022" width="11.5703125" style="111" customWidth="1"/>
    <col min="11023" max="11270" width="9.140625" style="111"/>
    <col min="11271" max="11271" width="15" style="111" customWidth="1"/>
    <col min="11272" max="11272" width="17.28515625" style="111" customWidth="1"/>
    <col min="11273" max="11275" width="9.140625" style="111"/>
    <col min="11276" max="11276" width="16.42578125" style="111" customWidth="1"/>
    <col min="11277" max="11277" width="13.85546875" style="111" customWidth="1"/>
    <col min="11278" max="11278" width="11.5703125" style="111" customWidth="1"/>
    <col min="11279" max="11526" width="9.140625" style="111"/>
    <col min="11527" max="11527" width="15" style="111" customWidth="1"/>
    <col min="11528" max="11528" width="17.28515625" style="111" customWidth="1"/>
    <col min="11529" max="11531" width="9.140625" style="111"/>
    <col min="11532" max="11532" width="16.42578125" style="111" customWidth="1"/>
    <col min="11533" max="11533" width="13.85546875" style="111" customWidth="1"/>
    <col min="11534" max="11534" width="11.5703125" style="111" customWidth="1"/>
    <col min="11535" max="11782" width="9.140625" style="111"/>
    <col min="11783" max="11783" width="15" style="111" customWidth="1"/>
    <col min="11784" max="11784" width="17.28515625" style="111" customWidth="1"/>
    <col min="11785" max="11787" width="9.140625" style="111"/>
    <col min="11788" max="11788" width="16.42578125" style="111" customWidth="1"/>
    <col min="11789" max="11789" width="13.85546875" style="111" customWidth="1"/>
    <col min="11790" max="11790" width="11.5703125" style="111" customWidth="1"/>
    <col min="11791" max="12038" width="9.140625" style="111"/>
    <col min="12039" max="12039" width="15" style="111" customWidth="1"/>
    <col min="12040" max="12040" width="17.28515625" style="111" customWidth="1"/>
    <col min="12041" max="12043" width="9.140625" style="111"/>
    <col min="12044" max="12044" width="16.42578125" style="111" customWidth="1"/>
    <col min="12045" max="12045" width="13.85546875" style="111" customWidth="1"/>
    <col min="12046" max="12046" width="11.5703125" style="111" customWidth="1"/>
    <col min="12047" max="12294" width="9.140625" style="111"/>
    <col min="12295" max="12295" width="15" style="111" customWidth="1"/>
    <col min="12296" max="12296" width="17.28515625" style="111" customWidth="1"/>
    <col min="12297" max="12299" width="9.140625" style="111"/>
    <col min="12300" max="12300" width="16.42578125" style="111" customWidth="1"/>
    <col min="12301" max="12301" width="13.85546875" style="111" customWidth="1"/>
    <col min="12302" max="12302" width="11.5703125" style="111" customWidth="1"/>
    <col min="12303" max="12550" width="9.140625" style="111"/>
    <col min="12551" max="12551" width="15" style="111" customWidth="1"/>
    <col min="12552" max="12552" width="17.28515625" style="111" customWidth="1"/>
    <col min="12553" max="12555" width="9.140625" style="111"/>
    <col min="12556" max="12556" width="16.42578125" style="111" customWidth="1"/>
    <col min="12557" max="12557" width="13.85546875" style="111" customWidth="1"/>
    <col min="12558" max="12558" width="11.5703125" style="111" customWidth="1"/>
    <col min="12559" max="12806" width="9.140625" style="111"/>
    <col min="12807" max="12807" width="15" style="111" customWidth="1"/>
    <col min="12808" max="12808" width="17.28515625" style="111" customWidth="1"/>
    <col min="12809" max="12811" width="9.140625" style="111"/>
    <col min="12812" max="12812" width="16.42578125" style="111" customWidth="1"/>
    <col min="12813" max="12813" width="13.85546875" style="111" customWidth="1"/>
    <col min="12814" max="12814" width="11.5703125" style="111" customWidth="1"/>
    <col min="12815" max="13062" width="9.140625" style="111"/>
    <col min="13063" max="13063" width="15" style="111" customWidth="1"/>
    <col min="13064" max="13064" width="17.28515625" style="111" customWidth="1"/>
    <col min="13065" max="13067" width="9.140625" style="111"/>
    <col min="13068" max="13068" width="16.42578125" style="111" customWidth="1"/>
    <col min="13069" max="13069" width="13.85546875" style="111" customWidth="1"/>
    <col min="13070" max="13070" width="11.5703125" style="111" customWidth="1"/>
    <col min="13071" max="13318" width="9.140625" style="111"/>
    <col min="13319" max="13319" width="15" style="111" customWidth="1"/>
    <col min="13320" max="13320" width="17.28515625" style="111" customWidth="1"/>
    <col min="13321" max="13323" width="9.140625" style="111"/>
    <col min="13324" max="13324" width="16.42578125" style="111" customWidth="1"/>
    <col min="13325" max="13325" width="13.85546875" style="111" customWidth="1"/>
    <col min="13326" max="13326" width="11.5703125" style="111" customWidth="1"/>
    <col min="13327" max="13574" width="9.140625" style="111"/>
    <col min="13575" max="13575" width="15" style="111" customWidth="1"/>
    <col min="13576" max="13576" width="17.28515625" style="111" customWidth="1"/>
    <col min="13577" max="13579" width="9.140625" style="111"/>
    <col min="13580" max="13580" width="16.42578125" style="111" customWidth="1"/>
    <col min="13581" max="13581" width="13.85546875" style="111" customWidth="1"/>
    <col min="13582" max="13582" width="11.5703125" style="111" customWidth="1"/>
    <col min="13583" max="13830" width="9.140625" style="111"/>
    <col min="13831" max="13831" width="15" style="111" customWidth="1"/>
    <col min="13832" max="13832" width="17.28515625" style="111" customWidth="1"/>
    <col min="13833" max="13835" width="9.140625" style="111"/>
    <col min="13836" max="13836" width="16.42578125" style="111" customWidth="1"/>
    <col min="13837" max="13837" width="13.85546875" style="111" customWidth="1"/>
    <col min="13838" max="13838" width="11.5703125" style="111" customWidth="1"/>
    <col min="13839" max="14086" width="9.140625" style="111"/>
    <col min="14087" max="14087" width="15" style="111" customWidth="1"/>
    <col min="14088" max="14088" width="17.28515625" style="111" customWidth="1"/>
    <col min="14089" max="14091" width="9.140625" style="111"/>
    <col min="14092" max="14092" width="16.42578125" style="111" customWidth="1"/>
    <col min="14093" max="14093" width="13.85546875" style="111" customWidth="1"/>
    <col min="14094" max="14094" width="11.5703125" style="111" customWidth="1"/>
    <col min="14095" max="14342" width="9.140625" style="111"/>
    <col min="14343" max="14343" width="15" style="111" customWidth="1"/>
    <col min="14344" max="14344" width="17.28515625" style="111" customWidth="1"/>
    <col min="14345" max="14347" width="9.140625" style="111"/>
    <col min="14348" max="14348" width="16.42578125" style="111" customWidth="1"/>
    <col min="14349" max="14349" width="13.85546875" style="111" customWidth="1"/>
    <col min="14350" max="14350" width="11.5703125" style="111" customWidth="1"/>
    <col min="14351" max="14598" width="9.140625" style="111"/>
    <col min="14599" max="14599" width="15" style="111" customWidth="1"/>
    <col min="14600" max="14600" width="17.28515625" style="111" customWidth="1"/>
    <col min="14601" max="14603" width="9.140625" style="111"/>
    <col min="14604" max="14604" width="16.42578125" style="111" customWidth="1"/>
    <col min="14605" max="14605" width="13.85546875" style="111" customWidth="1"/>
    <col min="14606" max="14606" width="11.5703125" style="111" customWidth="1"/>
    <col min="14607" max="14854" width="9.140625" style="111"/>
    <col min="14855" max="14855" width="15" style="111" customWidth="1"/>
    <col min="14856" max="14856" width="17.28515625" style="111" customWidth="1"/>
    <col min="14857" max="14859" width="9.140625" style="111"/>
    <col min="14860" max="14860" width="16.42578125" style="111" customWidth="1"/>
    <col min="14861" max="14861" width="13.85546875" style="111" customWidth="1"/>
    <col min="14862" max="14862" width="11.5703125" style="111" customWidth="1"/>
    <col min="14863" max="15110" width="9.140625" style="111"/>
    <col min="15111" max="15111" width="15" style="111" customWidth="1"/>
    <col min="15112" max="15112" width="17.28515625" style="111" customWidth="1"/>
    <col min="15113" max="15115" width="9.140625" style="111"/>
    <col min="15116" max="15116" width="16.42578125" style="111" customWidth="1"/>
    <col min="15117" max="15117" width="13.85546875" style="111" customWidth="1"/>
    <col min="15118" max="15118" width="11.5703125" style="111" customWidth="1"/>
    <col min="15119" max="15366" width="9.140625" style="111"/>
    <col min="15367" max="15367" width="15" style="111" customWidth="1"/>
    <col min="15368" max="15368" width="17.28515625" style="111" customWidth="1"/>
    <col min="15369" max="15371" width="9.140625" style="111"/>
    <col min="15372" max="15372" width="16.42578125" style="111" customWidth="1"/>
    <col min="15373" max="15373" width="13.85546875" style="111" customWidth="1"/>
    <col min="15374" max="15374" width="11.5703125" style="111" customWidth="1"/>
    <col min="15375" max="15622" width="9.140625" style="111"/>
    <col min="15623" max="15623" width="15" style="111" customWidth="1"/>
    <col min="15624" max="15624" width="17.28515625" style="111" customWidth="1"/>
    <col min="15625" max="15627" width="9.140625" style="111"/>
    <col min="15628" max="15628" width="16.42578125" style="111" customWidth="1"/>
    <col min="15629" max="15629" width="13.85546875" style="111" customWidth="1"/>
    <col min="15630" max="15630" width="11.5703125" style="111" customWidth="1"/>
    <col min="15631" max="15878" width="9.140625" style="111"/>
    <col min="15879" max="15879" width="15" style="111" customWidth="1"/>
    <col min="15880" max="15880" width="17.28515625" style="111" customWidth="1"/>
    <col min="15881" max="15883" width="9.140625" style="111"/>
    <col min="15884" max="15884" width="16.42578125" style="111" customWidth="1"/>
    <col min="15885" max="15885" width="13.85546875" style="111" customWidth="1"/>
    <col min="15886" max="15886" width="11.5703125" style="111" customWidth="1"/>
    <col min="15887" max="16134" width="9.140625" style="111"/>
    <col min="16135" max="16135" width="15" style="111" customWidth="1"/>
    <col min="16136" max="16136" width="17.28515625" style="111" customWidth="1"/>
    <col min="16137" max="16139" width="9.140625" style="111"/>
    <col min="16140" max="16140" width="16.42578125" style="111" customWidth="1"/>
    <col min="16141" max="16141" width="13.85546875" style="111" customWidth="1"/>
    <col min="16142" max="16142" width="11.5703125" style="111" customWidth="1"/>
    <col min="16143" max="16384" width="9.140625" style="111"/>
  </cols>
  <sheetData>
    <row r="1" spans="1:14" ht="18" customHeight="1" thickBot="1">
      <c r="A1" s="221"/>
      <c r="B1" s="221"/>
      <c r="C1" s="221"/>
      <c r="D1" s="221"/>
      <c r="E1" s="221"/>
      <c r="F1" s="221"/>
      <c r="G1" s="109"/>
      <c r="H1" s="110"/>
    </row>
    <row r="2" spans="1:14" ht="18" thickBot="1">
      <c r="A2" s="222" t="s">
        <v>179</v>
      </c>
      <c r="B2" s="223"/>
      <c r="C2" s="223"/>
      <c r="D2" s="223"/>
      <c r="E2" s="223"/>
      <c r="F2" s="223"/>
      <c r="G2" s="223"/>
      <c r="H2" s="224"/>
    </row>
    <row r="3" spans="1:14">
      <c r="A3" s="187" t="s">
        <v>180</v>
      </c>
      <c r="B3" s="189"/>
      <c r="C3" s="167"/>
      <c r="D3" s="168"/>
      <c r="E3" s="168"/>
      <c r="F3" s="168"/>
      <c r="G3" s="188"/>
      <c r="H3" s="169"/>
    </row>
    <row r="4" spans="1:14" ht="15.75" thickBot="1">
      <c r="A4" s="190"/>
      <c r="B4" s="192"/>
      <c r="C4" s="173"/>
      <c r="D4" s="174"/>
      <c r="E4" s="174"/>
      <c r="F4" s="174"/>
      <c r="G4" s="191"/>
      <c r="H4" s="175"/>
    </row>
    <row r="5" spans="1:14" ht="15.75" thickBot="1">
      <c r="A5" s="218"/>
      <c r="B5" s="219"/>
      <c r="C5" s="219"/>
      <c r="D5" s="219"/>
      <c r="E5" s="219"/>
      <c r="F5" s="219"/>
      <c r="G5" s="219"/>
      <c r="H5" s="220"/>
    </row>
    <row r="6" spans="1:14">
      <c r="A6" s="187" t="s">
        <v>181</v>
      </c>
      <c r="B6" s="188"/>
      <c r="C6" s="189"/>
      <c r="D6" s="205" t="s">
        <v>182</v>
      </c>
      <c r="E6" s="206"/>
      <c r="F6" s="112" t="s">
        <v>183</v>
      </c>
      <c r="G6" s="205" t="s">
        <v>184</v>
      </c>
      <c r="H6" s="206"/>
    </row>
    <row r="7" spans="1:14" ht="15.75" thickBot="1">
      <c r="A7" s="190"/>
      <c r="B7" s="191"/>
      <c r="C7" s="192"/>
      <c r="D7" s="207" t="s">
        <v>185</v>
      </c>
      <c r="E7" s="204"/>
      <c r="F7" s="113" t="s">
        <v>186</v>
      </c>
      <c r="G7" s="207" t="s">
        <v>187</v>
      </c>
      <c r="H7" s="204"/>
    </row>
    <row r="8" spans="1:14" ht="25.5">
      <c r="A8" s="164">
        <v>1.1000000000000001</v>
      </c>
      <c r="B8" s="167" t="s">
        <v>188</v>
      </c>
      <c r="C8" s="169"/>
      <c r="D8" s="114" t="s">
        <v>189</v>
      </c>
      <c r="E8" s="114" t="s">
        <v>190</v>
      </c>
      <c r="F8" s="115"/>
      <c r="G8" s="116" t="s">
        <v>189</v>
      </c>
      <c r="H8" s="114" t="s">
        <v>190</v>
      </c>
    </row>
    <row r="9" spans="1:14" ht="51" customHeight="1">
      <c r="A9" s="165"/>
      <c r="B9" s="170" t="s">
        <v>191</v>
      </c>
      <c r="C9" s="172"/>
      <c r="D9" s="117"/>
      <c r="E9" s="117"/>
      <c r="F9" s="118"/>
      <c r="G9" s="118"/>
      <c r="H9" s="117"/>
    </row>
    <row r="10" spans="1:14">
      <c r="A10" s="165"/>
      <c r="B10" s="170"/>
      <c r="C10" s="172"/>
      <c r="D10" s="117"/>
      <c r="E10" s="117"/>
      <c r="F10" s="118"/>
      <c r="G10" s="118"/>
      <c r="H10" s="117"/>
    </row>
    <row r="11" spans="1:14">
      <c r="A11" s="165"/>
      <c r="B11" s="170" t="s">
        <v>192</v>
      </c>
      <c r="C11" s="172"/>
      <c r="D11" s="117">
        <v>4</v>
      </c>
      <c r="E11" s="117">
        <v>5</v>
      </c>
      <c r="F11" s="214">
        <v>50</v>
      </c>
      <c r="G11" s="214"/>
      <c r="H11" s="201">
        <f>F11*E14</f>
        <v>100</v>
      </c>
    </row>
    <row r="12" spans="1:14">
      <c r="A12" s="165"/>
      <c r="B12" s="170" t="s">
        <v>193</v>
      </c>
      <c r="C12" s="172"/>
      <c r="D12" s="117">
        <v>3</v>
      </c>
      <c r="E12" s="117">
        <v>4</v>
      </c>
      <c r="F12" s="214"/>
      <c r="G12" s="214"/>
      <c r="H12" s="201"/>
    </row>
    <row r="13" spans="1:14" ht="15.75" thickBot="1">
      <c r="A13" s="165"/>
      <c r="B13" s="170" t="s">
        <v>194</v>
      </c>
      <c r="C13" s="172"/>
      <c r="D13" s="117">
        <v>2</v>
      </c>
      <c r="E13" s="119">
        <v>3</v>
      </c>
      <c r="F13" s="214"/>
      <c r="G13" s="214"/>
      <c r="H13" s="201"/>
    </row>
    <row r="14" spans="1:14" ht="15.75" thickBot="1">
      <c r="A14" s="165"/>
      <c r="B14" s="170" t="s">
        <v>195</v>
      </c>
      <c r="C14" s="172"/>
      <c r="D14" s="120">
        <v>1</v>
      </c>
      <c r="E14" s="117">
        <v>2</v>
      </c>
      <c r="F14" s="214"/>
      <c r="G14" s="214"/>
      <c r="H14" s="201"/>
      <c r="L14" s="216" t="s">
        <v>196</v>
      </c>
      <c r="M14" s="217"/>
    </row>
    <row r="15" spans="1:14" ht="26.25" thickBot="1">
      <c r="A15" s="165"/>
      <c r="B15" s="170" t="s">
        <v>197</v>
      </c>
      <c r="C15" s="172"/>
      <c r="D15" s="117">
        <v>1</v>
      </c>
      <c r="E15" s="117">
        <v>1</v>
      </c>
      <c r="F15" s="214"/>
      <c r="G15" s="214"/>
      <c r="H15" s="201"/>
      <c r="L15" s="121" t="s">
        <v>198</v>
      </c>
      <c r="M15" s="122" t="s">
        <v>199</v>
      </c>
      <c r="N15" s="123">
        <f>(H51+I85)/570</f>
        <v>0.49122807017543857</v>
      </c>
    </row>
    <row r="16" spans="1:14" ht="26.25" thickBot="1">
      <c r="A16" s="166"/>
      <c r="B16" s="173"/>
      <c r="C16" s="175"/>
      <c r="D16" s="124"/>
      <c r="E16" s="124"/>
      <c r="F16" s="215"/>
      <c r="G16" s="215"/>
      <c r="H16" s="213"/>
      <c r="L16" s="125" t="s">
        <v>200</v>
      </c>
      <c r="M16" s="126" t="s">
        <v>201</v>
      </c>
      <c r="N16" s="127">
        <f>(H51+I85)/620</f>
        <v>0.45161290322580644</v>
      </c>
    </row>
    <row r="17" spans="1:8">
      <c r="A17" s="128"/>
      <c r="B17" s="129"/>
      <c r="C17" s="129"/>
      <c r="D17" s="129"/>
      <c r="E17" s="130"/>
      <c r="F17" s="112" t="s">
        <v>183</v>
      </c>
      <c r="G17" s="205" t="s">
        <v>184</v>
      </c>
      <c r="H17" s="206"/>
    </row>
    <row r="18" spans="1:8" ht="15.75" thickBot="1">
      <c r="A18" s="131"/>
      <c r="B18" s="132"/>
      <c r="C18" s="132"/>
      <c r="D18" s="132"/>
      <c r="E18" s="133"/>
      <c r="F18" s="113" t="s">
        <v>202</v>
      </c>
      <c r="G18" s="207" t="s">
        <v>187</v>
      </c>
      <c r="H18" s="204"/>
    </row>
    <row r="19" spans="1:8" ht="25.5" customHeight="1" thickBot="1">
      <c r="A19" s="164">
        <v>1.2</v>
      </c>
      <c r="B19" s="208" t="s">
        <v>203</v>
      </c>
      <c r="C19" s="209"/>
      <c r="D19" s="134"/>
      <c r="E19" s="135" t="s">
        <v>204</v>
      </c>
      <c r="F19" s="210">
        <v>10</v>
      </c>
      <c r="G19" s="128"/>
      <c r="H19" s="212">
        <f>F19*E24</f>
        <v>0</v>
      </c>
    </row>
    <row r="20" spans="1:8">
      <c r="A20" s="165"/>
      <c r="B20" s="136"/>
      <c r="C20" s="137"/>
      <c r="D20" s="137"/>
      <c r="E20" s="138"/>
      <c r="F20" s="180"/>
      <c r="G20" s="136"/>
      <c r="H20" s="201"/>
    </row>
    <row r="21" spans="1:8" ht="15" customHeight="1">
      <c r="A21" s="165"/>
      <c r="B21" s="197" t="s">
        <v>205</v>
      </c>
      <c r="C21" s="200"/>
      <c r="D21" s="199"/>
      <c r="E21" s="139">
        <v>3</v>
      </c>
      <c r="F21" s="180"/>
      <c r="G21" s="118"/>
      <c r="H21" s="201"/>
    </row>
    <row r="22" spans="1:8" ht="15" customHeight="1">
      <c r="A22" s="165"/>
      <c r="B22" s="197" t="s">
        <v>206</v>
      </c>
      <c r="C22" s="200"/>
      <c r="D22" s="199"/>
      <c r="E22" s="139">
        <v>2</v>
      </c>
      <c r="F22" s="180"/>
      <c r="G22" s="140"/>
      <c r="H22" s="201"/>
    </row>
    <row r="23" spans="1:8" ht="15" customHeight="1">
      <c r="A23" s="165"/>
      <c r="B23" s="197" t="s">
        <v>207</v>
      </c>
      <c r="C23" s="200"/>
      <c r="D23" s="199"/>
      <c r="E23" s="139">
        <v>1</v>
      </c>
      <c r="F23" s="180"/>
      <c r="G23" s="140"/>
      <c r="H23" s="201"/>
    </row>
    <row r="24" spans="1:8" ht="15" customHeight="1">
      <c r="A24" s="165"/>
      <c r="B24" s="197" t="s">
        <v>208</v>
      </c>
      <c r="C24" s="200"/>
      <c r="D24" s="199"/>
      <c r="E24" s="139">
        <v>0</v>
      </c>
      <c r="F24" s="180"/>
      <c r="G24" s="140"/>
      <c r="H24" s="201"/>
    </row>
    <row r="25" spans="1:8" ht="15" customHeight="1">
      <c r="A25" s="165"/>
      <c r="B25" s="197" t="s">
        <v>209</v>
      </c>
      <c r="C25" s="200"/>
      <c r="D25" s="199"/>
      <c r="E25" s="139">
        <v>-3</v>
      </c>
      <c r="F25" s="180"/>
      <c r="G25" s="140"/>
      <c r="H25" s="201"/>
    </row>
    <row r="26" spans="1:8" ht="15.75" thickBot="1">
      <c r="A26" s="166"/>
      <c r="B26" s="141"/>
      <c r="C26" s="142"/>
      <c r="D26" s="142"/>
      <c r="E26" s="143"/>
      <c r="F26" s="211"/>
      <c r="G26" s="141"/>
      <c r="H26" s="213"/>
    </row>
    <row r="27" spans="1:8" ht="22.5" customHeight="1">
      <c r="A27" s="164">
        <v>1.3</v>
      </c>
      <c r="B27" s="195" t="s">
        <v>210</v>
      </c>
      <c r="C27" s="196"/>
      <c r="D27" s="196"/>
      <c r="E27" s="130"/>
      <c r="F27" s="128"/>
      <c r="G27" s="128"/>
      <c r="H27" s="144"/>
    </row>
    <row r="28" spans="1:8">
      <c r="A28" s="165"/>
      <c r="B28" s="136"/>
      <c r="C28" s="137"/>
      <c r="D28" s="137"/>
      <c r="E28" s="144"/>
      <c r="F28" s="136"/>
      <c r="G28" s="136"/>
      <c r="H28" s="144"/>
    </row>
    <row r="29" spans="1:8" ht="15" customHeight="1">
      <c r="A29" s="165"/>
      <c r="B29" s="197" t="s">
        <v>211</v>
      </c>
      <c r="C29" s="200"/>
      <c r="D29" s="199"/>
      <c r="E29" s="145">
        <v>4</v>
      </c>
      <c r="F29" s="202">
        <v>10</v>
      </c>
      <c r="G29" s="118"/>
      <c r="H29" s="203">
        <f>E29*F29</f>
        <v>40</v>
      </c>
    </row>
    <row r="30" spans="1:8" ht="15" customHeight="1">
      <c r="A30" s="165"/>
      <c r="B30" s="197" t="s">
        <v>212</v>
      </c>
      <c r="C30" s="200"/>
      <c r="D30" s="199"/>
      <c r="E30" s="118">
        <v>3</v>
      </c>
      <c r="F30" s="202"/>
      <c r="G30" s="140"/>
      <c r="H30" s="203"/>
    </row>
    <row r="31" spans="1:8" ht="15" customHeight="1">
      <c r="A31" s="165"/>
      <c r="B31" s="197" t="s">
        <v>213</v>
      </c>
      <c r="C31" s="200"/>
      <c r="D31" s="199"/>
      <c r="E31" s="118">
        <v>2</v>
      </c>
      <c r="F31" s="202"/>
      <c r="G31" s="140"/>
      <c r="H31" s="203"/>
    </row>
    <row r="32" spans="1:8" ht="15" customHeight="1">
      <c r="A32" s="165"/>
      <c r="B32" s="197" t="s">
        <v>214</v>
      </c>
      <c r="C32" s="200"/>
      <c r="D32" s="199"/>
      <c r="E32" s="118">
        <v>1</v>
      </c>
      <c r="F32" s="202"/>
      <c r="G32" s="140"/>
      <c r="H32" s="203"/>
    </row>
    <row r="33" spans="1:8" ht="15" customHeight="1">
      <c r="A33" s="165"/>
      <c r="B33" s="197" t="s">
        <v>215</v>
      </c>
      <c r="C33" s="200"/>
      <c r="D33" s="199"/>
      <c r="E33" s="118">
        <v>0</v>
      </c>
      <c r="F33" s="202"/>
      <c r="G33" s="140"/>
      <c r="H33" s="203"/>
    </row>
    <row r="34" spans="1:8" ht="15.75" thickBot="1">
      <c r="A34" s="166"/>
      <c r="B34" s="141"/>
      <c r="C34" s="142"/>
      <c r="D34" s="142"/>
      <c r="E34" s="141"/>
      <c r="F34" s="194"/>
      <c r="G34" s="141"/>
      <c r="H34" s="204"/>
    </row>
    <row r="35" spans="1:8" ht="15" customHeight="1">
      <c r="A35" s="164">
        <v>1.4</v>
      </c>
      <c r="B35" s="195" t="s">
        <v>216</v>
      </c>
      <c r="C35" s="196"/>
      <c r="D35" s="196"/>
      <c r="E35" s="130"/>
      <c r="F35" s="128"/>
      <c r="G35" s="128"/>
      <c r="H35" s="144"/>
    </row>
    <row r="36" spans="1:8">
      <c r="A36" s="165"/>
      <c r="B36" s="146"/>
      <c r="C36" s="147"/>
      <c r="D36" s="147"/>
      <c r="E36" s="144"/>
      <c r="F36" s="136"/>
      <c r="G36" s="136"/>
      <c r="H36" s="144"/>
    </row>
    <row r="37" spans="1:8" ht="15" customHeight="1">
      <c r="A37" s="165"/>
      <c r="B37" s="197" t="s">
        <v>217</v>
      </c>
      <c r="C37" s="200"/>
      <c r="D37" s="200"/>
      <c r="E37" s="145">
        <v>4</v>
      </c>
      <c r="F37" s="202">
        <v>10</v>
      </c>
      <c r="G37" s="118"/>
      <c r="H37" s="203">
        <f>E39*F37</f>
        <v>20</v>
      </c>
    </row>
    <row r="38" spans="1:8" ht="15" customHeight="1">
      <c r="A38" s="165"/>
      <c r="B38" s="197" t="s">
        <v>218</v>
      </c>
      <c r="C38" s="200"/>
      <c r="D38" s="200"/>
      <c r="E38" s="118">
        <v>3</v>
      </c>
      <c r="F38" s="202"/>
      <c r="G38" s="140"/>
      <c r="H38" s="203"/>
    </row>
    <row r="39" spans="1:8" ht="15" customHeight="1">
      <c r="A39" s="165"/>
      <c r="B39" s="197" t="s">
        <v>219</v>
      </c>
      <c r="C39" s="200"/>
      <c r="D39" s="200"/>
      <c r="E39" s="118">
        <v>2</v>
      </c>
      <c r="F39" s="202"/>
      <c r="G39" s="140"/>
      <c r="H39" s="203"/>
    </row>
    <row r="40" spans="1:8" ht="15" customHeight="1">
      <c r="A40" s="165"/>
      <c r="B40" s="197" t="s">
        <v>220</v>
      </c>
      <c r="C40" s="200"/>
      <c r="D40" s="200"/>
      <c r="E40" s="118">
        <v>1</v>
      </c>
      <c r="F40" s="202"/>
      <c r="G40" s="140"/>
      <c r="H40" s="203"/>
    </row>
    <row r="41" spans="1:8" ht="15" customHeight="1">
      <c r="A41" s="165"/>
      <c r="B41" s="197" t="s">
        <v>221</v>
      </c>
      <c r="C41" s="200"/>
      <c r="D41" s="200"/>
      <c r="E41" s="118">
        <v>0</v>
      </c>
      <c r="F41" s="202"/>
      <c r="G41" s="140"/>
      <c r="H41" s="203"/>
    </row>
    <row r="42" spans="1:8" ht="15.75" thickBot="1">
      <c r="A42" s="165"/>
      <c r="B42" s="148"/>
      <c r="C42" s="149"/>
      <c r="D42" s="149"/>
      <c r="E42" s="141"/>
      <c r="F42" s="194"/>
      <c r="G42" s="140"/>
      <c r="H42" s="204"/>
    </row>
    <row r="43" spans="1:8" ht="25.5" customHeight="1">
      <c r="A43" s="165"/>
      <c r="B43" s="197" t="s">
        <v>222</v>
      </c>
      <c r="C43" s="200"/>
      <c r="D43" s="200"/>
      <c r="E43" s="144"/>
      <c r="F43" s="140"/>
      <c r="G43" s="140"/>
      <c r="H43" s="150"/>
    </row>
    <row r="44" spans="1:8" ht="15.75" thickBot="1">
      <c r="A44" s="166"/>
      <c r="B44" s="131"/>
      <c r="C44" s="132"/>
      <c r="D44" s="132"/>
      <c r="E44" s="133"/>
      <c r="F44" s="141"/>
      <c r="G44" s="141"/>
      <c r="H44" s="124"/>
    </row>
    <row r="45" spans="1:8" ht="15" customHeight="1">
      <c r="A45" s="164">
        <v>1.5</v>
      </c>
      <c r="B45" s="195" t="s">
        <v>223</v>
      </c>
      <c r="C45" s="196"/>
      <c r="D45" s="196"/>
      <c r="E45" s="151"/>
      <c r="F45" s="128"/>
      <c r="G45" s="115"/>
      <c r="H45" s="117"/>
    </row>
    <row r="46" spans="1:8">
      <c r="A46" s="165"/>
      <c r="B46" s="197"/>
      <c r="C46" s="198"/>
      <c r="D46" s="198"/>
      <c r="E46" s="199"/>
      <c r="F46" s="136"/>
      <c r="G46" s="118"/>
      <c r="H46" s="117"/>
    </row>
    <row r="47" spans="1:8" ht="15" customHeight="1">
      <c r="A47" s="165"/>
      <c r="B47" s="197" t="s">
        <v>224</v>
      </c>
      <c r="C47" s="200"/>
      <c r="D47" s="200"/>
      <c r="E47" s="118">
        <v>4</v>
      </c>
      <c r="F47" s="180">
        <v>10</v>
      </c>
      <c r="G47" s="118"/>
      <c r="H47" s="201">
        <f>E48*F47</f>
        <v>20</v>
      </c>
    </row>
    <row r="48" spans="1:8">
      <c r="A48" s="165"/>
      <c r="B48" s="197" t="s">
        <v>225</v>
      </c>
      <c r="C48" s="200"/>
      <c r="D48" s="200"/>
      <c r="E48" s="152">
        <v>2</v>
      </c>
      <c r="F48" s="180"/>
      <c r="G48" s="140"/>
      <c r="H48" s="201"/>
    </row>
    <row r="49" spans="1:9" ht="15" customHeight="1">
      <c r="A49" s="165"/>
      <c r="B49" s="197" t="s">
        <v>226</v>
      </c>
      <c r="C49" s="200"/>
      <c r="D49" s="200"/>
      <c r="E49" s="118">
        <v>0</v>
      </c>
      <c r="F49" s="180"/>
      <c r="G49" s="140"/>
      <c r="H49" s="201"/>
    </row>
    <row r="50" spans="1:9" ht="15.75" thickBot="1">
      <c r="A50" s="166"/>
      <c r="B50" s="173"/>
      <c r="C50" s="174"/>
      <c r="D50" s="174"/>
      <c r="E50" s="175"/>
      <c r="F50" s="141"/>
      <c r="G50" s="141"/>
      <c r="H50" s="124"/>
    </row>
    <row r="51" spans="1:9" ht="15.75" thickBot="1">
      <c r="A51" s="162" t="s">
        <v>227</v>
      </c>
      <c r="B51" s="163"/>
      <c r="C51" s="163"/>
      <c r="D51" s="163"/>
      <c r="E51" s="163"/>
      <c r="F51" s="163"/>
      <c r="G51" s="163"/>
      <c r="H51" s="153">
        <f>H11+H19+H29+H37+H47</f>
        <v>180</v>
      </c>
      <c r="I51" s="111" t="s">
        <v>228</v>
      </c>
    </row>
    <row r="52" spans="1:9">
      <c r="A52" s="181"/>
      <c r="B52" s="181"/>
      <c r="C52" s="181"/>
      <c r="D52" s="181"/>
      <c r="E52" s="181"/>
      <c r="F52" s="181"/>
      <c r="G52" s="181"/>
      <c r="H52" s="184"/>
    </row>
    <row r="53" spans="1:9">
      <c r="A53" s="182"/>
      <c r="B53" s="182"/>
      <c r="C53" s="182"/>
      <c r="D53" s="182"/>
      <c r="E53" s="182"/>
      <c r="F53" s="182"/>
      <c r="G53" s="182"/>
      <c r="H53" s="185"/>
    </row>
    <row r="54" spans="1:9">
      <c r="A54" s="182"/>
      <c r="B54" s="182"/>
      <c r="C54" s="182"/>
      <c r="D54" s="182"/>
      <c r="E54" s="182"/>
      <c r="F54" s="182"/>
      <c r="G54" s="182"/>
      <c r="H54" s="185"/>
    </row>
    <row r="55" spans="1:9">
      <c r="A55" s="182"/>
      <c r="B55" s="182"/>
      <c r="C55" s="182"/>
      <c r="D55" s="182"/>
      <c r="E55" s="182"/>
      <c r="F55" s="182"/>
      <c r="G55" s="182"/>
      <c r="H55" s="185"/>
    </row>
    <row r="56" spans="1:9">
      <c r="A56" s="182"/>
      <c r="B56" s="182"/>
      <c r="C56" s="182"/>
      <c r="D56" s="182"/>
      <c r="E56" s="182"/>
      <c r="F56" s="182"/>
      <c r="G56" s="182"/>
      <c r="H56" s="185"/>
    </row>
    <row r="57" spans="1:9" ht="15.75" thickBot="1">
      <c r="A57" s="183"/>
      <c r="B57" s="183"/>
      <c r="C57" s="183"/>
      <c r="D57" s="183"/>
      <c r="E57" s="183"/>
      <c r="F57" s="183"/>
      <c r="G57" s="183"/>
      <c r="H57" s="186"/>
    </row>
    <row r="58" spans="1:9" ht="25.5">
      <c r="A58" s="187" t="s">
        <v>229</v>
      </c>
      <c r="B58" s="188"/>
      <c r="C58" s="188"/>
      <c r="D58" s="188"/>
      <c r="E58" s="188"/>
      <c r="F58" s="189"/>
      <c r="G58" s="193" t="s">
        <v>230</v>
      </c>
      <c r="H58" s="193" t="s">
        <v>231</v>
      </c>
      <c r="I58" s="154" t="s">
        <v>184</v>
      </c>
    </row>
    <row r="59" spans="1:9" ht="15.75" thickBot="1">
      <c r="A59" s="190"/>
      <c r="B59" s="191"/>
      <c r="C59" s="191"/>
      <c r="D59" s="191"/>
      <c r="E59" s="191"/>
      <c r="F59" s="192"/>
      <c r="G59" s="194"/>
      <c r="H59" s="194"/>
      <c r="I59" s="153" t="s">
        <v>232</v>
      </c>
    </row>
    <row r="60" spans="1:9">
      <c r="A60" s="164">
        <v>2.1</v>
      </c>
      <c r="B60" s="167" t="s">
        <v>233</v>
      </c>
      <c r="C60" s="168"/>
      <c r="D60" s="168"/>
      <c r="E60" s="168"/>
      <c r="F60" s="169"/>
      <c r="G60" s="130"/>
      <c r="H60" s="144"/>
      <c r="I60" s="155"/>
    </row>
    <row r="61" spans="1:9">
      <c r="A61" s="165"/>
      <c r="B61" s="170"/>
      <c r="C61" s="171"/>
      <c r="D61" s="171"/>
      <c r="E61" s="171"/>
      <c r="F61" s="172"/>
      <c r="G61" s="117"/>
      <c r="H61" s="144"/>
      <c r="I61" s="156"/>
    </row>
    <row r="62" spans="1:9">
      <c r="A62" s="165"/>
      <c r="B62" s="170" t="s">
        <v>234</v>
      </c>
      <c r="C62" s="171"/>
      <c r="D62" s="171"/>
      <c r="E62" s="171"/>
      <c r="F62" s="172"/>
      <c r="G62" s="117">
        <v>4</v>
      </c>
      <c r="H62" s="180">
        <v>30</v>
      </c>
      <c r="I62" s="176">
        <f>H62*G64</f>
        <v>60</v>
      </c>
    </row>
    <row r="63" spans="1:9">
      <c r="A63" s="165"/>
      <c r="B63" s="170" t="s">
        <v>235</v>
      </c>
      <c r="C63" s="171"/>
      <c r="D63" s="171"/>
      <c r="E63" s="171"/>
      <c r="F63" s="172"/>
      <c r="G63" s="117">
        <v>3</v>
      </c>
      <c r="H63" s="180"/>
      <c r="I63" s="176"/>
    </row>
    <row r="64" spans="1:9">
      <c r="A64" s="165"/>
      <c r="B64" s="170" t="s">
        <v>236</v>
      </c>
      <c r="C64" s="171"/>
      <c r="D64" s="171"/>
      <c r="E64" s="171"/>
      <c r="F64" s="172"/>
      <c r="G64" s="117">
        <v>2</v>
      </c>
      <c r="H64" s="180"/>
      <c r="I64" s="176"/>
    </row>
    <row r="65" spans="1:9">
      <c r="A65" s="165"/>
      <c r="B65" s="170" t="s">
        <v>237</v>
      </c>
      <c r="C65" s="171"/>
      <c r="D65" s="171"/>
      <c r="E65" s="171"/>
      <c r="F65" s="172"/>
      <c r="G65" s="157">
        <v>1</v>
      </c>
      <c r="H65" s="180"/>
      <c r="I65" s="176"/>
    </row>
    <row r="66" spans="1:9">
      <c r="A66" s="165"/>
      <c r="B66" s="170" t="s">
        <v>238</v>
      </c>
      <c r="C66" s="171"/>
      <c r="D66" s="171"/>
      <c r="E66" s="171"/>
      <c r="F66" s="172"/>
      <c r="G66" s="117">
        <v>0</v>
      </c>
      <c r="H66" s="180"/>
      <c r="I66" s="176"/>
    </row>
    <row r="67" spans="1:9" ht="15.75" thickBot="1">
      <c r="A67" s="166"/>
      <c r="B67" s="177"/>
      <c r="C67" s="178"/>
      <c r="D67" s="178"/>
      <c r="E67" s="178"/>
      <c r="F67" s="179"/>
      <c r="G67" s="124"/>
      <c r="H67" s="133"/>
      <c r="I67" s="158"/>
    </row>
    <row r="68" spans="1:9">
      <c r="A68" s="164">
        <v>2.2000000000000002</v>
      </c>
      <c r="B68" s="167" t="s">
        <v>239</v>
      </c>
      <c r="C68" s="168"/>
      <c r="D68" s="168"/>
      <c r="E68" s="168"/>
      <c r="F68" s="169"/>
      <c r="G68" s="130"/>
      <c r="H68" s="144"/>
      <c r="I68" s="155"/>
    </row>
    <row r="69" spans="1:9">
      <c r="A69" s="165"/>
      <c r="B69" s="170"/>
      <c r="C69" s="171"/>
      <c r="D69" s="171"/>
      <c r="E69" s="171"/>
      <c r="F69" s="172"/>
      <c r="G69" s="144"/>
      <c r="H69" s="144"/>
      <c r="I69" s="156"/>
    </row>
    <row r="70" spans="1:9">
      <c r="A70" s="165"/>
      <c r="B70" s="170" t="s">
        <v>240</v>
      </c>
      <c r="C70" s="171"/>
      <c r="D70" s="171"/>
      <c r="E70" s="171"/>
      <c r="F70" s="172"/>
      <c r="G70" s="117">
        <v>5</v>
      </c>
      <c r="H70" s="180">
        <v>20</v>
      </c>
      <c r="I70" s="176">
        <f>H70*G72</f>
        <v>40</v>
      </c>
    </row>
    <row r="71" spans="1:9" ht="25.5" customHeight="1">
      <c r="A71" s="165"/>
      <c r="B71" s="170" t="s">
        <v>241</v>
      </c>
      <c r="C71" s="171"/>
      <c r="D71" s="171"/>
      <c r="E71" s="171"/>
      <c r="F71" s="172"/>
      <c r="G71" s="117">
        <v>4</v>
      </c>
      <c r="H71" s="180"/>
      <c r="I71" s="176"/>
    </row>
    <row r="72" spans="1:9">
      <c r="A72" s="165"/>
      <c r="B72" s="170" t="s">
        <v>242</v>
      </c>
      <c r="C72" s="171"/>
      <c r="D72" s="171"/>
      <c r="E72" s="171"/>
      <c r="F72" s="172"/>
      <c r="G72" s="117">
        <v>2</v>
      </c>
      <c r="H72" s="180"/>
      <c r="I72" s="176"/>
    </row>
    <row r="73" spans="1:9">
      <c r="A73" s="165"/>
      <c r="B73" s="170" t="s">
        <v>243</v>
      </c>
      <c r="C73" s="171"/>
      <c r="D73" s="171"/>
      <c r="E73" s="171"/>
      <c r="F73" s="172"/>
      <c r="G73" s="157">
        <v>1</v>
      </c>
      <c r="H73" s="180"/>
      <c r="I73" s="176"/>
    </row>
    <row r="74" spans="1:9">
      <c r="A74" s="165"/>
      <c r="B74" s="170" t="s">
        <v>244</v>
      </c>
      <c r="C74" s="171"/>
      <c r="D74" s="171"/>
      <c r="E74" s="171"/>
      <c r="F74" s="172"/>
      <c r="G74" s="117">
        <v>0</v>
      </c>
      <c r="H74" s="180"/>
      <c r="I74" s="176"/>
    </row>
    <row r="75" spans="1:9" ht="15.75" thickBot="1">
      <c r="A75" s="166"/>
      <c r="B75" s="173"/>
      <c r="C75" s="174"/>
      <c r="D75" s="174"/>
      <c r="E75" s="174"/>
      <c r="F75" s="175"/>
      <c r="G75" s="124"/>
      <c r="H75" s="159"/>
      <c r="I75" s="158"/>
    </row>
    <row r="76" spans="1:9">
      <c r="A76" s="164">
        <v>2.2999999999999998</v>
      </c>
      <c r="B76" s="167" t="s">
        <v>245</v>
      </c>
      <c r="C76" s="168"/>
      <c r="D76" s="168"/>
      <c r="E76" s="168"/>
      <c r="F76" s="169"/>
      <c r="G76" s="121"/>
      <c r="H76" s="117"/>
      <c r="I76" s="155"/>
    </row>
    <row r="77" spans="1:9">
      <c r="A77" s="165"/>
      <c r="B77" s="170"/>
      <c r="C77" s="171"/>
      <c r="D77" s="171"/>
      <c r="E77" s="171"/>
      <c r="F77" s="172"/>
      <c r="G77" s="138"/>
      <c r="H77" s="117"/>
      <c r="I77" s="156"/>
    </row>
    <row r="78" spans="1:9">
      <c r="A78" s="165"/>
      <c r="B78" s="170" t="s">
        <v>246</v>
      </c>
      <c r="C78" s="171"/>
      <c r="D78" s="171"/>
      <c r="E78" s="171"/>
      <c r="F78" s="172"/>
      <c r="G78" s="138"/>
      <c r="H78" s="117"/>
      <c r="I78" s="156"/>
    </row>
    <row r="79" spans="1:9">
      <c r="A79" s="165"/>
      <c r="B79" s="170"/>
      <c r="C79" s="171"/>
      <c r="D79" s="171"/>
      <c r="E79" s="171"/>
      <c r="F79" s="172"/>
      <c r="G79" s="138"/>
      <c r="H79" s="117"/>
      <c r="I79" s="156"/>
    </row>
    <row r="80" spans="1:9">
      <c r="A80" s="165"/>
      <c r="B80" s="170" t="s">
        <v>247</v>
      </c>
      <c r="C80" s="171"/>
      <c r="D80" s="171"/>
      <c r="E80" s="171"/>
      <c r="F80" s="172"/>
      <c r="G80" s="138">
        <v>-40</v>
      </c>
      <c r="H80" s="117">
        <v>0</v>
      </c>
      <c r="I80" s="156">
        <f>G80*H80</f>
        <v>0</v>
      </c>
    </row>
    <row r="81" spans="1:10" ht="25.5" customHeight="1">
      <c r="A81" s="165"/>
      <c r="B81" s="170" t="s">
        <v>248</v>
      </c>
      <c r="C81" s="171"/>
      <c r="D81" s="171"/>
      <c r="E81" s="171"/>
      <c r="F81" s="172"/>
      <c r="G81" s="138">
        <v>-40</v>
      </c>
      <c r="H81" s="117">
        <v>0</v>
      </c>
      <c r="I81" s="156">
        <f>G81*H81</f>
        <v>0</v>
      </c>
    </row>
    <row r="82" spans="1:10" ht="25.5" customHeight="1">
      <c r="A82" s="165"/>
      <c r="B82" s="170" t="s">
        <v>249</v>
      </c>
      <c r="C82" s="171"/>
      <c r="D82" s="171"/>
      <c r="E82" s="171"/>
      <c r="F82" s="172"/>
      <c r="G82" s="138"/>
      <c r="H82" s="150"/>
      <c r="I82" s="156"/>
    </row>
    <row r="83" spans="1:10">
      <c r="A83" s="165"/>
      <c r="B83" s="170" t="s">
        <v>250</v>
      </c>
      <c r="C83" s="171"/>
      <c r="D83" s="171"/>
      <c r="E83" s="171"/>
      <c r="F83" s="172"/>
      <c r="G83" s="138"/>
      <c r="H83" s="150"/>
      <c r="I83" s="156"/>
    </row>
    <row r="84" spans="1:10" ht="15.75" thickBot="1">
      <c r="A84" s="166"/>
      <c r="B84" s="173"/>
      <c r="C84" s="174"/>
      <c r="D84" s="174"/>
      <c r="E84" s="174"/>
      <c r="F84" s="175"/>
      <c r="G84" s="160"/>
      <c r="H84" s="124"/>
      <c r="I84" s="158"/>
    </row>
    <row r="85" spans="1:10" ht="15.75" thickBot="1">
      <c r="A85" s="162" t="s">
        <v>251</v>
      </c>
      <c r="B85" s="163"/>
      <c r="C85" s="163"/>
      <c r="D85" s="163"/>
      <c r="E85" s="163"/>
      <c r="F85" s="163"/>
      <c r="G85" s="163"/>
      <c r="H85" s="153"/>
      <c r="I85" s="161">
        <f>I62+I70+I80</f>
        <v>100</v>
      </c>
      <c r="J85" s="111" t="s">
        <v>252</v>
      </c>
    </row>
  </sheetData>
  <mergeCells count="105">
    <mergeCell ref="A5:H5"/>
    <mergeCell ref="A6:C7"/>
    <mergeCell ref="D6:E6"/>
    <mergeCell ref="G6:H6"/>
    <mergeCell ref="D7:E7"/>
    <mergeCell ref="G7:H7"/>
    <mergeCell ref="A1:F1"/>
    <mergeCell ref="A2:H2"/>
    <mergeCell ref="A3:B4"/>
    <mergeCell ref="C3:F3"/>
    <mergeCell ref="G3:G4"/>
    <mergeCell ref="H3:H4"/>
    <mergeCell ref="C4:F4"/>
    <mergeCell ref="G11:G16"/>
    <mergeCell ref="H11:H16"/>
    <mergeCell ref="B12:C12"/>
    <mergeCell ref="B13:C13"/>
    <mergeCell ref="B14:C14"/>
    <mergeCell ref="L14:M14"/>
    <mergeCell ref="B15:C15"/>
    <mergeCell ref="B16:C16"/>
    <mergeCell ref="A8:A16"/>
    <mergeCell ref="B8:C8"/>
    <mergeCell ref="B9:C9"/>
    <mergeCell ref="B10:C10"/>
    <mergeCell ref="B11:C11"/>
    <mergeCell ref="F11:F16"/>
    <mergeCell ref="G17:H17"/>
    <mergeCell ref="G18:H18"/>
    <mergeCell ref="A19:A26"/>
    <mergeCell ref="B19:C19"/>
    <mergeCell ref="F19:F26"/>
    <mergeCell ref="H19:H26"/>
    <mergeCell ref="B21:D21"/>
    <mergeCell ref="B22:D22"/>
    <mergeCell ref="B23:D23"/>
    <mergeCell ref="B24:D24"/>
    <mergeCell ref="B25:D25"/>
    <mergeCell ref="A27:A34"/>
    <mergeCell ref="B27:D27"/>
    <mergeCell ref="B29:D29"/>
    <mergeCell ref="F29:F34"/>
    <mergeCell ref="H29:H34"/>
    <mergeCell ref="B30:D30"/>
    <mergeCell ref="B31:D31"/>
    <mergeCell ref="B32:D32"/>
    <mergeCell ref="B33:D33"/>
    <mergeCell ref="A35:A44"/>
    <mergeCell ref="B35:D35"/>
    <mergeCell ref="B37:D37"/>
    <mergeCell ref="F37:F42"/>
    <mergeCell ref="H37:H42"/>
    <mergeCell ref="B38:D38"/>
    <mergeCell ref="B39:D39"/>
    <mergeCell ref="B40:D40"/>
    <mergeCell ref="B41:D41"/>
    <mergeCell ref="B43:D43"/>
    <mergeCell ref="A51:G51"/>
    <mergeCell ref="A52:G57"/>
    <mergeCell ref="H52:H57"/>
    <mergeCell ref="A58:F59"/>
    <mergeCell ref="G58:G59"/>
    <mergeCell ref="H58:H59"/>
    <mergeCell ref="A45:A50"/>
    <mergeCell ref="B45:D45"/>
    <mergeCell ref="B46:E46"/>
    <mergeCell ref="B47:D47"/>
    <mergeCell ref="F47:F49"/>
    <mergeCell ref="H47:H49"/>
    <mergeCell ref="B48:D48"/>
    <mergeCell ref="B49:D49"/>
    <mergeCell ref="B50:E50"/>
    <mergeCell ref="I70:I74"/>
    <mergeCell ref="B71:F71"/>
    <mergeCell ref="B72:F72"/>
    <mergeCell ref="B73:F73"/>
    <mergeCell ref="B74:F74"/>
    <mergeCell ref="B75:F75"/>
    <mergeCell ref="B67:F67"/>
    <mergeCell ref="A68:A75"/>
    <mergeCell ref="B68:F68"/>
    <mergeCell ref="B69:F69"/>
    <mergeCell ref="B70:F70"/>
    <mergeCell ref="H70:H74"/>
    <mergeCell ref="A60:A67"/>
    <mergeCell ref="B60:F60"/>
    <mergeCell ref="B61:F61"/>
    <mergeCell ref="B62:F62"/>
    <mergeCell ref="H62:H66"/>
    <mergeCell ref="I62:I66"/>
    <mergeCell ref="B63:F63"/>
    <mergeCell ref="B64:F64"/>
    <mergeCell ref="B65:F65"/>
    <mergeCell ref="B66:F66"/>
    <mergeCell ref="A85:G85"/>
    <mergeCell ref="A76:A84"/>
    <mergeCell ref="B76:F76"/>
    <mergeCell ref="B77:F77"/>
    <mergeCell ref="B78:F78"/>
    <mergeCell ref="B79:F79"/>
    <mergeCell ref="B80:F80"/>
    <mergeCell ref="B81:F81"/>
    <mergeCell ref="B82:F82"/>
    <mergeCell ref="B83:F83"/>
    <mergeCell ref="B84:F8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A2" sqref="A2:C2"/>
    </sheetView>
  </sheetViews>
  <sheetFormatPr defaultRowHeight="15"/>
  <sheetData>
    <row r="1" spans="1:3">
      <c r="A1" t="s">
        <v>162</v>
      </c>
      <c r="B1" t="s">
        <v>163</v>
      </c>
      <c r="C1" t="s">
        <v>164</v>
      </c>
    </row>
    <row r="2" spans="1:3">
      <c r="A2" s="62">
        <v>7019.64</v>
      </c>
      <c r="B2" s="62">
        <f>A2*0.8</f>
        <v>5615.7120000000004</v>
      </c>
      <c r="C2" s="62">
        <f>A2*0.5</f>
        <v>3509.82</v>
      </c>
    </row>
    <row r="3" spans="1:3">
      <c r="A3">
        <v>3500</v>
      </c>
      <c r="B3">
        <v>3500</v>
      </c>
      <c r="C3">
        <v>3500</v>
      </c>
    </row>
    <row r="4" spans="1:3">
      <c r="A4" s="35">
        <f>A2/A3</f>
        <v>2.0056114285714286</v>
      </c>
      <c r="B4" s="35">
        <f t="shared" ref="B4:C4" si="0">B2/B3</f>
        <v>1.6044891428571431</v>
      </c>
      <c r="C4" s="35">
        <f t="shared" si="0"/>
        <v>1.0028057142857143</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27"/>
  <sheetViews>
    <sheetView zoomScale="130" zoomScaleNormal="130" workbookViewId="0">
      <selection activeCell="B3" sqref="B3:G14"/>
    </sheetView>
  </sheetViews>
  <sheetFormatPr defaultRowHeight="15"/>
  <cols>
    <col min="2" max="2" width="5.5703125" customWidth="1"/>
    <col min="3" max="4" width="13.85546875" bestFit="1" customWidth="1"/>
    <col min="5" max="5" width="12.28515625" bestFit="1" customWidth="1"/>
    <col min="6" max="6" width="12.7109375" bestFit="1" customWidth="1"/>
  </cols>
  <sheetData>
    <row r="1" spans="2:7">
      <c r="C1" t="s">
        <v>134</v>
      </c>
      <c r="D1" s="35">
        <v>1000000</v>
      </c>
    </row>
    <row r="2" spans="2:7">
      <c r="C2" t="s">
        <v>135</v>
      </c>
      <c r="D2" s="36">
        <v>0.09</v>
      </c>
    </row>
    <row r="3" spans="2:7">
      <c r="B3" s="225"/>
      <c r="C3" s="225"/>
      <c r="D3" s="225"/>
      <c r="E3" s="225"/>
      <c r="F3" s="225"/>
      <c r="G3" s="225"/>
    </row>
    <row r="4" spans="2:7">
      <c r="B4" s="60" t="s">
        <v>136</v>
      </c>
      <c r="C4" s="60" t="s">
        <v>137</v>
      </c>
      <c r="D4" s="60" t="s">
        <v>138</v>
      </c>
      <c r="E4" s="60" t="s">
        <v>139</v>
      </c>
      <c r="F4" s="60" t="s">
        <v>140</v>
      </c>
      <c r="G4" s="60" t="s">
        <v>12</v>
      </c>
    </row>
    <row r="5" spans="2:7">
      <c r="B5" s="37">
        <v>1</v>
      </c>
      <c r="C5" s="38">
        <v>42979</v>
      </c>
      <c r="D5" s="61">
        <v>24885</v>
      </c>
      <c r="E5" s="38" t="s">
        <v>141</v>
      </c>
      <c r="F5" s="37">
        <v>7</v>
      </c>
      <c r="G5" s="39"/>
    </row>
    <row r="6" spans="2:7">
      <c r="B6" s="37">
        <v>2</v>
      </c>
      <c r="C6" s="38">
        <v>42980</v>
      </c>
      <c r="D6" s="61">
        <v>24885</v>
      </c>
      <c r="E6" s="38" t="s">
        <v>142</v>
      </c>
      <c r="F6" s="37">
        <v>5</v>
      </c>
      <c r="G6" s="39"/>
    </row>
    <row r="7" spans="2:7">
      <c r="B7" s="37">
        <v>3</v>
      </c>
      <c r="C7" s="38">
        <v>42981</v>
      </c>
      <c r="D7" s="61">
        <v>24885</v>
      </c>
      <c r="E7" s="38">
        <v>42981</v>
      </c>
      <c r="F7" s="37">
        <v>0</v>
      </c>
      <c r="G7" s="39"/>
    </row>
    <row r="8" spans="2:7">
      <c r="B8" s="37">
        <v>4</v>
      </c>
      <c r="C8" s="38">
        <v>42982</v>
      </c>
      <c r="D8" s="61">
        <v>24885</v>
      </c>
      <c r="E8" s="38">
        <v>42951</v>
      </c>
      <c r="F8" s="37">
        <v>0</v>
      </c>
      <c r="G8" s="39"/>
    </row>
    <row r="9" spans="2:7">
      <c r="B9" s="37">
        <v>5</v>
      </c>
      <c r="C9" s="38">
        <v>42983</v>
      </c>
      <c r="D9" s="61">
        <v>24885</v>
      </c>
      <c r="E9" s="38">
        <v>43044</v>
      </c>
      <c r="F9" s="37">
        <v>2</v>
      </c>
      <c r="G9" s="39"/>
    </row>
    <row r="10" spans="2:7">
      <c r="B10" s="37">
        <v>6</v>
      </c>
      <c r="C10" s="38">
        <v>42984</v>
      </c>
      <c r="D10" s="61">
        <v>24885</v>
      </c>
      <c r="E10" s="38">
        <v>42984</v>
      </c>
      <c r="F10" s="37">
        <v>0</v>
      </c>
      <c r="G10" s="39"/>
    </row>
    <row r="11" spans="2:7">
      <c r="B11" s="37">
        <v>7</v>
      </c>
      <c r="C11" s="38">
        <v>42985</v>
      </c>
      <c r="D11" s="61">
        <v>24885</v>
      </c>
      <c r="E11" s="38">
        <v>42954</v>
      </c>
      <c r="F11" s="37">
        <v>0</v>
      </c>
      <c r="G11" s="39"/>
    </row>
    <row r="12" spans="2:7">
      <c r="B12" s="37">
        <v>8</v>
      </c>
      <c r="C12" s="38">
        <v>42986</v>
      </c>
      <c r="D12" s="61">
        <v>24885</v>
      </c>
      <c r="E12" s="38">
        <v>43016</v>
      </c>
      <c r="F12" s="37">
        <v>1</v>
      </c>
      <c r="G12" s="39"/>
    </row>
    <row r="13" spans="2:7">
      <c r="B13" s="37">
        <v>9</v>
      </c>
      <c r="C13" s="38">
        <v>42987</v>
      </c>
      <c r="D13" s="61">
        <v>24885</v>
      </c>
      <c r="E13" s="38">
        <v>43048</v>
      </c>
      <c r="F13" s="37">
        <v>2</v>
      </c>
      <c r="G13" s="39"/>
    </row>
    <row r="14" spans="2:7">
      <c r="B14" s="37">
        <v>10</v>
      </c>
      <c r="C14" s="38">
        <v>42988</v>
      </c>
      <c r="D14" s="61">
        <v>24885</v>
      </c>
      <c r="E14" s="38">
        <v>43049</v>
      </c>
      <c r="F14" s="37">
        <v>2</v>
      </c>
      <c r="G14" s="39"/>
    </row>
    <row r="18" spans="2:7">
      <c r="C18" t="s">
        <v>134</v>
      </c>
      <c r="D18" s="35">
        <v>700000</v>
      </c>
    </row>
    <row r="19" spans="2:7">
      <c r="C19" t="s">
        <v>135</v>
      </c>
      <c r="D19" s="40">
        <v>8.7499999999999994E-2</v>
      </c>
    </row>
    <row r="20" spans="2:7">
      <c r="B20" s="225"/>
      <c r="C20" s="225"/>
      <c r="D20" s="225"/>
      <c r="E20" s="225"/>
      <c r="F20" s="225"/>
      <c r="G20" s="225"/>
    </row>
    <row r="21" spans="2:7">
      <c r="B21" s="60" t="s">
        <v>136</v>
      </c>
      <c r="C21" s="60" t="s">
        <v>137</v>
      </c>
      <c r="D21" s="60" t="s">
        <v>138</v>
      </c>
      <c r="E21" s="60" t="s">
        <v>139</v>
      </c>
      <c r="F21" s="60" t="s">
        <v>140</v>
      </c>
      <c r="G21" s="60" t="s">
        <v>12</v>
      </c>
    </row>
    <row r="22" spans="2:7">
      <c r="B22" s="37">
        <v>1</v>
      </c>
      <c r="C22" s="38">
        <v>42891</v>
      </c>
      <c r="D22" s="61">
        <f>14500</f>
        <v>14500</v>
      </c>
      <c r="E22" s="38">
        <v>42891</v>
      </c>
      <c r="F22" s="37">
        <v>0</v>
      </c>
      <c r="G22" s="39"/>
    </row>
    <row r="23" spans="2:7">
      <c r="B23" s="37">
        <v>2</v>
      </c>
      <c r="C23" s="38">
        <v>42892</v>
      </c>
      <c r="D23" s="61">
        <f>D22</f>
        <v>14500</v>
      </c>
      <c r="E23" s="38">
        <v>42892</v>
      </c>
      <c r="F23" s="37">
        <v>0</v>
      </c>
      <c r="G23" s="39"/>
    </row>
    <row r="24" spans="2:7">
      <c r="B24" s="37">
        <v>3</v>
      </c>
      <c r="C24" s="38">
        <v>42893</v>
      </c>
      <c r="D24" s="61">
        <f>D23</f>
        <v>14500</v>
      </c>
      <c r="E24" s="38">
        <v>42954</v>
      </c>
      <c r="F24" s="37">
        <v>2</v>
      </c>
      <c r="G24" s="39"/>
    </row>
    <row r="25" spans="2:7">
      <c r="B25" s="37">
        <v>4</v>
      </c>
      <c r="C25" s="38">
        <v>42894</v>
      </c>
      <c r="D25" s="61">
        <f>D24</f>
        <v>14500</v>
      </c>
      <c r="E25" s="38">
        <v>42924</v>
      </c>
      <c r="F25" s="37">
        <v>1</v>
      </c>
      <c r="G25" s="39"/>
    </row>
    <row r="26" spans="2:7">
      <c r="B26" s="37">
        <v>5</v>
      </c>
      <c r="C26" s="38">
        <v>42895</v>
      </c>
      <c r="D26" s="61">
        <f>D25</f>
        <v>14500</v>
      </c>
      <c r="E26" s="38">
        <v>42895</v>
      </c>
      <c r="F26" s="37">
        <v>0</v>
      </c>
      <c r="G26" s="39"/>
    </row>
    <row r="27" spans="2:7">
      <c r="B27" s="37">
        <v>6</v>
      </c>
      <c r="C27" s="38">
        <v>42896</v>
      </c>
      <c r="D27" s="61">
        <f>D26</f>
        <v>14500</v>
      </c>
      <c r="E27" s="38">
        <v>42896</v>
      </c>
      <c r="F27" s="37">
        <v>0</v>
      </c>
      <c r="G27" s="39"/>
    </row>
  </sheetData>
  <mergeCells count="2">
    <mergeCell ref="B20:G20"/>
    <mergeCell ref="B3:G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zoomScale="115" zoomScaleNormal="115" workbookViewId="0">
      <selection sqref="A1:F18"/>
    </sheetView>
  </sheetViews>
  <sheetFormatPr defaultRowHeight="15"/>
  <cols>
    <col min="1" max="1" width="10.85546875" customWidth="1"/>
    <col min="2" max="2" width="7.5703125" bestFit="1" customWidth="1"/>
    <col min="3" max="3" width="12.42578125" bestFit="1" customWidth="1"/>
    <col min="4" max="4" width="7.5703125" bestFit="1" customWidth="1"/>
    <col min="5" max="5" width="12.42578125" bestFit="1" customWidth="1"/>
    <col min="6" max="6" width="16.5703125" bestFit="1" customWidth="1"/>
    <col min="7" max="7" width="13" bestFit="1" customWidth="1"/>
  </cols>
  <sheetData>
    <row r="1" spans="1:8">
      <c r="A1" s="7" t="s">
        <v>131</v>
      </c>
      <c r="B1" s="8"/>
      <c r="C1" s="8"/>
      <c r="D1" s="8"/>
      <c r="E1" s="8"/>
      <c r="F1" s="8"/>
    </row>
    <row r="2" spans="1:8">
      <c r="A2" s="7" t="s">
        <v>132</v>
      </c>
      <c r="B2" s="8"/>
      <c r="C2" s="8"/>
      <c r="D2" s="8"/>
      <c r="E2" s="8"/>
      <c r="F2" s="8"/>
    </row>
    <row r="3" spans="1:8">
      <c r="A3" s="7" t="s">
        <v>133</v>
      </c>
      <c r="B3" s="8"/>
      <c r="C3" s="8"/>
      <c r="D3" s="8"/>
      <c r="E3" s="8"/>
      <c r="F3" s="8"/>
    </row>
    <row r="4" spans="1:8">
      <c r="A4" s="2" t="s">
        <v>0</v>
      </c>
      <c r="B4" s="2" t="s">
        <v>1</v>
      </c>
      <c r="C4" s="2" t="s">
        <v>2</v>
      </c>
      <c r="D4" s="2" t="s">
        <v>1</v>
      </c>
      <c r="E4" s="2" t="s">
        <v>3</v>
      </c>
      <c r="F4" s="2" t="s">
        <v>4</v>
      </c>
      <c r="G4" s="9" t="s">
        <v>11</v>
      </c>
      <c r="H4" s="9" t="s">
        <v>12</v>
      </c>
    </row>
    <row r="5" spans="1:8" ht="16.5" customHeight="1">
      <c r="A5" s="3" t="s">
        <v>5</v>
      </c>
      <c r="B5" s="3"/>
      <c r="C5" s="4"/>
      <c r="D5" s="3"/>
      <c r="E5" s="4"/>
      <c r="F5" s="52">
        <v>-806429.3</v>
      </c>
      <c r="G5" s="9"/>
      <c r="H5" s="9"/>
    </row>
    <row r="6" spans="1:8">
      <c r="A6" s="59">
        <v>42766</v>
      </c>
      <c r="B6" s="5">
        <v>16</v>
      </c>
      <c r="C6" s="52">
        <f>5877+2123+800+12000+7056+1200+4363+5000+3706+10931+611.4+980.25+300+2002+4118+6500</f>
        <v>67567.649999999994</v>
      </c>
      <c r="D6" s="5">
        <v>9</v>
      </c>
      <c r="E6" s="52">
        <f t="shared" ref="E6:E15" si="0">F6-(F5-C6)</f>
        <v>68747.170000000042</v>
      </c>
      <c r="F6" s="52">
        <v>-805249.78</v>
      </c>
      <c r="G6" s="9">
        <v>2</v>
      </c>
      <c r="H6" s="9"/>
    </row>
    <row r="7" spans="1:8">
      <c r="A7" s="59">
        <v>42794</v>
      </c>
      <c r="B7" s="5">
        <v>18</v>
      </c>
      <c r="C7" s="52">
        <f>5000+3000+2500+3780+2000+5000+10000+3535+2213+520+455+50000+17027+50000+25500+1732+240</f>
        <v>182502</v>
      </c>
      <c r="D7" s="5">
        <v>9</v>
      </c>
      <c r="E7" s="52">
        <f t="shared" si="0"/>
        <v>184413.55000000005</v>
      </c>
      <c r="F7" s="52">
        <v>-803338.23</v>
      </c>
      <c r="G7" s="9">
        <v>2</v>
      </c>
      <c r="H7" s="9"/>
    </row>
    <row r="8" spans="1:8">
      <c r="A8" s="59">
        <v>42825</v>
      </c>
      <c r="B8" s="5">
        <v>21</v>
      </c>
      <c r="C8" s="52">
        <f>8433+10000+6000+8900+1118+870+5197+26300+6200+24200+10800+1300+7999+16000+1987+17000+33653+13500+2000+4152+1500</f>
        <v>207109</v>
      </c>
      <c r="D8" s="5">
        <v>19</v>
      </c>
      <c r="E8" s="52">
        <f t="shared" si="0"/>
        <v>216191.40000000002</v>
      </c>
      <c r="F8" s="52">
        <v>-794255.83</v>
      </c>
      <c r="G8" s="9">
        <v>0</v>
      </c>
      <c r="H8" s="9"/>
    </row>
    <row r="9" spans="1:8">
      <c r="A9" s="59">
        <v>42855</v>
      </c>
      <c r="B9" s="5">
        <v>7</v>
      </c>
      <c r="C9" s="52">
        <f>5000+700000+2029+150000+50000+19757+7023</f>
        <v>933809</v>
      </c>
      <c r="D9" s="5">
        <v>30</v>
      </c>
      <c r="E9" s="52">
        <f t="shared" si="0"/>
        <v>1044893.0100000001</v>
      </c>
      <c r="F9" s="52">
        <v>-683171.82</v>
      </c>
      <c r="G9" s="9">
        <v>0</v>
      </c>
      <c r="H9" s="9"/>
    </row>
    <row r="10" spans="1:8">
      <c r="A10" s="59">
        <v>42886</v>
      </c>
      <c r="B10" s="5">
        <v>32</v>
      </c>
      <c r="C10" s="52">
        <f>600+4000+25000+65512+10000+14668+325+11405+393.6+15190+20183.5+8085+9000+12148+27750+750+1205+10000+8211.2+1569+150000+10000+1864.51+1047+20543.42+21450+2400+4220+769+360+561.4</f>
        <v>459210.63000000006</v>
      </c>
      <c r="D10" s="5">
        <v>30</v>
      </c>
      <c r="E10" s="52">
        <f t="shared" si="0"/>
        <v>351967.1</v>
      </c>
      <c r="F10" s="52">
        <v>-790415.35</v>
      </c>
      <c r="G10" s="9">
        <v>0</v>
      </c>
      <c r="H10" s="9"/>
    </row>
    <row r="11" spans="1:8">
      <c r="A11" s="59">
        <v>42916</v>
      </c>
      <c r="B11" s="5">
        <v>22</v>
      </c>
      <c r="C11" s="52">
        <f>50000+1379.7+17512+9110+390+8000+1818+12750+50000+18073+54682+10000+31244+5000+10000+15000+11000+15000+1100+49737+10000+500000</f>
        <v>881795.7</v>
      </c>
      <c r="D11" s="5">
        <v>33</v>
      </c>
      <c r="E11" s="52">
        <f t="shared" si="0"/>
        <v>942890.73999999976</v>
      </c>
      <c r="F11" s="52">
        <v>-729320.31</v>
      </c>
      <c r="G11" s="9">
        <v>0</v>
      </c>
      <c r="H11" s="9"/>
    </row>
    <row r="12" spans="1:8">
      <c r="A12" s="59">
        <v>42947</v>
      </c>
      <c r="B12" s="5">
        <v>12</v>
      </c>
      <c r="C12" s="52">
        <f>9500+1000000+10000+577+300+26131+16073+11200+32552+10155+270000+8.54</f>
        <v>1386496.54</v>
      </c>
      <c r="D12" s="5">
        <v>42</v>
      </c>
      <c r="E12" s="52">
        <f t="shared" si="0"/>
        <v>1363148.61</v>
      </c>
      <c r="F12" s="52">
        <v>-752668.24</v>
      </c>
      <c r="G12" s="9">
        <v>0</v>
      </c>
      <c r="H12" s="9"/>
    </row>
    <row r="13" spans="1:8">
      <c r="A13" s="59">
        <v>42978</v>
      </c>
      <c r="B13" s="5">
        <v>31</v>
      </c>
      <c r="C13" s="52">
        <f>22000+531+6018+23950+1284+35000+29166+964+9036+10000+947+3000+5802+3764+3129+16000+6236+20000+4800+2485+2481+2481+3550+27050+2469+2479+2482+13000+12000+1143+2857.5+2478</f>
        <v>278582.5</v>
      </c>
      <c r="D13" s="5">
        <v>46</v>
      </c>
      <c r="E13" s="52">
        <f t="shared" si="0"/>
        <v>225674.63</v>
      </c>
      <c r="F13" s="52">
        <v>-805576.11</v>
      </c>
      <c r="G13" s="9">
        <v>2</v>
      </c>
      <c r="H13" s="9"/>
    </row>
    <row r="14" spans="1:8">
      <c r="A14" s="59">
        <v>43008</v>
      </c>
      <c r="B14" s="5">
        <v>22</v>
      </c>
      <c r="C14" s="52">
        <f>5000+3000+16685+3315.65+25000+50000+40000+7000+5556+60000+30000+21300+170000+292+3708+2000+3000+10000+10000+45997+18276+2000</f>
        <v>532129.65</v>
      </c>
      <c r="D14" s="5">
        <v>33</v>
      </c>
      <c r="E14" s="52">
        <f t="shared" si="0"/>
        <v>532502.17000000004</v>
      </c>
      <c r="F14" s="52">
        <v>-805203.59</v>
      </c>
      <c r="G14" s="9">
        <v>5</v>
      </c>
      <c r="H14" s="9"/>
    </row>
    <row r="15" spans="1:8">
      <c r="A15" s="59">
        <v>43039</v>
      </c>
      <c r="B15" s="5">
        <v>9</v>
      </c>
      <c r="C15" s="52">
        <f>6000+6000+15000+485.8+12945+6700+25725+1820+7720</f>
        <v>82395.8</v>
      </c>
      <c r="D15" s="5">
        <v>8</v>
      </c>
      <c r="E15" s="52">
        <f t="shared" si="0"/>
        <v>96886.599999999977</v>
      </c>
      <c r="F15" s="52">
        <v>-790712.79</v>
      </c>
      <c r="G15" s="9">
        <v>0</v>
      </c>
      <c r="H15" s="9"/>
    </row>
    <row r="16" spans="1:8">
      <c r="A16" s="6" t="s">
        <v>6</v>
      </c>
      <c r="B16" s="54">
        <f>SUM(B6:B15)</f>
        <v>190</v>
      </c>
      <c r="C16" s="53">
        <f>SUM(C6:C15)</f>
        <v>5011598.47</v>
      </c>
      <c r="D16" s="54">
        <f>SUM(D6:D15)</f>
        <v>259</v>
      </c>
      <c r="E16" s="53">
        <f>SUM(E6:E15)</f>
        <v>5027314.9799999995</v>
      </c>
      <c r="G16" s="10"/>
      <c r="H16" s="10"/>
    </row>
    <row r="17" spans="1:8">
      <c r="A17" s="6" t="s">
        <v>7</v>
      </c>
      <c r="B17" s="55">
        <f>B16/12</f>
        <v>15.833333333333334</v>
      </c>
      <c r="C17" s="53">
        <f t="shared" ref="C17:E17" si="1">C16/12</f>
        <v>417633.20583333331</v>
      </c>
      <c r="D17" s="55">
        <f t="shared" si="1"/>
        <v>21.583333333333332</v>
      </c>
      <c r="E17" s="53">
        <f t="shared" si="1"/>
        <v>418942.91499999998</v>
      </c>
      <c r="F17" s="57">
        <f>AVERAGE(F6:F15)</f>
        <v>-775991.20500000007</v>
      </c>
      <c r="G17" s="10"/>
      <c r="H17" s="10"/>
    </row>
    <row r="18" spans="1:8">
      <c r="A18" s="226" t="s">
        <v>161</v>
      </c>
      <c r="B18" s="227"/>
      <c r="C18" s="228"/>
      <c r="D18" s="10"/>
      <c r="E18" s="10"/>
      <c r="F18" s="11">
        <f>-F17/F20</f>
        <v>0.96998900625000006</v>
      </c>
      <c r="G18" s="10"/>
      <c r="H18" s="10"/>
    </row>
    <row r="20" spans="1:8">
      <c r="F20" s="1">
        <v>800000</v>
      </c>
    </row>
  </sheetData>
  <mergeCells count="1">
    <mergeCell ref="A18:C1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zoomScaleNormal="100" workbookViewId="0">
      <selection activeCell="J13" sqref="J13"/>
    </sheetView>
  </sheetViews>
  <sheetFormatPr defaultRowHeight="15"/>
  <cols>
    <col min="2" max="2" width="7.7109375" bestFit="1" customWidth="1"/>
    <col min="3" max="3" width="13.7109375" bestFit="1" customWidth="1"/>
    <col min="4" max="4" width="7.7109375" bestFit="1" customWidth="1"/>
    <col min="5" max="5" width="13.7109375" bestFit="1" customWidth="1"/>
    <col min="6" max="6" width="16.42578125" bestFit="1" customWidth="1"/>
    <col min="7" max="7" width="9.7109375" bestFit="1" customWidth="1"/>
  </cols>
  <sheetData>
    <row r="1" spans="1:8">
      <c r="A1" s="7" t="s">
        <v>8</v>
      </c>
      <c r="B1" s="8"/>
      <c r="C1" s="8"/>
      <c r="D1" s="8"/>
      <c r="E1" s="8"/>
      <c r="F1" s="8"/>
    </row>
    <row r="2" spans="1:8">
      <c r="A2" s="7" t="s">
        <v>9</v>
      </c>
      <c r="B2" s="8"/>
      <c r="C2" s="8"/>
      <c r="D2" s="8"/>
      <c r="E2" s="8"/>
      <c r="F2" s="8"/>
    </row>
    <row r="3" spans="1:8">
      <c r="A3" s="7" t="s">
        <v>10</v>
      </c>
      <c r="B3" s="8"/>
      <c r="C3" s="8"/>
      <c r="D3" s="8"/>
      <c r="E3" s="8"/>
      <c r="F3" s="58">
        <v>-1500000</v>
      </c>
    </row>
    <row r="4" spans="1:8">
      <c r="A4" s="2" t="s">
        <v>0</v>
      </c>
      <c r="B4" s="2" t="s">
        <v>1</v>
      </c>
      <c r="C4" s="2" t="s">
        <v>2</v>
      </c>
      <c r="D4" s="2" t="s">
        <v>1</v>
      </c>
      <c r="E4" s="2" t="s">
        <v>3</v>
      </c>
      <c r="F4" s="2" t="s">
        <v>4</v>
      </c>
      <c r="G4" s="9" t="s">
        <v>11</v>
      </c>
      <c r="H4" s="9" t="s">
        <v>12</v>
      </c>
    </row>
    <row r="5" spans="1:8" ht="16.5" customHeight="1">
      <c r="A5" s="3" t="s">
        <v>5</v>
      </c>
      <c r="B5" s="3"/>
      <c r="C5" s="4"/>
      <c r="D5" s="3"/>
      <c r="E5" s="4"/>
      <c r="F5" s="52">
        <v>-1508375.39</v>
      </c>
      <c r="G5" s="9"/>
      <c r="H5" s="9"/>
    </row>
    <row r="6" spans="1:8">
      <c r="A6" s="59">
        <v>42766</v>
      </c>
      <c r="B6" s="5">
        <v>16</v>
      </c>
      <c r="C6" s="52">
        <f>20000+50000+12985+35616+1500+20173+8287+46014+1364.7+81233+13866+28605+17000+20176+10000+1000000</f>
        <v>1366819.7</v>
      </c>
      <c r="D6" s="5">
        <v>20</v>
      </c>
      <c r="E6" s="52">
        <f t="shared" ref="E6:E11" si="0">F6-(F5-C6)</f>
        <v>1381803.2</v>
      </c>
      <c r="F6" s="52">
        <v>-1493391.89</v>
      </c>
      <c r="G6" s="9">
        <v>0</v>
      </c>
      <c r="H6" s="9"/>
    </row>
    <row r="7" spans="1:8">
      <c r="A7" s="59">
        <v>42794</v>
      </c>
      <c r="B7" s="5">
        <v>22</v>
      </c>
      <c r="C7" s="52">
        <f>5891+46026+31338+7189+31315+33116+50000+7525+51652+7186+30000+40000+6037+42373+20000+4277+300+300000+400000+18182+1000+250000</f>
        <v>1383407</v>
      </c>
      <c r="D7" s="5">
        <v>28</v>
      </c>
      <c r="E7" s="52">
        <f t="shared" si="0"/>
        <v>1368283.2199999997</v>
      </c>
      <c r="F7" s="52">
        <v>-1508515.67</v>
      </c>
      <c r="G7" s="9">
        <v>1</v>
      </c>
      <c r="H7" s="9"/>
    </row>
    <row r="8" spans="1:8">
      <c r="A8" s="59">
        <v>42825</v>
      </c>
      <c r="B8" s="5">
        <v>28</v>
      </c>
      <c r="C8" s="52">
        <f>32221+13708+26000+10769+407+30010+200000+20000+9520+50000+19073+40000+9639+100000+19000+25824+33321+11006+330+20032+50896+30051+26649+8901+1000000+6797+31400+17221</f>
        <v>1842775</v>
      </c>
      <c r="D8" s="5">
        <v>46</v>
      </c>
      <c r="E8" s="52">
        <f t="shared" si="0"/>
        <v>1851560.75</v>
      </c>
      <c r="F8" s="52">
        <v>-1499729.9199999999</v>
      </c>
      <c r="G8" s="9">
        <v>0</v>
      </c>
      <c r="H8" s="9"/>
    </row>
    <row r="9" spans="1:8">
      <c r="A9" s="59">
        <v>42855</v>
      </c>
      <c r="B9" s="5">
        <v>16</v>
      </c>
      <c r="C9" s="52">
        <f>5000+10000+50000+13000+70000+320000+27869+65527+71900+20000+1000+62750+3632+13000+650000</f>
        <v>1383678</v>
      </c>
      <c r="D9" s="5">
        <v>19</v>
      </c>
      <c r="E9" s="52">
        <f t="shared" si="0"/>
        <v>1375001.69</v>
      </c>
      <c r="F9" s="52">
        <v>-1508406.23</v>
      </c>
      <c r="G9" s="9">
        <v>4</v>
      </c>
      <c r="H9" s="9"/>
    </row>
    <row r="10" spans="1:8">
      <c r="A10" s="59">
        <v>42886</v>
      </c>
      <c r="B10" s="5">
        <v>19</v>
      </c>
      <c r="C10" s="52">
        <f>11403+39007+200000+14667+1490+140255+23000+13100+16691+3950+190000+91774+9248+15000+17000+4657+1000000+6393.36+37255</f>
        <v>1834890.36</v>
      </c>
      <c r="D10" s="5">
        <v>29</v>
      </c>
      <c r="E10" s="52">
        <f t="shared" si="0"/>
        <v>1863228.2399999998</v>
      </c>
      <c r="F10" s="52">
        <v>-1480068.35</v>
      </c>
      <c r="G10" s="9">
        <v>0</v>
      </c>
      <c r="H10" s="9"/>
    </row>
    <row r="11" spans="1:8">
      <c r="A11" s="59">
        <v>42916</v>
      </c>
      <c r="B11" s="5">
        <v>21</v>
      </c>
      <c r="C11" s="52">
        <f>100000+35213+24072+10000+3000+50000+10000+70000+10000+180000+320000+20500+4000+650000+47000+24500+50000+47000+200000+20158+100000</f>
        <v>1975443</v>
      </c>
      <c r="D11" s="5">
        <v>32</v>
      </c>
      <c r="E11" s="52">
        <f t="shared" si="0"/>
        <v>2252608.56</v>
      </c>
      <c r="F11" s="52">
        <v>-1202902.79</v>
      </c>
      <c r="G11" s="9">
        <v>0</v>
      </c>
      <c r="H11" s="9"/>
    </row>
    <row r="12" spans="1:8">
      <c r="A12" s="59">
        <v>42947</v>
      </c>
      <c r="B12" s="5">
        <v>36</v>
      </c>
      <c r="C12" s="52">
        <f>108000+16406+27335+22767+38318+23000+2000+55000+15051+200+200000+3830+2000+190000+2775.21+5000+16105+80.5+7363+11469+28498+20362+19612+352.4+11000+57374+500+45000+1000000+2571+4000+15178+55000+5000+218.5+300000</f>
        <v>2311365.61</v>
      </c>
      <c r="D12" s="5">
        <v>27</v>
      </c>
      <c r="E12" s="52">
        <f t="shared" ref="E12:E17" si="1">F12-(F11-C12)</f>
        <v>2301758.75</v>
      </c>
      <c r="F12" s="52">
        <v>-1212509.6499999999</v>
      </c>
      <c r="G12" s="9">
        <v>0</v>
      </c>
      <c r="H12" s="9"/>
    </row>
    <row r="13" spans="1:8">
      <c r="A13" s="59">
        <v>42978</v>
      </c>
      <c r="B13" s="5">
        <v>20</v>
      </c>
      <c r="C13" s="52">
        <f>27216+11774.29+165000+180000+18711.35+9262+6255+50000+92542+3905+2737+6500+70000+2000+320000+5000+9247+650000+35272.6</f>
        <v>1665422.2400000002</v>
      </c>
      <c r="D13" s="5">
        <v>25</v>
      </c>
      <c r="E13" s="52">
        <f t="shared" si="1"/>
        <v>1372435.0100000002</v>
      </c>
      <c r="F13" s="52">
        <v>-1505496.88</v>
      </c>
      <c r="G13" s="9">
        <v>1</v>
      </c>
      <c r="H13" s="9"/>
    </row>
    <row r="14" spans="1:8">
      <c r="A14" s="59">
        <v>43008</v>
      </c>
      <c r="B14" s="5">
        <v>23</v>
      </c>
      <c r="C14" s="52">
        <f>46060+31800+200000+6539+18800+200000+190000+16747+20000+168085+65000+5214+425+22800+19961+21200+2500+2178+16800+10318+1000000+812+500</f>
        <v>2065739</v>
      </c>
      <c r="D14" s="5">
        <v>17</v>
      </c>
      <c r="E14" s="52">
        <f t="shared" si="1"/>
        <v>2062211.17</v>
      </c>
      <c r="F14" s="52">
        <v>-1509024.71</v>
      </c>
      <c r="G14" s="9">
        <v>5</v>
      </c>
      <c r="H14" s="9"/>
    </row>
    <row r="15" spans="1:8">
      <c r="A15" s="59">
        <v>43039</v>
      </c>
      <c r="B15" s="5">
        <v>20</v>
      </c>
      <c r="C15" s="52">
        <f>1372.61+6628+1100+2000+50000+6000+790000+70000+12222+320000+82005+650000+20300+975+22640+68000+29970+150000+600+200000</f>
        <v>2483812.61</v>
      </c>
      <c r="D15" s="5">
        <v>19</v>
      </c>
      <c r="E15" s="52">
        <f t="shared" si="1"/>
        <v>2484094.21</v>
      </c>
      <c r="F15" s="56">
        <v>-1508743.11</v>
      </c>
      <c r="G15" s="9">
        <v>1</v>
      </c>
      <c r="H15" s="9"/>
    </row>
    <row r="16" spans="1:8">
      <c r="A16" s="59">
        <v>43069</v>
      </c>
      <c r="B16" s="5">
        <v>14</v>
      </c>
      <c r="C16" s="52">
        <f>10000+2623+14008+322600+1304+190000+400000+20000+6000+2869+8500+1000000+13835.85</f>
        <v>1991739.85</v>
      </c>
      <c r="D16" s="5">
        <v>11</v>
      </c>
      <c r="E16" s="52">
        <f t="shared" si="1"/>
        <v>1991421.77</v>
      </c>
      <c r="F16" s="52">
        <v>-1509061.19</v>
      </c>
      <c r="G16" s="9">
        <v>1</v>
      </c>
      <c r="H16" s="9"/>
    </row>
    <row r="17" spans="1:8">
      <c r="A17" s="59">
        <v>43100</v>
      </c>
      <c r="B17" s="5"/>
      <c r="C17" s="52">
        <f>3133+8153+6000+50000+6900+6900+7000+70000+4000+320000+19603+8000+650000+2142+11000+156626+67936+200000</f>
        <v>1597393</v>
      </c>
      <c r="D17" s="5">
        <v>21</v>
      </c>
      <c r="E17" s="52">
        <f t="shared" si="1"/>
        <v>1599837.68</v>
      </c>
      <c r="F17" s="52">
        <v>-1506616.51</v>
      </c>
      <c r="G17" s="9">
        <v>1</v>
      </c>
      <c r="H17" s="9"/>
    </row>
    <row r="18" spans="1:8">
      <c r="A18" s="6" t="s">
        <v>6</v>
      </c>
      <c r="B18" s="54">
        <f>SUM(B6:B17)</f>
        <v>235</v>
      </c>
      <c r="C18" s="53">
        <f t="shared" ref="C18:E18" si="2">SUM(C6:C17)</f>
        <v>21902485.370000001</v>
      </c>
      <c r="D18" s="54">
        <f t="shared" si="2"/>
        <v>294</v>
      </c>
      <c r="E18" s="53">
        <f t="shared" si="2"/>
        <v>21904244.25</v>
      </c>
      <c r="F18" s="27"/>
      <c r="G18" s="10"/>
      <c r="H18" s="10"/>
    </row>
    <row r="19" spans="1:8">
      <c r="A19" s="6" t="s">
        <v>7</v>
      </c>
      <c r="B19" s="55">
        <f>B18/12</f>
        <v>19.583333333333332</v>
      </c>
      <c r="C19" s="53">
        <f t="shared" ref="C19:E19" si="3">C18/12</f>
        <v>1825207.1141666668</v>
      </c>
      <c r="D19" s="55">
        <f t="shared" si="3"/>
        <v>24.5</v>
      </c>
      <c r="E19" s="53">
        <f t="shared" si="3"/>
        <v>1825353.6875</v>
      </c>
      <c r="F19" s="57">
        <f>AVERAGE(F6:F17)</f>
        <v>-1453705.575</v>
      </c>
      <c r="G19" s="10"/>
      <c r="H19" s="10"/>
    </row>
    <row r="20" spans="1:8">
      <c r="A20" s="226" t="s">
        <v>161</v>
      </c>
      <c r="B20" s="227"/>
      <c r="C20" s="228"/>
      <c r="D20" s="10"/>
      <c r="E20" s="10"/>
      <c r="F20" s="11">
        <f>F19/F3</f>
        <v>0.96913704999999994</v>
      </c>
      <c r="G20" s="10"/>
    </row>
    <row r="22" spans="1:8">
      <c r="F22" s="1">
        <f>SUM(F6:F17)</f>
        <v>-17444466.899999999</v>
      </c>
      <c r="G22">
        <f>F22/12</f>
        <v>-1453705.575</v>
      </c>
      <c r="H22">
        <f>G22/1500000</f>
        <v>-0.96913704999999994</v>
      </c>
    </row>
  </sheetData>
  <mergeCells count="1">
    <mergeCell ref="A20:C20"/>
  </mergeCells>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tabSelected="1" zoomScale="130" zoomScaleNormal="130" workbookViewId="0">
      <selection activeCell="E24" sqref="E24:G24"/>
    </sheetView>
  </sheetViews>
  <sheetFormatPr defaultRowHeight="15" outlineLevelRow="1" outlineLevelCol="1"/>
  <cols>
    <col min="1" max="1" width="28.140625" style="12" customWidth="1"/>
    <col min="2" max="3" width="14" hidden="1" customWidth="1" outlineLevel="1"/>
    <col min="4" max="4" width="14" customWidth="1" collapsed="1"/>
    <col min="5" max="7" width="14" style="12" customWidth="1" outlineLevel="1"/>
    <col min="8" max="9" width="9.140625" style="12"/>
    <col min="10" max="12" width="10.85546875" style="12" customWidth="1"/>
    <col min="13" max="16384" width="9.140625" style="12"/>
  </cols>
  <sheetData>
    <row r="1" spans="1:12" ht="12.75">
      <c r="A1" s="12" t="s">
        <v>90</v>
      </c>
      <c r="B1" s="26">
        <f>B5/12</f>
        <v>1695.6000000000001</v>
      </c>
      <c r="C1" s="26">
        <f>C5/12</f>
        <v>2126.3866666666668</v>
      </c>
      <c r="D1" s="26">
        <f>D5/12</f>
        <v>2508.4363333333336</v>
      </c>
    </row>
    <row r="3" spans="1:12" ht="12.75">
      <c r="A3" s="229" t="s">
        <v>122</v>
      </c>
      <c r="B3" s="31" t="s">
        <v>117</v>
      </c>
      <c r="C3" s="31" t="s">
        <v>118</v>
      </c>
      <c r="D3" s="31" t="s">
        <v>119</v>
      </c>
      <c r="E3" s="31" t="s">
        <v>123</v>
      </c>
      <c r="F3" s="31" t="s">
        <v>124</v>
      </c>
      <c r="G3" s="31" t="s">
        <v>125</v>
      </c>
      <c r="J3" s="14">
        <v>2015</v>
      </c>
      <c r="K3" s="14">
        <v>2016</v>
      </c>
      <c r="L3" s="14">
        <v>2017</v>
      </c>
    </row>
    <row r="4" spans="1:12" ht="12.75">
      <c r="A4" s="230"/>
      <c r="B4" s="31" t="s">
        <v>120</v>
      </c>
      <c r="C4" s="31" t="s">
        <v>120</v>
      </c>
      <c r="D4" s="31" t="s">
        <v>120</v>
      </c>
      <c r="E4" s="31" t="s">
        <v>126</v>
      </c>
      <c r="F4" s="31" t="s">
        <v>126</v>
      </c>
      <c r="G4" s="31" t="s">
        <v>126</v>
      </c>
      <c r="J4" s="14"/>
      <c r="K4" s="14"/>
      <c r="L4" s="14"/>
    </row>
    <row r="5" spans="1:12" ht="12.75">
      <c r="A5" s="13" t="s">
        <v>121</v>
      </c>
      <c r="B5" s="16">
        <f>J5/1000</f>
        <v>20347.2</v>
      </c>
      <c r="C5" s="16">
        <f t="shared" ref="C5:D5" si="0">K5/1000</f>
        <v>25516.639999999999</v>
      </c>
      <c r="D5" s="16">
        <f t="shared" si="0"/>
        <v>30101.236000000001</v>
      </c>
      <c r="E5" s="30">
        <f>D5*1.15</f>
        <v>34616.421399999999</v>
      </c>
      <c r="F5" s="30">
        <f t="shared" ref="F5:G6" si="1">E5*1.1</f>
        <v>38078.063540000003</v>
      </c>
      <c r="G5" s="30">
        <f t="shared" si="1"/>
        <v>41885.869894000003</v>
      </c>
      <c r="H5" s="22">
        <f>'OD-CCB'!E18/'P &amp; L '!L5</f>
        <v>0.72768587475942847</v>
      </c>
      <c r="J5" s="19">
        <v>20347200</v>
      </c>
      <c r="K5" s="19">
        <v>25516640</v>
      </c>
      <c r="L5" s="19">
        <v>30101236</v>
      </c>
    </row>
    <row r="6" spans="1:12" ht="12.75">
      <c r="A6" s="13" t="s">
        <v>13</v>
      </c>
      <c r="B6" s="16">
        <f>J6/1000</f>
        <v>18240</v>
      </c>
      <c r="C6" s="16">
        <v>22780</v>
      </c>
      <c r="D6" s="16">
        <v>26699.018</v>
      </c>
      <c r="E6" s="30">
        <f>D6*1.15</f>
        <v>30703.870699999996</v>
      </c>
      <c r="F6" s="30">
        <f t="shared" si="1"/>
        <v>33774.257769999997</v>
      </c>
      <c r="G6" s="30">
        <f t="shared" si="1"/>
        <v>37151.683547000001</v>
      </c>
      <c r="J6" s="19">
        <v>18240000</v>
      </c>
      <c r="K6" s="19">
        <v>21888000</v>
      </c>
      <c r="L6" s="19">
        <v>26599018</v>
      </c>
    </row>
    <row r="7" spans="1:12" ht="12.75">
      <c r="A7" s="14" t="s">
        <v>14</v>
      </c>
      <c r="B7" s="17">
        <f>B5-B6</f>
        <v>2107.2000000000007</v>
      </c>
      <c r="C7" s="17">
        <f t="shared" ref="C7:G7" si="2">C5-C6</f>
        <v>2736.6399999999994</v>
      </c>
      <c r="D7" s="17">
        <f t="shared" si="2"/>
        <v>3402.2180000000008</v>
      </c>
      <c r="E7" s="17">
        <f t="shared" si="2"/>
        <v>3912.5507000000034</v>
      </c>
      <c r="F7" s="17">
        <f t="shared" si="2"/>
        <v>4303.8057700000063</v>
      </c>
      <c r="G7" s="17">
        <f t="shared" si="2"/>
        <v>4734.1863470000026</v>
      </c>
      <c r="J7" s="20" t="e">
        <f>#REF!-#REF!</f>
        <v>#REF!</v>
      </c>
      <c r="K7" s="20" t="e">
        <f>#REF!-#REF!</f>
        <v>#REF!</v>
      </c>
      <c r="L7" s="20" t="e">
        <f>#REF!-#REF!</f>
        <v>#REF!</v>
      </c>
    </row>
    <row r="8" spans="1:12" ht="12.75">
      <c r="A8" s="14" t="s">
        <v>15</v>
      </c>
      <c r="B8" s="19"/>
      <c r="C8" s="19"/>
      <c r="D8" s="19"/>
      <c r="E8" s="13"/>
      <c r="F8" s="13"/>
      <c r="G8" s="13"/>
      <c r="J8" s="19"/>
      <c r="K8" s="19"/>
      <c r="L8" s="19"/>
    </row>
    <row r="9" spans="1:12" ht="12.75" hidden="1" outlineLevel="1">
      <c r="A9" s="13" t="s">
        <v>16</v>
      </c>
      <c r="B9" s="16">
        <f>J9/1000</f>
        <v>30</v>
      </c>
      <c r="C9" s="16">
        <f t="shared" ref="C9" si="3">K9/1000</f>
        <v>37.5</v>
      </c>
      <c r="D9" s="16">
        <f t="shared" ref="D9" si="4">L9/1000</f>
        <v>43.905999999999999</v>
      </c>
      <c r="E9" s="30"/>
      <c r="F9" s="13"/>
      <c r="G9" s="13"/>
      <c r="J9" s="19">
        <v>30000</v>
      </c>
      <c r="K9" s="19">
        <v>37500</v>
      </c>
      <c r="L9" s="19">
        <v>43906</v>
      </c>
    </row>
    <row r="10" spans="1:12" ht="12.75" hidden="1" outlineLevel="1">
      <c r="A10" s="13" t="s">
        <v>17</v>
      </c>
      <c r="B10" s="16">
        <f t="shared" ref="B10:B20" si="5">J10/1000</f>
        <v>19.8</v>
      </c>
      <c r="C10" s="16">
        <f t="shared" ref="C10:C20" si="6">K10/1000</f>
        <v>23.76</v>
      </c>
      <c r="D10" s="16">
        <f t="shared" ref="D10:D20" si="7">L10/1000</f>
        <v>28.8</v>
      </c>
      <c r="E10" s="30"/>
      <c r="F10" s="13"/>
      <c r="G10" s="13"/>
      <c r="J10" s="19">
        <v>19800</v>
      </c>
      <c r="K10" s="19">
        <v>23760</v>
      </c>
      <c r="L10" s="19">
        <v>28800</v>
      </c>
    </row>
    <row r="11" spans="1:12" ht="12.75" hidden="1" outlineLevel="1">
      <c r="A11" s="13" t="s">
        <v>18</v>
      </c>
      <c r="B11" s="16">
        <f t="shared" si="5"/>
        <v>258</v>
      </c>
      <c r="C11" s="16">
        <f t="shared" si="6"/>
        <v>319.60000000000002</v>
      </c>
      <c r="D11" s="16">
        <f t="shared" si="7"/>
        <v>375.84</v>
      </c>
      <c r="E11" s="30"/>
      <c r="F11" s="13"/>
      <c r="G11" s="13"/>
      <c r="J11" s="19">
        <v>258000</v>
      </c>
      <c r="K11" s="19">
        <v>319600</v>
      </c>
      <c r="L11" s="19">
        <v>375840</v>
      </c>
    </row>
    <row r="12" spans="1:12" ht="12.75" hidden="1" outlineLevel="1">
      <c r="A12" s="13" t="s">
        <v>19</v>
      </c>
      <c r="B12" s="16">
        <f t="shared" si="5"/>
        <v>150</v>
      </c>
      <c r="C12" s="16">
        <f t="shared" si="6"/>
        <v>215</v>
      </c>
      <c r="D12" s="16">
        <f t="shared" si="7"/>
        <v>303.77600000000001</v>
      </c>
      <c r="E12" s="30"/>
      <c r="F12" s="13"/>
      <c r="G12" s="13"/>
      <c r="J12" s="19">
        <v>150000</v>
      </c>
      <c r="K12" s="19">
        <v>215000</v>
      </c>
      <c r="L12" s="19">
        <v>303776</v>
      </c>
    </row>
    <row r="13" spans="1:12" ht="12.75" hidden="1" outlineLevel="1">
      <c r="A13" s="13" t="s">
        <v>20</v>
      </c>
      <c r="B13" s="16">
        <f t="shared" si="5"/>
        <v>60</v>
      </c>
      <c r="C13" s="16">
        <v>87.5</v>
      </c>
      <c r="D13" s="16">
        <f t="shared" si="7"/>
        <v>100.944</v>
      </c>
      <c r="E13" s="30"/>
      <c r="F13" s="13"/>
      <c r="G13" s="13"/>
      <c r="J13" s="19">
        <v>60000</v>
      </c>
      <c r="K13" s="19">
        <v>875000</v>
      </c>
      <c r="L13" s="19">
        <v>100944</v>
      </c>
    </row>
    <row r="14" spans="1:12" ht="12.75" hidden="1" outlineLevel="1">
      <c r="A14" s="13" t="s">
        <v>21</v>
      </c>
      <c r="B14" s="16">
        <f t="shared" si="5"/>
        <v>5.4</v>
      </c>
      <c r="C14" s="16">
        <f t="shared" si="6"/>
        <v>18.5</v>
      </c>
      <c r="D14" s="16">
        <f t="shared" si="7"/>
        <v>32.86</v>
      </c>
      <c r="E14" s="30"/>
      <c r="F14" s="13"/>
      <c r="G14" s="13"/>
      <c r="J14" s="19">
        <v>5400</v>
      </c>
      <c r="K14" s="19">
        <v>18500</v>
      </c>
      <c r="L14" s="19">
        <v>32860</v>
      </c>
    </row>
    <row r="15" spans="1:12" ht="12.75" hidden="1" outlineLevel="1">
      <c r="A15" s="13" t="s">
        <v>22</v>
      </c>
      <c r="B15" s="16">
        <f t="shared" si="5"/>
        <v>10.199999999999999</v>
      </c>
      <c r="C15" s="16">
        <f t="shared" si="6"/>
        <v>21</v>
      </c>
      <c r="D15" s="16">
        <f t="shared" si="7"/>
        <v>30</v>
      </c>
      <c r="E15" s="30"/>
      <c r="F15" s="13"/>
      <c r="G15" s="13"/>
      <c r="J15" s="19">
        <v>10200</v>
      </c>
      <c r="K15" s="19">
        <v>21000</v>
      </c>
      <c r="L15" s="19">
        <v>30000</v>
      </c>
    </row>
    <row r="16" spans="1:12" ht="12.75" hidden="1" outlineLevel="1">
      <c r="A16" s="13" t="s">
        <v>23</v>
      </c>
      <c r="B16" s="16">
        <f t="shared" si="5"/>
        <v>5.04</v>
      </c>
      <c r="C16" s="16">
        <f t="shared" si="6"/>
        <v>6.048</v>
      </c>
      <c r="D16" s="16">
        <f t="shared" si="7"/>
        <v>7.5019999999999998</v>
      </c>
      <c r="E16" s="30"/>
      <c r="F16" s="13"/>
      <c r="G16" s="13"/>
      <c r="J16" s="19">
        <v>5040</v>
      </c>
      <c r="K16" s="19">
        <v>6048</v>
      </c>
      <c r="L16" s="19">
        <v>7502</v>
      </c>
    </row>
    <row r="17" spans="1:12" ht="12.75" hidden="1" outlineLevel="1">
      <c r="A17" s="13" t="s">
        <v>24</v>
      </c>
      <c r="B17" s="16">
        <f t="shared" si="5"/>
        <v>0.48</v>
      </c>
      <c r="C17" s="16">
        <f t="shared" si="6"/>
        <v>0.56200000000000006</v>
      </c>
      <c r="D17" s="16">
        <f t="shared" si="7"/>
        <v>0.83599999999999997</v>
      </c>
      <c r="E17" s="30"/>
      <c r="F17" s="13"/>
      <c r="G17" s="13"/>
      <c r="J17" s="19">
        <v>480</v>
      </c>
      <c r="K17" s="19">
        <v>562</v>
      </c>
      <c r="L17" s="19">
        <v>836</v>
      </c>
    </row>
    <row r="18" spans="1:12" ht="12.75" hidden="1" outlineLevel="1">
      <c r="A18" s="13" t="s">
        <v>25</v>
      </c>
      <c r="B18" s="16">
        <f t="shared" si="5"/>
        <v>35</v>
      </c>
      <c r="C18" s="16">
        <f t="shared" si="6"/>
        <v>52</v>
      </c>
      <c r="D18" s="16">
        <f t="shared" si="7"/>
        <v>85</v>
      </c>
      <c r="E18" s="30"/>
      <c r="F18" s="13"/>
      <c r="G18" s="13"/>
      <c r="J18" s="19">
        <v>35000</v>
      </c>
      <c r="K18" s="19">
        <v>52000</v>
      </c>
      <c r="L18" s="19">
        <v>85000</v>
      </c>
    </row>
    <row r="19" spans="1:12" ht="12.75" hidden="1" outlineLevel="1">
      <c r="A19" s="13" t="s">
        <v>26</v>
      </c>
      <c r="B19" s="16">
        <f t="shared" si="5"/>
        <v>27.6</v>
      </c>
      <c r="C19" s="16">
        <f t="shared" si="6"/>
        <v>32</v>
      </c>
      <c r="D19" s="16">
        <f t="shared" si="7"/>
        <v>43.2</v>
      </c>
      <c r="E19" s="30"/>
      <c r="F19" s="13"/>
      <c r="G19" s="13"/>
      <c r="J19" s="19">
        <v>27600</v>
      </c>
      <c r="K19" s="19">
        <v>32000</v>
      </c>
      <c r="L19" s="19">
        <v>43200</v>
      </c>
    </row>
    <row r="20" spans="1:12" ht="12.75" hidden="1" outlineLevel="1">
      <c r="A20" s="13" t="s">
        <v>27</v>
      </c>
      <c r="B20" s="16">
        <f t="shared" si="5"/>
        <v>30</v>
      </c>
      <c r="C20" s="16">
        <f t="shared" si="6"/>
        <v>185</v>
      </c>
      <c r="D20" s="16">
        <f t="shared" si="7"/>
        <v>216</v>
      </c>
      <c r="E20" s="30"/>
      <c r="F20" s="13"/>
      <c r="G20" s="13"/>
      <c r="J20" s="19">
        <v>30000</v>
      </c>
      <c r="K20" s="19">
        <v>185000</v>
      </c>
      <c r="L20" s="19">
        <v>216000</v>
      </c>
    </row>
    <row r="21" spans="1:12" ht="12.75" collapsed="1">
      <c r="A21" s="14" t="s">
        <v>28</v>
      </c>
      <c r="B21" s="17">
        <f>SUM(B9:B20)</f>
        <v>631.52</v>
      </c>
      <c r="C21" s="17">
        <f t="shared" ref="C21:D21" si="8">SUM(C9:C20)</f>
        <v>998.47</v>
      </c>
      <c r="D21" s="17">
        <f t="shared" si="8"/>
        <v>1268.664</v>
      </c>
      <c r="E21" s="33">
        <f>D21*1.2</f>
        <v>1522.3968</v>
      </c>
      <c r="F21" s="33">
        <f t="shared" ref="F21:G21" si="9">E21*1.15</f>
        <v>1750.75632</v>
      </c>
      <c r="G21" s="33">
        <f t="shared" si="9"/>
        <v>2013.3697679999998</v>
      </c>
      <c r="J21" s="20">
        <f>SUM(J9:J20)</f>
        <v>631520</v>
      </c>
      <c r="K21" s="20">
        <f t="shared" ref="K21:L21" si="10">SUM(K9:K20)</f>
        <v>1785970</v>
      </c>
      <c r="L21" s="20">
        <f t="shared" si="10"/>
        <v>1268664</v>
      </c>
    </row>
    <row r="22" spans="1:12" ht="12.75">
      <c r="A22" s="14" t="s">
        <v>29</v>
      </c>
      <c r="B22" s="17">
        <f>B7-B21</f>
        <v>1475.6800000000007</v>
      </c>
      <c r="C22" s="17">
        <f t="shared" ref="C22:G22" si="11">C7-C21</f>
        <v>1738.1699999999994</v>
      </c>
      <c r="D22" s="17">
        <f>D7-D21</f>
        <v>2133.554000000001</v>
      </c>
      <c r="E22" s="17">
        <f t="shared" si="11"/>
        <v>2390.1539000000034</v>
      </c>
      <c r="F22" s="17">
        <f t="shared" si="11"/>
        <v>2553.0494500000063</v>
      </c>
      <c r="G22" s="17">
        <f t="shared" si="11"/>
        <v>2720.816579000003</v>
      </c>
      <c r="J22" s="20" t="e">
        <f>J7-J21</f>
        <v>#REF!</v>
      </c>
      <c r="K22" s="20" t="e">
        <f t="shared" ref="K22:L22" si="12">K7-K21</f>
        <v>#REF!</v>
      </c>
      <c r="L22" s="20" t="e">
        <f t="shared" si="12"/>
        <v>#REF!</v>
      </c>
    </row>
    <row r="23" spans="1:12" ht="12.75">
      <c r="A23" s="13" t="s">
        <v>143</v>
      </c>
      <c r="B23" s="18">
        <f>B22/12</f>
        <v>122.9733333333334</v>
      </c>
      <c r="C23" s="18">
        <f t="shared" ref="C23:G23" si="13">C22/12</f>
        <v>144.84749999999994</v>
      </c>
      <c r="D23" s="18">
        <f t="shared" si="13"/>
        <v>177.79616666666675</v>
      </c>
      <c r="E23" s="18">
        <f t="shared" si="13"/>
        <v>199.17949166666696</v>
      </c>
      <c r="F23" s="18">
        <f t="shared" si="13"/>
        <v>212.75412083333387</v>
      </c>
      <c r="G23" s="18">
        <f t="shared" si="13"/>
        <v>226.73471491666692</v>
      </c>
      <c r="J23" s="21" t="e">
        <f>J22/12</f>
        <v>#REF!</v>
      </c>
      <c r="K23" s="21" t="e">
        <f t="shared" ref="K23:L23" si="14">K22/12</f>
        <v>#REF!</v>
      </c>
      <c r="L23" s="21" t="e">
        <f t="shared" si="14"/>
        <v>#REF!</v>
      </c>
    </row>
    <row r="24" spans="1:12" ht="12.75">
      <c r="A24" s="13" t="s">
        <v>170</v>
      </c>
      <c r="B24" s="43">
        <f>B7/B5</f>
        <v>0.10356216088700168</v>
      </c>
      <c r="C24" s="43">
        <f t="shared" ref="C24:G24" si="15">C7/C5</f>
        <v>0.1072492303061845</v>
      </c>
      <c r="D24" s="43">
        <f t="shared" si="15"/>
        <v>0.113025857144205</v>
      </c>
      <c r="E24" s="43">
        <f t="shared" si="15"/>
        <v>0.11302585714420507</v>
      </c>
      <c r="F24" s="43">
        <f t="shared" si="15"/>
        <v>0.11302585714420513</v>
      </c>
      <c r="G24" s="43">
        <f t="shared" si="15"/>
        <v>0.11302585714420503</v>
      </c>
      <c r="J24" s="21"/>
      <c r="K24" s="21"/>
      <c r="L24" s="21"/>
    </row>
    <row r="25" spans="1:12" ht="12.75">
      <c r="A25" s="13" t="s">
        <v>30</v>
      </c>
      <c r="B25" s="15">
        <f>B22/B5</f>
        <v>7.2524966580168312E-2</v>
      </c>
      <c r="C25" s="15">
        <f t="shared" ref="C25:G25" si="16">C22/C5</f>
        <v>6.8119078373955172E-2</v>
      </c>
      <c r="D25" s="15">
        <f t="shared" si="16"/>
        <v>7.0879282166353599E-2</v>
      </c>
      <c r="E25" s="15">
        <f t="shared" si="16"/>
        <v>6.9046822384707954E-2</v>
      </c>
      <c r="F25" s="15">
        <f t="shared" si="16"/>
        <v>6.7047775350185426E-2</v>
      </c>
      <c r="G25" s="15">
        <f t="shared" si="16"/>
        <v>6.4957862541366249E-2</v>
      </c>
      <c r="J25" s="15" t="e">
        <f>J22/#REF!</f>
        <v>#REF!</v>
      </c>
      <c r="K25" s="15" t="e">
        <f>K22/#REF!</f>
        <v>#REF!</v>
      </c>
      <c r="L25" s="15" t="e">
        <f>L22/#REF!</f>
        <v>#REF!</v>
      </c>
    </row>
    <row r="26" spans="1:12" ht="12.75">
      <c r="A26" s="13" t="s">
        <v>106</v>
      </c>
      <c r="B26" s="13"/>
      <c r="C26" s="13"/>
      <c r="D26" s="18">
        <f>Commitment!I17/1000</f>
        <v>108.86140333333334</v>
      </c>
      <c r="E26" s="18">
        <f>D26</f>
        <v>108.86140333333334</v>
      </c>
      <c r="F26" s="18">
        <f>E26</f>
        <v>108.86140333333334</v>
      </c>
      <c r="G26" s="18">
        <f>F26</f>
        <v>108.86140333333334</v>
      </c>
    </row>
    <row r="27" spans="1:12" ht="12.75">
      <c r="A27" s="14" t="s">
        <v>107</v>
      </c>
      <c r="B27" s="14"/>
      <c r="C27" s="14"/>
      <c r="D27" s="34">
        <f>D23/D26</f>
        <v>1.6332341970850341</v>
      </c>
      <c r="E27" s="34">
        <f>E23/E26</f>
        <v>1.8296612533716827</v>
      </c>
      <c r="F27" s="34">
        <f>F23/F26</f>
        <v>1.9543576907775229</v>
      </c>
      <c r="G27" s="34">
        <f>G23/G26</f>
        <v>2.0827833187342422</v>
      </c>
    </row>
    <row r="28" spans="1:12" ht="12.75">
      <c r="A28" s="41" t="s">
        <v>130</v>
      </c>
      <c r="B28" s="41"/>
      <c r="C28" s="41"/>
      <c r="D28" s="42">
        <f>D23-D26</f>
        <v>68.934763333333407</v>
      </c>
      <c r="E28" s="42">
        <f t="shared" ref="E28:G28" si="17">E23-E26</f>
        <v>90.31808833333362</v>
      </c>
      <c r="F28" s="42">
        <f t="shared" si="17"/>
        <v>103.89271750000053</v>
      </c>
      <c r="G28" s="42">
        <f t="shared" si="17"/>
        <v>117.87331158333357</v>
      </c>
      <c r="J28" s="12" t="s">
        <v>147</v>
      </c>
      <c r="L28" s="44">
        <f>D5/12</f>
        <v>2508.4363333333336</v>
      </c>
    </row>
    <row r="29" spans="1:12" ht="12.75">
      <c r="A29" s="13" t="s">
        <v>144</v>
      </c>
      <c r="B29" s="13"/>
      <c r="C29" s="43">
        <f t="shared" ref="C29:E30" si="18">C5/B5-1</f>
        <v>0.25406149249036725</v>
      </c>
      <c r="D29" s="43">
        <f t="shared" si="18"/>
        <v>0.17967083440452991</v>
      </c>
      <c r="E29" s="43">
        <f t="shared" si="18"/>
        <v>0.14999999999999991</v>
      </c>
      <c r="F29" s="43">
        <f t="shared" ref="F29:G29" si="19">F5/E5-1</f>
        <v>0.10000000000000009</v>
      </c>
      <c r="G29" s="43">
        <f t="shared" si="19"/>
        <v>0.10000000000000009</v>
      </c>
      <c r="J29" s="12" t="s">
        <v>148</v>
      </c>
      <c r="L29" s="44">
        <f>'OD-CCB'!E19/1000</f>
        <v>1825.3536875</v>
      </c>
    </row>
    <row r="30" spans="1:12">
      <c r="A30" s="13" t="s">
        <v>145</v>
      </c>
      <c r="B30" s="10"/>
      <c r="C30" s="43">
        <f t="shared" si="18"/>
        <v>0.24890350877192979</v>
      </c>
      <c r="D30" s="43">
        <f t="shared" si="18"/>
        <v>0.17203766461808612</v>
      </c>
      <c r="E30" s="43">
        <f t="shared" si="18"/>
        <v>0.14999999999999991</v>
      </c>
      <c r="F30" s="43">
        <f t="shared" ref="F30:G30" si="20">F6/E6-1</f>
        <v>0.10000000000000009</v>
      </c>
      <c r="G30" s="43">
        <f t="shared" si="20"/>
        <v>0.10000000000000009</v>
      </c>
      <c r="J30" s="12" t="s">
        <v>149</v>
      </c>
      <c r="L30" s="44">
        <f>'OD- CNB'!C17/1000</f>
        <v>417.63320583333331</v>
      </c>
    </row>
    <row r="31" spans="1:12">
      <c r="A31" s="13" t="s">
        <v>146</v>
      </c>
      <c r="B31" s="10"/>
      <c r="C31" s="43">
        <f>C21/B21-1</f>
        <v>0.58105839878388665</v>
      </c>
      <c r="D31" s="43">
        <f>D21/C21-1</f>
        <v>0.27060803028633806</v>
      </c>
      <c r="E31" s="43">
        <f t="shared" ref="E31:G31" si="21">E21/D21-1</f>
        <v>0.19999999999999996</v>
      </c>
      <c r="F31" s="43">
        <f t="shared" si="21"/>
        <v>0.14999999999999991</v>
      </c>
      <c r="G31" s="43">
        <f t="shared" si="21"/>
        <v>0.14999999999999991</v>
      </c>
      <c r="J31" s="12" t="s">
        <v>151</v>
      </c>
      <c r="L31" s="44">
        <f>SUM(L29:L30)</f>
        <v>2242.9868933333332</v>
      </c>
    </row>
    <row r="32" spans="1:12">
      <c r="D32">
        <f>D5/12</f>
        <v>2508.4363333333336</v>
      </c>
      <c r="J32" s="12" t="s">
        <v>150</v>
      </c>
      <c r="L32" s="32">
        <f>L31/L28</f>
        <v>0.89417732614036172</v>
      </c>
    </row>
    <row r="33" spans="4:7">
      <c r="D33">
        <f>D32*0.3</f>
        <v>752.53090000000009</v>
      </c>
    </row>
    <row r="34" spans="4:7">
      <c r="E34" s="44">
        <f>E22-D22</f>
        <v>256.59990000000244</v>
      </c>
      <c r="F34" s="44">
        <f t="shared" ref="F34:G34" si="22">F22-E22</f>
        <v>162.89555000000291</v>
      </c>
      <c r="G34" s="44">
        <f t="shared" si="22"/>
        <v>167.76712899999666</v>
      </c>
    </row>
  </sheetData>
  <mergeCells count="1">
    <mergeCell ref="A3:A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zoomScaleNormal="100" workbookViewId="0">
      <selection activeCell="H24" sqref="H24"/>
    </sheetView>
  </sheetViews>
  <sheetFormatPr defaultRowHeight="15"/>
  <cols>
    <col min="1" max="1" width="27" bestFit="1" customWidth="1"/>
    <col min="2" max="2" width="11.140625" bestFit="1" customWidth="1"/>
    <col min="3" max="3" width="10" bestFit="1" customWidth="1"/>
    <col min="4" max="4" width="12.7109375" bestFit="1" customWidth="1"/>
    <col min="5" max="5" width="9" bestFit="1" customWidth="1"/>
    <col min="6" max="7" width="9.85546875" bestFit="1" customWidth="1"/>
    <col min="8" max="10" width="9" bestFit="1" customWidth="1"/>
    <col min="11" max="11" width="10.85546875" bestFit="1" customWidth="1"/>
    <col min="12" max="12" width="11.140625" customWidth="1"/>
    <col min="13" max="13" width="9.85546875" bestFit="1" customWidth="1"/>
    <col min="14" max="14" width="14.28515625" bestFit="1" customWidth="1"/>
    <col min="15" max="15" width="11.140625" customWidth="1"/>
  </cols>
  <sheetData>
    <row r="1" spans="1:14" ht="30">
      <c r="A1" s="12" t="s">
        <v>31</v>
      </c>
      <c r="B1" s="12" t="s">
        <v>48</v>
      </c>
      <c r="C1" t="s">
        <v>33</v>
      </c>
      <c r="D1" t="s">
        <v>34</v>
      </c>
      <c r="E1" s="23" t="s">
        <v>37</v>
      </c>
      <c r="F1" s="23" t="s">
        <v>38</v>
      </c>
      <c r="G1" s="23" t="s">
        <v>41</v>
      </c>
      <c r="H1" s="23" t="s">
        <v>39</v>
      </c>
      <c r="I1" s="23" t="s">
        <v>40</v>
      </c>
      <c r="J1" s="23" t="s">
        <v>42</v>
      </c>
      <c r="K1" s="23" t="s">
        <v>44</v>
      </c>
      <c r="L1" s="23" t="s">
        <v>45</v>
      </c>
      <c r="M1" s="23" t="s">
        <v>46</v>
      </c>
      <c r="N1" s="24" t="s">
        <v>59</v>
      </c>
    </row>
    <row r="2" spans="1:14">
      <c r="A2" s="12" t="s">
        <v>32</v>
      </c>
      <c r="B2" s="26"/>
      <c r="C2" s="26">
        <v>193218</v>
      </c>
      <c r="D2" s="26">
        <v>204833</v>
      </c>
      <c r="E2" s="26">
        <v>83718</v>
      </c>
      <c r="F2" s="26">
        <v>136209</v>
      </c>
      <c r="G2" s="26">
        <v>0</v>
      </c>
      <c r="H2" s="26">
        <v>85401.5</v>
      </c>
      <c r="I2" s="26">
        <v>69808</v>
      </c>
      <c r="J2" s="26">
        <v>0</v>
      </c>
      <c r="K2" s="26">
        <v>0</v>
      </c>
      <c r="L2" s="26">
        <v>0</v>
      </c>
      <c r="M2" s="26">
        <v>0</v>
      </c>
      <c r="N2" s="27">
        <f t="shared" ref="N2:N16" si="0">SUM(B2:M2)</f>
        <v>773187.5</v>
      </c>
    </row>
    <row r="3" spans="1:14">
      <c r="A3" s="12" t="s">
        <v>35</v>
      </c>
      <c r="B3" s="26"/>
      <c r="C3" s="26">
        <v>309600</v>
      </c>
      <c r="D3" s="26">
        <v>46275</v>
      </c>
      <c r="E3" s="26">
        <v>0</v>
      </c>
      <c r="F3" s="26">
        <v>567275</v>
      </c>
      <c r="G3" s="26">
        <v>100489</v>
      </c>
      <c r="H3" s="26">
        <v>0</v>
      </c>
      <c r="I3" s="26">
        <v>0</v>
      </c>
      <c r="J3" s="26">
        <v>0</v>
      </c>
      <c r="K3" s="26">
        <v>0</v>
      </c>
      <c r="L3" s="26">
        <v>0</v>
      </c>
      <c r="M3" s="26">
        <v>0</v>
      </c>
      <c r="N3" s="27">
        <f t="shared" si="0"/>
        <v>1023639</v>
      </c>
    </row>
    <row r="4" spans="1:14">
      <c r="A4" s="12" t="s">
        <v>36</v>
      </c>
      <c r="B4" s="26"/>
      <c r="C4" s="26">
        <v>0</v>
      </c>
      <c r="D4" s="26">
        <v>0</v>
      </c>
      <c r="E4" s="26">
        <v>0</v>
      </c>
      <c r="F4" s="26">
        <v>344750</v>
      </c>
      <c r="G4" s="26"/>
      <c r="H4" s="26"/>
      <c r="I4" s="26"/>
      <c r="J4" s="26">
        <v>50075</v>
      </c>
      <c r="K4" s="26">
        <v>0</v>
      </c>
      <c r="L4" s="26">
        <v>0</v>
      </c>
      <c r="M4" s="26">
        <v>0</v>
      </c>
      <c r="N4" s="27">
        <f t="shared" si="0"/>
        <v>394825</v>
      </c>
    </row>
    <row r="5" spans="1:14">
      <c r="A5" s="12" t="s">
        <v>43</v>
      </c>
      <c r="B5" s="26"/>
      <c r="C5" s="26">
        <v>62790</v>
      </c>
      <c r="D5" s="26">
        <v>96012.5</v>
      </c>
      <c r="E5" s="26">
        <v>0</v>
      </c>
      <c r="F5" s="26">
        <v>148770</v>
      </c>
      <c r="G5" s="26">
        <v>0</v>
      </c>
      <c r="H5" s="26">
        <v>43510</v>
      </c>
      <c r="I5" s="26">
        <v>0</v>
      </c>
      <c r="J5" s="26">
        <v>0</v>
      </c>
      <c r="K5" s="26">
        <v>254625</v>
      </c>
      <c r="L5" s="26">
        <v>584120</v>
      </c>
      <c r="M5" s="26">
        <v>532990</v>
      </c>
      <c r="N5" s="27">
        <f t="shared" si="0"/>
        <v>1722817.5</v>
      </c>
    </row>
    <row r="6" spans="1:14">
      <c r="A6" s="12" t="s">
        <v>47</v>
      </c>
      <c r="B6" s="26">
        <v>1205118.8500000001</v>
      </c>
      <c r="C6" s="26"/>
      <c r="D6" s="26"/>
      <c r="E6" s="26"/>
      <c r="F6" s="26"/>
      <c r="G6" s="26"/>
      <c r="H6" s="26"/>
      <c r="I6" s="26"/>
      <c r="J6" s="26"/>
      <c r="K6" s="26"/>
      <c r="L6" s="26"/>
      <c r="M6" s="26"/>
      <c r="N6" s="27">
        <f t="shared" si="0"/>
        <v>1205118.8500000001</v>
      </c>
    </row>
    <row r="7" spans="1:14">
      <c r="A7" s="12" t="s">
        <v>49</v>
      </c>
      <c r="B7" s="26">
        <v>3105849.6</v>
      </c>
      <c r="C7" s="26"/>
      <c r="D7" s="26"/>
      <c r="E7" s="26"/>
      <c r="F7" s="26"/>
      <c r="G7" s="26"/>
      <c r="H7" s="26"/>
      <c r="I7" s="26"/>
      <c r="J7" s="26"/>
      <c r="K7" s="26"/>
      <c r="L7" s="26"/>
      <c r="M7" s="26"/>
      <c r="N7" s="27">
        <f t="shared" si="0"/>
        <v>3105849.6</v>
      </c>
    </row>
    <row r="8" spans="1:14">
      <c r="A8" s="12" t="s">
        <v>50</v>
      </c>
      <c r="B8" s="26"/>
      <c r="C8" s="26">
        <v>53444</v>
      </c>
      <c r="D8" s="26">
        <v>49169</v>
      </c>
      <c r="E8" s="26"/>
      <c r="F8" s="26"/>
      <c r="G8" s="26"/>
      <c r="H8" s="26"/>
      <c r="I8" s="26"/>
      <c r="J8" s="26"/>
      <c r="K8" s="26"/>
      <c r="L8" s="26"/>
      <c r="M8" s="26"/>
      <c r="N8" s="27">
        <f t="shared" si="0"/>
        <v>102613</v>
      </c>
    </row>
    <row r="9" spans="1:14">
      <c r="A9" s="12" t="s">
        <v>51</v>
      </c>
      <c r="B9" s="26">
        <v>436240</v>
      </c>
      <c r="C9" s="26"/>
      <c r="D9" s="26"/>
      <c r="E9" s="26"/>
      <c r="F9" s="26"/>
      <c r="G9" s="26"/>
      <c r="H9" s="26"/>
      <c r="I9" s="26"/>
      <c r="J9" s="26"/>
      <c r="K9" s="26"/>
      <c r="L9" s="26"/>
      <c r="M9" s="26"/>
      <c r="N9" s="27">
        <f t="shared" si="0"/>
        <v>436240</v>
      </c>
    </row>
    <row r="10" spans="1:14">
      <c r="A10" s="12" t="s">
        <v>52</v>
      </c>
      <c r="B10" s="26">
        <v>364782</v>
      </c>
      <c r="C10" s="26"/>
      <c r="D10" s="26"/>
      <c r="E10" s="26"/>
      <c r="F10" s="26"/>
      <c r="G10" s="26"/>
      <c r="H10" s="26"/>
      <c r="I10" s="26"/>
      <c r="J10" s="26"/>
      <c r="K10" s="26"/>
      <c r="L10" s="26"/>
      <c r="M10" s="26"/>
      <c r="N10" s="27">
        <f t="shared" si="0"/>
        <v>364782</v>
      </c>
    </row>
    <row r="11" spans="1:14">
      <c r="A11" s="12" t="s">
        <v>53</v>
      </c>
      <c r="B11" s="26">
        <v>75990</v>
      </c>
      <c r="C11" s="26"/>
      <c r="D11" s="26"/>
      <c r="E11" s="26"/>
      <c r="F11" s="26"/>
      <c r="G11" s="26"/>
      <c r="H11" s="26"/>
      <c r="I11" s="26"/>
      <c r="J11" s="26"/>
      <c r="K11" s="26"/>
      <c r="L11" s="26"/>
      <c r="M11" s="26"/>
      <c r="N11" s="27">
        <f t="shared" si="0"/>
        <v>75990</v>
      </c>
    </row>
    <row r="12" spans="1:14" ht="30">
      <c r="A12" s="23" t="s">
        <v>54</v>
      </c>
      <c r="B12" s="26">
        <v>26975</v>
      </c>
      <c r="C12" s="26"/>
      <c r="D12" s="26"/>
      <c r="E12" s="26"/>
      <c r="F12" s="26"/>
      <c r="G12" s="26"/>
      <c r="H12" s="26"/>
      <c r="I12" s="26"/>
      <c r="J12" s="26"/>
      <c r="K12" s="26"/>
      <c r="L12" s="26"/>
      <c r="M12" s="26"/>
      <c r="N12" s="27">
        <f t="shared" si="0"/>
        <v>26975</v>
      </c>
    </row>
    <row r="13" spans="1:14" ht="30">
      <c r="A13" s="23" t="s">
        <v>55</v>
      </c>
      <c r="B13" s="26">
        <v>90311.4</v>
      </c>
      <c r="C13" s="26"/>
      <c r="D13" s="26"/>
      <c r="E13" s="26"/>
      <c r="F13" s="26"/>
      <c r="G13" s="26"/>
      <c r="H13" s="26"/>
      <c r="I13" s="26"/>
      <c r="J13" s="26"/>
      <c r="K13" s="26"/>
      <c r="L13" s="26"/>
      <c r="M13" s="26"/>
      <c r="N13" s="27">
        <f t="shared" si="0"/>
        <v>90311.4</v>
      </c>
    </row>
    <row r="14" spans="1:14" ht="30">
      <c r="A14" s="23" t="s">
        <v>56</v>
      </c>
      <c r="B14" s="26">
        <v>216606.8</v>
      </c>
      <c r="C14" s="26"/>
      <c r="D14" s="26"/>
      <c r="E14" s="26"/>
      <c r="F14" s="26"/>
      <c r="G14" s="26"/>
      <c r="H14" s="26"/>
      <c r="I14" s="26"/>
      <c r="J14" s="26"/>
      <c r="K14" s="26"/>
      <c r="L14" s="26"/>
      <c r="M14" s="26"/>
      <c r="N14" s="27">
        <f t="shared" si="0"/>
        <v>216606.8</v>
      </c>
    </row>
    <row r="15" spans="1:14" ht="30">
      <c r="A15" s="23" t="s">
        <v>57</v>
      </c>
      <c r="B15" s="26">
        <v>68744</v>
      </c>
      <c r="C15" s="26"/>
      <c r="D15" s="26"/>
      <c r="E15" s="26"/>
      <c r="F15" s="26"/>
      <c r="G15" s="26"/>
      <c r="H15" s="26"/>
      <c r="I15" s="26"/>
      <c r="J15" s="26"/>
      <c r="K15" s="26"/>
      <c r="L15" s="26"/>
      <c r="M15" s="26"/>
      <c r="N15" s="27">
        <f t="shared" si="0"/>
        <v>68744</v>
      </c>
    </row>
    <row r="16" spans="1:14">
      <c r="A16" s="12" t="s">
        <v>58</v>
      </c>
      <c r="B16" s="26">
        <v>440675</v>
      </c>
      <c r="C16" s="27"/>
      <c r="D16" s="27"/>
      <c r="E16" s="27"/>
      <c r="F16" s="27"/>
      <c r="G16" s="27"/>
      <c r="H16" s="27"/>
      <c r="I16" s="27"/>
      <c r="J16" s="27"/>
      <c r="K16" s="27"/>
      <c r="L16" s="27"/>
      <c r="M16" s="27"/>
      <c r="N16" s="27">
        <f t="shared" si="0"/>
        <v>440675</v>
      </c>
    </row>
    <row r="17" spans="1:14">
      <c r="A17" s="25" t="s">
        <v>60</v>
      </c>
      <c r="B17" s="28"/>
      <c r="C17" s="28"/>
      <c r="D17" s="28"/>
      <c r="E17" s="28"/>
      <c r="F17" s="28"/>
      <c r="G17" s="28"/>
      <c r="H17" s="28"/>
      <c r="I17" s="28"/>
      <c r="J17" s="28"/>
      <c r="K17" s="28"/>
      <c r="L17" s="28"/>
      <c r="M17" s="28"/>
      <c r="N17" s="29">
        <f>SUM(N2:N16)</f>
        <v>10048374.65</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44"/>
  <sheetViews>
    <sheetView topLeftCell="A10" workbookViewId="0">
      <selection activeCell="A23" sqref="A23:D32"/>
    </sheetView>
  </sheetViews>
  <sheetFormatPr defaultRowHeight="12.75"/>
  <cols>
    <col min="1" max="1" width="36.140625" style="12" bestFit="1" customWidth="1"/>
    <col min="2" max="2" width="13.7109375" style="12" customWidth="1"/>
    <col min="3" max="3" width="14" style="12" customWidth="1"/>
    <col min="4" max="4" width="16.28515625" style="12" customWidth="1"/>
    <col min="5" max="5" width="12.85546875" style="12" customWidth="1"/>
    <col min="6" max="256" width="9.140625" style="12"/>
    <col min="257" max="257" width="36.140625" style="12" bestFit="1" customWidth="1"/>
    <col min="258" max="258" width="13.7109375" style="12" customWidth="1"/>
    <col min="259" max="259" width="14" style="12" customWidth="1"/>
    <col min="260" max="260" width="16.28515625" style="12" customWidth="1"/>
    <col min="261" max="261" width="12.85546875" style="12" customWidth="1"/>
    <col min="262" max="512" width="9.140625" style="12"/>
    <col min="513" max="513" width="36.140625" style="12" bestFit="1" customWidth="1"/>
    <col min="514" max="514" width="13.7109375" style="12" customWidth="1"/>
    <col min="515" max="515" width="14" style="12" customWidth="1"/>
    <col min="516" max="516" width="16.28515625" style="12" customWidth="1"/>
    <col min="517" max="517" width="12.85546875" style="12" customWidth="1"/>
    <col min="518" max="768" width="9.140625" style="12"/>
    <col min="769" max="769" width="36.140625" style="12" bestFit="1" customWidth="1"/>
    <col min="770" max="770" width="13.7109375" style="12" customWidth="1"/>
    <col min="771" max="771" width="14" style="12" customWidth="1"/>
    <col min="772" max="772" width="16.28515625" style="12" customWidth="1"/>
    <col min="773" max="773" width="12.85546875" style="12" customWidth="1"/>
    <col min="774" max="1024" width="9.140625" style="12"/>
    <col min="1025" max="1025" width="36.140625" style="12" bestFit="1" customWidth="1"/>
    <col min="1026" max="1026" width="13.7109375" style="12" customWidth="1"/>
    <col min="1027" max="1027" width="14" style="12" customWidth="1"/>
    <col min="1028" max="1028" width="16.28515625" style="12" customWidth="1"/>
    <col min="1029" max="1029" width="12.85546875" style="12" customWidth="1"/>
    <col min="1030" max="1280" width="9.140625" style="12"/>
    <col min="1281" max="1281" width="36.140625" style="12" bestFit="1" customWidth="1"/>
    <col min="1282" max="1282" width="13.7109375" style="12" customWidth="1"/>
    <col min="1283" max="1283" width="14" style="12" customWidth="1"/>
    <col min="1284" max="1284" width="16.28515625" style="12" customWidth="1"/>
    <col min="1285" max="1285" width="12.85546875" style="12" customWidth="1"/>
    <col min="1286" max="1536" width="9.140625" style="12"/>
    <col min="1537" max="1537" width="36.140625" style="12" bestFit="1" customWidth="1"/>
    <col min="1538" max="1538" width="13.7109375" style="12" customWidth="1"/>
    <col min="1539" max="1539" width="14" style="12" customWidth="1"/>
    <col min="1540" max="1540" width="16.28515625" style="12" customWidth="1"/>
    <col min="1541" max="1541" width="12.85546875" style="12" customWidth="1"/>
    <col min="1542" max="1792" width="9.140625" style="12"/>
    <col min="1793" max="1793" width="36.140625" style="12" bestFit="1" customWidth="1"/>
    <col min="1794" max="1794" width="13.7109375" style="12" customWidth="1"/>
    <col min="1795" max="1795" width="14" style="12" customWidth="1"/>
    <col min="1796" max="1796" width="16.28515625" style="12" customWidth="1"/>
    <col min="1797" max="1797" width="12.85546875" style="12" customWidth="1"/>
    <col min="1798" max="2048" width="9.140625" style="12"/>
    <col min="2049" max="2049" width="36.140625" style="12" bestFit="1" customWidth="1"/>
    <col min="2050" max="2050" width="13.7109375" style="12" customWidth="1"/>
    <col min="2051" max="2051" width="14" style="12" customWidth="1"/>
    <col min="2052" max="2052" width="16.28515625" style="12" customWidth="1"/>
    <col min="2053" max="2053" width="12.85546875" style="12" customWidth="1"/>
    <col min="2054" max="2304" width="9.140625" style="12"/>
    <col min="2305" max="2305" width="36.140625" style="12" bestFit="1" customWidth="1"/>
    <col min="2306" max="2306" width="13.7109375" style="12" customWidth="1"/>
    <col min="2307" max="2307" width="14" style="12" customWidth="1"/>
    <col min="2308" max="2308" width="16.28515625" style="12" customWidth="1"/>
    <col min="2309" max="2309" width="12.85546875" style="12" customWidth="1"/>
    <col min="2310" max="2560" width="9.140625" style="12"/>
    <col min="2561" max="2561" width="36.140625" style="12" bestFit="1" customWidth="1"/>
    <col min="2562" max="2562" width="13.7109375" style="12" customWidth="1"/>
    <col min="2563" max="2563" width="14" style="12" customWidth="1"/>
    <col min="2564" max="2564" width="16.28515625" style="12" customWidth="1"/>
    <col min="2565" max="2565" width="12.85546875" style="12" customWidth="1"/>
    <col min="2566" max="2816" width="9.140625" style="12"/>
    <col min="2817" max="2817" width="36.140625" style="12" bestFit="1" customWidth="1"/>
    <col min="2818" max="2818" width="13.7109375" style="12" customWidth="1"/>
    <col min="2819" max="2819" width="14" style="12" customWidth="1"/>
    <col min="2820" max="2820" width="16.28515625" style="12" customWidth="1"/>
    <col min="2821" max="2821" width="12.85546875" style="12" customWidth="1"/>
    <col min="2822" max="3072" width="9.140625" style="12"/>
    <col min="3073" max="3073" width="36.140625" style="12" bestFit="1" customWidth="1"/>
    <col min="3074" max="3074" width="13.7109375" style="12" customWidth="1"/>
    <col min="3075" max="3075" width="14" style="12" customWidth="1"/>
    <col min="3076" max="3076" width="16.28515625" style="12" customWidth="1"/>
    <col min="3077" max="3077" width="12.85546875" style="12" customWidth="1"/>
    <col min="3078" max="3328" width="9.140625" style="12"/>
    <col min="3329" max="3329" width="36.140625" style="12" bestFit="1" customWidth="1"/>
    <col min="3330" max="3330" width="13.7109375" style="12" customWidth="1"/>
    <col min="3331" max="3331" width="14" style="12" customWidth="1"/>
    <col min="3332" max="3332" width="16.28515625" style="12" customWidth="1"/>
    <col min="3333" max="3333" width="12.85546875" style="12" customWidth="1"/>
    <col min="3334" max="3584" width="9.140625" style="12"/>
    <col min="3585" max="3585" width="36.140625" style="12" bestFit="1" customWidth="1"/>
    <col min="3586" max="3586" width="13.7109375" style="12" customWidth="1"/>
    <col min="3587" max="3587" width="14" style="12" customWidth="1"/>
    <col min="3588" max="3588" width="16.28515625" style="12" customWidth="1"/>
    <col min="3589" max="3589" width="12.85546875" style="12" customWidth="1"/>
    <col min="3590" max="3840" width="9.140625" style="12"/>
    <col min="3841" max="3841" width="36.140625" style="12" bestFit="1" customWidth="1"/>
    <col min="3842" max="3842" width="13.7109375" style="12" customWidth="1"/>
    <col min="3843" max="3843" width="14" style="12" customWidth="1"/>
    <col min="3844" max="3844" width="16.28515625" style="12" customWidth="1"/>
    <col min="3845" max="3845" width="12.85546875" style="12" customWidth="1"/>
    <col min="3846" max="4096" width="9.140625" style="12"/>
    <col min="4097" max="4097" width="36.140625" style="12" bestFit="1" customWidth="1"/>
    <col min="4098" max="4098" width="13.7109375" style="12" customWidth="1"/>
    <col min="4099" max="4099" width="14" style="12" customWidth="1"/>
    <col min="4100" max="4100" width="16.28515625" style="12" customWidth="1"/>
    <col min="4101" max="4101" width="12.85546875" style="12" customWidth="1"/>
    <col min="4102" max="4352" width="9.140625" style="12"/>
    <col min="4353" max="4353" width="36.140625" style="12" bestFit="1" customWidth="1"/>
    <col min="4354" max="4354" width="13.7109375" style="12" customWidth="1"/>
    <col min="4355" max="4355" width="14" style="12" customWidth="1"/>
    <col min="4356" max="4356" width="16.28515625" style="12" customWidth="1"/>
    <col min="4357" max="4357" width="12.85546875" style="12" customWidth="1"/>
    <col min="4358" max="4608" width="9.140625" style="12"/>
    <col min="4609" max="4609" width="36.140625" style="12" bestFit="1" customWidth="1"/>
    <col min="4610" max="4610" width="13.7109375" style="12" customWidth="1"/>
    <col min="4611" max="4611" width="14" style="12" customWidth="1"/>
    <col min="4612" max="4612" width="16.28515625" style="12" customWidth="1"/>
    <col min="4613" max="4613" width="12.85546875" style="12" customWidth="1"/>
    <col min="4614" max="4864" width="9.140625" style="12"/>
    <col min="4865" max="4865" width="36.140625" style="12" bestFit="1" customWidth="1"/>
    <col min="4866" max="4866" width="13.7109375" style="12" customWidth="1"/>
    <col min="4867" max="4867" width="14" style="12" customWidth="1"/>
    <col min="4868" max="4868" width="16.28515625" style="12" customWidth="1"/>
    <col min="4869" max="4869" width="12.85546875" style="12" customWidth="1"/>
    <col min="4870" max="5120" width="9.140625" style="12"/>
    <col min="5121" max="5121" width="36.140625" style="12" bestFit="1" customWidth="1"/>
    <col min="5122" max="5122" width="13.7109375" style="12" customWidth="1"/>
    <col min="5123" max="5123" width="14" style="12" customWidth="1"/>
    <col min="5124" max="5124" width="16.28515625" style="12" customWidth="1"/>
    <col min="5125" max="5125" width="12.85546875" style="12" customWidth="1"/>
    <col min="5126" max="5376" width="9.140625" style="12"/>
    <col min="5377" max="5377" width="36.140625" style="12" bestFit="1" customWidth="1"/>
    <col min="5378" max="5378" width="13.7109375" style="12" customWidth="1"/>
    <col min="5379" max="5379" width="14" style="12" customWidth="1"/>
    <col min="5380" max="5380" width="16.28515625" style="12" customWidth="1"/>
    <col min="5381" max="5381" width="12.85546875" style="12" customWidth="1"/>
    <col min="5382" max="5632" width="9.140625" style="12"/>
    <col min="5633" max="5633" width="36.140625" style="12" bestFit="1" customWidth="1"/>
    <col min="5634" max="5634" width="13.7109375" style="12" customWidth="1"/>
    <col min="5635" max="5635" width="14" style="12" customWidth="1"/>
    <col min="5636" max="5636" width="16.28515625" style="12" customWidth="1"/>
    <col min="5637" max="5637" width="12.85546875" style="12" customWidth="1"/>
    <col min="5638" max="5888" width="9.140625" style="12"/>
    <col min="5889" max="5889" width="36.140625" style="12" bestFit="1" customWidth="1"/>
    <col min="5890" max="5890" width="13.7109375" style="12" customWidth="1"/>
    <col min="5891" max="5891" width="14" style="12" customWidth="1"/>
    <col min="5892" max="5892" width="16.28515625" style="12" customWidth="1"/>
    <col min="5893" max="5893" width="12.85546875" style="12" customWidth="1"/>
    <col min="5894" max="6144" width="9.140625" style="12"/>
    <col min="6145" max="6145" width="36.140625" style="12" bestFit="1" customWidth="1"/>
    <col min="6146" max="6146" width="13.7109375" style="12" customWidth="1"/>
    <col min="6147" max="6147" width="14" style="12" customWidth="1"/>
    <col min="6148" max="6148" width="16.28515625" style="12" customWidth="1"/>
    <col min="6149" max="6149" width="12.85546875" style="12" customWidth="1"/>
    <col min="6150" max="6400" width="9.140625" style="12"/>
    <col min="6401" max="6401" width="36.140625" style="12" bestFit="1" customWidth="1"/>
    <col min="6402" max="6402" width="13.7109375" style="12" customWidth="1"/>
    <col min="6403" max="6403" width="14" style="12" customWidth="1"/>
    <col min="6404" max="6404" width="16.28515625" style="12" customWidth="1"/>
    <col min="6405" max="6405" width="12.85546875" style="12" customWidth="1"/>
    <col min="6406" max="6656" width="9.140625" style="12"/>
    <col min="6657" max="6657" width="36.140625" style="12" bestFit="1" customWidth="1"/>
    <col min="6658" max="6658" width="13.7109375" style="12" customWidth="1"/>
    <col min="6659" max="6659" width="14" style="12" customWidth="1"/>
    <col min="6660" max="6660" width="16.28515625" style="12" customWidth="1"/>
    <col min="6661" max="6661" width="12.85546875" style="12" customWidth="1"/>
    <col min="6662" max="6912" width="9.140625" style="12"/>
    <col min="6913" max="6913" width="36.140625" style="12" bestFit="1" customWidth="1"/>
    <col min="6914" max="6914" width="13.7109375" style="12" customWidth="1"/>
    <col min="6915" max="6915" width="14" style="12" customWidth="1"/>
    <col min="6916" max="6916" width="16.28515625" style="12" customWidth="1"/>
    <col min="6917" max="6917" width="12.85546875" style="12" customWidth="1"/>
    <col min="6918" max="7168" width="9.140625" style="12"/>
    <col min="7169" max="7169" width="36.140625" style="12" bestFit="1" customWidth="1"/>
    <col min="7170" max="7170" width="13.7109375" style="12" customWidth="1"/>
    <col min="7171" max="7171" width="14" style="12" customWidth="1"/>
    <col min="7172" max="7172" width="16.28515625" style="12" customWidth="1"/>
    <col min="7173" max="7173" width="12.85546875" style="12" customWidth="1"/>
    <col min="7174" max="7424" width="9.140625" style="12"/>
    <col min="7425" max="7425" width="36.140625" style="12" bestFit="1" customWidth="1"/>
    <col min="7426" max="7426" width="13.7109375" style="12" customWidth="1"/>
    <col min="7427" max="7427" width="14" style="12" customWidth="1"/>
    <col min="7428" max="7428" width="16.28515625" style="12" customWidth="1"/>
    <col min="7429" max="7429" width="12.85546875" style="12" customWidth="1"/>
    <col min="7430" max="7680" width="9.140625" style="12"/>
    <col min="7681" max="7681" width="36.140625" style="12" bestFit="1" customWidth="1"/>
    <col min="7682" max="7682" width="13.7109375" style="12" customWidth="1"/>
    <col min="7683" max="7683" width="14" style="12" customWidth="1"/>
    <col min="7684" max="7684" width="16.28515625" style="12" customWidth="1"/>
    <col min="7685" max="7685" width="12.85546875" style="12" customWidth="1"/>
    <col min="7686" max="7936" width="9.140625" style="12"/>
    <col min="7937" max="7937" width="36.140625" style="12" bestFit="1" customWidth="1"/>
    <col min="7938" max="7938" width="13.7109375" style="12" customWidth="1"/>
    <col min="7939" max="7939" width="14" style="12" customWidth="1"/>
    <col min="7940" max="7940" width="16.28515625" style="12" customWidth="1"/>
    <col min="7941" max="7941" width="12.85546875" style="12" customWidth="1"/>
    <col min="7942" max="8192" width="9.140625" style="12"/>
    <col min="8193" max="8193" width="36.140625" style="12" bestFit="1" customWidth="1"/>
    <col min="8194" max="8194" width="13.7109375" style="12" customWidth="1"/>
    <col min="8195" max="8195" width="14" style="12" customWidth="1"/>
    <col min="8196" max="8196" width="16.28515625" style="12" customWidth="1"/>
    <col min="8197" max="8197" width="12.85546875" style="12" customWidth="1"/>
    <col min="8198" max="8448" width="9.140625" style="12"/>
    <col min="8449" max="8449" width="36.140625" style="12" bestFit="1" customWidth="1"/>
    <col min="8450" max="8450" width="13.7109375" style="12" customWidth="1"/>
    <col min="8451" max="8451" width="14" style="12" customWidth="1"/>
    <col min="8452" max="8452" width="16.28515625" style="12" customWidth="1"/>
    <col min="8453" max="8453" width="12.85546875" style="12" customWidth="1"/>
    <col min="8454" max="8704" width="9.140625" style="12"/>
    <col min="8705" max="8705" width="36.140625" style="12" bestFit="1" customWidth="1"/>
    <col min="8706" max="8706" width="13.7109375" style="12" customWidth="1"/>
    <col min="8707" max="8707" width="14" style="12" customWidth="1"/>
    <col min="8708" max="8708" width="16.28515625" style="12" customWidth="1"/>
    <col min="8709" max="8709" width="12.85546875" style="12" customWidth="1"/>
    <col min="8710" max="8960" width="9.140625" style="12"/>
    <col min="8961" max="8961" width="36.140625" style="12" bestFit="1" customWidth="1"/>
    <col min="8962" max="8962" width="13.7109375" style="12" customWidth="1"/>
    <col min="8963" max="8963" width="14" style="12" customWidth="1"/>
    <col min="8964" max="8964" width="16.28515625" style="12" customWidth="1"/>
    <col min="8965" max="8965" width="12.85546875" style="12" customWidth="1"/>
    <col min="8966" max="9216" width="9.140625" style="12"/>
    <col min="9217" max="9217" width="36.140625" style="12" bestFit="1" customWidth="1"/>
    <col min="9218" max="9218" width="13.7109375" style="12" customWidth="1"/>
    <col min="9219" max="9219" width="14" style="12" customWidth="1"/>
    <col min="9220" max="9220" width="16.28515625" style="12" customWidth="1"/>
    <col min="9221" max="9221" width="12.85546875" style="12" customWidth="1"/>
    <col min="9222" max="9472" width="9.140625" style="12"/>
    <col min="9473" max="9473" width="36.140625" style="12" bestFit="1" customWidth="1"/>
    <col min="9474" max="9474" width="13.7109375" style="12" customWidth="1"/>
    <col min="9475" max="9475" width="14" style="12" customWidth="1"/>
    <col min="9476" max="9476" width="16.28515625" style="12" customWidth="1"/>
    <col min="9477" max="9477" width="12.85546875" style="12" customWidth="1"/>
    <col min="9478" max="9728" width="9.140625" style="12"/>
    <col min="9729" max="9729" width="36.140625" style="12" bestFit="1" customWidth="1"/>
    <col min="9730" max="9730" width="13.7109375" style="12" customWidth="1"/>
    <col min="9731" max="9731" width="14" style="12" customWidth="1"/>
    <col min="9732" max="9732" width="16.28515625" style="12" customWidth="1"/>
    <col min="9733" max="9733" width="12.85546875" style="12" customWidth="1"/>
    <col min="9734" max="9984" width="9.140625" style="12"/>
    <col min="9985" max="9985" width="36.140625" style="12" bestFit="1" customWidth="1"/>
    <col min="9986" max="9986" width="13.7109375" style="12" customWidth="1"/>
    <col min="9987" max="9987" width="14" style="12" customWidth="1"/>
    <col min="9988" max="9988" width="16.28515625" style="12" customWidth="1"/>
    <col min="9989" max="9989" width="12.85546875" style="12" customWidth="1"/>
    <col min="9990" max="10240" width="9.140625" style="12"/>
    <col min="10241" max="10241" width="36.140625" style="12" bestFit="1" customWidth="1"/>
    <col min="10242" max="10242" width="13.7109375" style="12" customWidth="1"/>
    <col min="10243" max="10243" width="14" style="12" customWidth="1"/>
    <col min="10244" max="10244" width="16.28515625" style="12" customWidth="1"/>
    <col min="10245" max="10245" width="12.85546875" style="12" customWidth="1"/>
    <col min="10246" max="10496" width="9.140625" style="12"/>
    <col min="10497" max="10497" width="36.140625" style="12" bestFit="1" customWidth="1"/>
    <col min="10498" max="10498" width="13.7109375" style="12" customWidth="1"/>
    <col min="10499" max="10499" width="14" style="12" customWidth="1"/>
    <col min="10500" max="10500" width="16.28515625" style="12" customWidth="1"/>
    <col min="10501" max="10501" width="12.85546875" style="12" customWidth="1"/>
    <col min="10502" max="10752" width="9.140625" style="12"/>
    <col min="10753" max="10753" width="36.140625" style="12" bestFit="1" customWidth="1"/>
    <col min="10754" max="10754" width="13.7109375" style="12" customWidth="1"/>
    <col min="10755" max="10755" width="14" style="12" customWidth="1"/>
    <col min="10756" max="10756" width="16.28515625" style="12" customWidth="1"/>
    <col min="10757" max="10757" width="12.85546875" style="12" customWidth="1"/>
    <col min="10758" max="11008" width="9.140625" style="12"/>
    <col min="11009" max="11009" width="36.140625" style="12" bestFit="1" customWidth="1"/>
    <col min="11010" max="11010" width="13.7109375" style="12" customWidth="1"/>
    <col min="11011" max="11011" width="14" style="12" customWidth="1"/>
    <col min="11012" max="11012" width="16.28515625" style="12" customWidth="1"/>
    <col min="11013" max="11013" width="12.85546875" style="12" customWidth="1"/>
    <col min="11014" max="11264" width="9.140625" style="12"/>
    <col min="11265" max="11265" width="36.140625" style="12" bestFit="1" customWidth="1"/>
    <col min="11266" max="11266" width="13.7109375" style="12" customWidth="1"/>
    <col min="11267" max="11267" width="14" style="12" customWidth="1"/>
    <col min="11268" max="11268" width="16.28515625" style="12" customWidth="1"/>
    <col min="11269" max="11269" width="12.85546875" style="12" customWidth="1"/>
    <col min="11270" max="11520" width="9.140625" style="12"/>
    <col min="11521" max="11521" width="36.140625" style="12" bestFit="1" customWidth="1"/>
    <col min="11522" max="11522" width="13.7109375" style="12" customWidth="1"/>
    <col min="11523" max="11523" width="14" style="12" customWidth="1"/>
    <col min="11524" max="11524" width="16.28515625" style="12" customWidth="1"/>
    <col min="11525" max="11525" width="12.85546875" style="12" customWidth="1"/>
    <col min="11526" max="11776" width="9.140625" style="12"/>
    <col min="11777" max="11777" width="36.140625" style="12" bestFit="1" customWidth="1"/>
    <col min="11778" max="11778" width="13.7109375" style="12" customWidth="1"/>
    <col min="11779" max="11779" width="14" style="12" customWidth="1"/>
    <col min="11780" max="11780" width="16.28515625" style="12" customWidth="1"/>
    <col min="11781" max="11781" width="12.85546875" style="12" customWidth="1"/>
    <col min="11782" max="12032" width="9.140625" style="12"/>
    <col min="12033" max="12033" width="36.140625" style="12" bestFit="1" customWidth="1"/>
    <col min="12034" max="12034" width="13.7109375" style="12" customWidth="1"/>
    <col min="12035" max="12035" width="14" style="12" customWidth="1"/>
    <col min="12036" max="12036" width="16.28515625" style="12" customWidth="1"/>
    <col min="12037" max="12037" width="12.85546875" style="12" customWidth="1"/>
    <col min="12038" max="12288" width="9.140625" style="12"/>
    <col min="12289" max="12289" width="36.140625" style="12" bestFit="1" customWidth="1"/>
    <col min="12290" max="12290" width="13.7109375" style="12" customWidth="1"/>
    <col min="12291" max="12291" width="14" style="12" customWidth="1"/>
    <col min="12292" max="12292" width="16.28515625" style="12" customWidth="1"/>
    <col min="12293" max="12293" width="12.85546875" style="12" customWidth="1"/>
    <col min="12294" max="12544" width="9.140625" style="12"/>
    <col min="12545" max="12545" width="36.140625" style="12" bestFit="1" customWidth="1"/>
    <col min="12546" max="12546" width="13.7109375" style="12" customWidth="1"/>
    <col min="12547" max="12547" width="14" style="12" customWidth="1"/>
    <col min="12548" max="12548" width="16.28515625" style="12" customWidth="1"/>
    <col min="12549" max="12549" width="12.85546875" style="12" customWidth="1"/>
    <col min="12550" max="12800" width="9.140625" style="12"/>
    <col min="12801" max="12801" width="36.140625" style="12" bestFit="1" customWidth="1"/>
    <col min="12802" max="12802" width="13.7109375" style="12" customWidth="1"/>
    <col min="12803" max="12803" width="14" style="12" customWidth="1"/>
    <col min="12804" max="12804" width="16.28515625" style="12" customWidth="1"/>
    <col min="12805" max="12805" width="12.85546875" style="12" customWidth="1"/>
    <col min="12806" max="13056" width="9.140625" style="12"/>
    <col min="13057" max="13057" width="36.140625" style="12" bestFit="1" customWidth="1"/>
    <col min="13058" max="13058" width="13.7109375" style="12" customWidth="1"/>
    <col min="13059" max="13059" width="14" style="12" customWidth="1"/>
    <col min="13060" max="13060" width="16.28515625" style="12" customWidth="1"/>
    <col min="13061" max="13061" width="12.85546875" style="12" customWidth="1"/>
    <col min="13062" max="13312" width="9.140625" style="12"/>
    <col min="13313" max="13313" width="36.140625" style="12" bestFit="1" customWidth="1"/>
    <col min="13314" max="13314" width="13.7109375" style="12" customWidth="1"/>
    <col min="13315" max="13315" width="14" style="12" customWidth="1"/>
    <col min="13316" max="13316" width="16.28515625" style="12" customWidth="1"/>
    <col min="13317" max="13317" width="12.85546875" style="12" customWidth="1"/>
    <col min="13318" max="13568" width="9.140625" style="12"/>
    <col min="13569" max="13569" width="36.140625" style="12" bestFit="1" customWidth="1"/>
    <col min="13570" max="13570" width="13.7109375" style="12" customWidth="1"/>
    <col min="13571" max="13571" width="14" style="12" customWidth="1"/>
    <col min="13572" max="13572" width="16.28515625" style="12" customWidth="1"/>
    <col min="13573" max="13573" width="12.85546875" style="12" customWidth="1"/>
    <col min="13574" max="13824" width="9.140625" style="12"/>
    <col min="13825" max="13825" width="36.140625" style="12" bestFit="1" customWidth="1"/>
    <col min="13826" max="13826" width="13.7109375" style="12" customWidth="1"/>
    <col min="13827" max="13827" width="14" style="12" customWidth="1"/>
    <col min="13828" max="13828" width="16.28515625" style="12" customWidth="1"/>
    <col min="13829" max="13829" width="12.85546875" style="12" customWidth="1"/>
    <col min="13830" max="14080" width="9.140625" style="12"/>
    <col min="14081" max="14081" width="36.140625" style="12" bestFit="1" customWidth="1"/>
    <col min="14082" max="14082" width="13.7109375" style="12" customWidth="1"/>
    <col min="14083" max="14083" width="14" style="12" customWidth="1"/>
    <col min="14084" max="14084" width="16.28515625" style="12" customWidth="1"/>
    <col min="14085" max="14085" width="12.85546875" style="12" customWidth="1"/>
    <col min="14086" max="14336" width="9.140625" style="12"/>
    <col min="14337" max="14337" width="36.140625" style="12" bestFit="1" customWidth="1"/>
    <col min="14338" max="14338" width="13.7109375" style="12" customWidth="1"/>
    <col min="14339" max="14339" width="14" style="12" customWidth="1"/>
    <col min="14340" max="14340" width="16.28515625" style="12" customWidth="1"/>
    <col min="14341" max="14341" width="12.85546875" style="12" customWidth="1"/>
    <col min="14342" max="14592" width="9.140625" style="12"/>
    <col min="14593" max="14593" width="36.140625" style="12" bestFit="1" customWidth="1"/>
    <col min="14594" max="14594" width="13.7109375" style="12" customWidth="1"/>
    <col min="14595" max="14595" width="14" style="12" customWidth="1"/>
    <col min="14596" max="14596" width="16.28515625" style="12" customWidth="1"/>
    <col min="14597" max="14597" width="12.85546875" style="12" customWidth="1"/>
    <col min="14598" max="14848" width="9.140625" style="12"/>
    <col min="14849" max="14849" width="36.140625" style="12" bestFit="1" customWidth="1"/>
    <col min="14850" max="14850" width="13.7109375" style="12" customWidth="1"/>
    <col min="14851" max="14851" width="14" style="12" customWidth="1"/>
    <col min="14852" max="14852" width="16.28515625" style="12" customWidth="1"/>
    <col min="14853" max="14853" width="12.85546875" style="12" customWidth="1"/>
    <col min="14854" max="15104" width="9.140625" style="12"/>
    <col min="15105" max="15105" width="36.140625" style="12" bestFit="1" customWidth="1"/>
    <col min="15106" max="15106" width="13.7109375" style="12" customWidth="1"/>
    <col min="15107" max="15107" width="14" style="12" customWidth="1"/>
    <col min="15108" max="15108" width="16.28515625" style="12" customWidth="1"/>
    <col min="15109" max="15109" width="12.85546875" style="12" customWidth="1"/>
    <col min="15110" max="15360" width="9.140625" style="12"/>
    <col min="15361" max="15361" width="36.140625" style="12" bestFit="1" customWidth="1"/>
    <col min="15362" max="15362" width="13.7109375" style="12" customWidth="1"/>
    <col min="15363" max="15363" width="14" style="12" customWidth="1"/>
    <col min="15364" max="15364" width="16.28515625" style="12" customWidth="1"/>
    <col min="15365" max="15365" width="12.85546875" style="12" customWidth="1"/>
    <col min="15366" max="15616" width="9.140625" style="12"/>
    <col min="15617" max="15617" width="36.140625" style="12" bestFit="1" customWidth="1"/>
    <col min="15618" max="15618" width="13.7109375" style="12" customWidth="1"/>
    <col min="15619" max="15619" width="14" style="12" customWidth="1"/>
    <col min="15620" max="15620" width="16.28515625" style="12" customWidth="1"/>
    <col min="15621" max="15621" width="12.85546875" style="12" customWidth="1"/>
    <col min="15622" max="15872" width="9.140625" style="12"/>
    <col min="15873" max="15873" width="36.140625" style="12" bestFit="1" customWidth="1"/>
    <col min="15874" max="15874" width="13.7109375" style="12" customWidth="1"/>
    <col min="15875" max="15875" width="14" style="12" customWidth="1"/>
    <col min="15876" max="15876" width="16.28515625" style="12" customWidth="1"/>
    <col min="15877" max="15877" width="12.85546875" style="12" customWidth="1"/>
    <col min="15878" max="16128" width="9.140625" style="12"/>
    <col min="16129" max="16129" width="36.140625" style="12" bestFit="1" customWidth="1"/>
    <col min="16130" max="16130" width="13.7109375" style="12" customWidth="1"/>
    <col min="16131" max="16131" width="14" style="12" customWidth="1"/>
    <col min="16132" max="16132" width="16.28515625" style="12" customWidth="1"/>
    <col min="16133" max="16133" width="12.85546875" style="12" customWidth="1"/>
    <col min="16134" max="16384" width="9.140625" style="12"/>
  </cols>
  <sheetData>
    <row r="1" spans="1:4">
      <c r="A1" s="12" t="s">
        <v>61</v>
      </c>
    </row>
    <row r="3" spans="1:4">
      <c r="A3" s="12" t="s">
        <v>62</v>
      </c>
    </row>
    <row r="6" spans="1:4">
      <c r="C6" s="86" t="s">
        <v>63</v>
      </c>
      <c r="D6" s="86" t="s">
        <v>64</v>
      </c>
    </row>
    <row r="7" spans="1:4">
      <c r="A7" s="87" t="s">
        <v>65</v>
      </c>
      <c r="B7" s="88"/>
      <c r="C7" s="88">
        <f>'P &amp; L '!C5</f>
        <v>25516.639999999999</v>
      </c>
      <c r="D7" s="88">
        <f>'P &amp; L '!D5</f>
        <v>30101.236000000001</v>
      </c>
    </row>
    <row r="8" spans="1:4">
      <c r="A8" s="87" t="s">
        <v>66</v>
      </c>
      <c r="B8" s="88"/>
      <c r="C8" s="88">
        <f>'P &amp; L '!C6</f>
        <v>22780</v>
      </c>
      <c r="D8" s="88">
        <f>'P &amp; L '!D6</f>
        <v>26699.018</v>
      </c>
    </row>
    <row r="9" spans="1:4">
      <c r="A9" s="12" t="s">
        <v>67</v>
      </c>
      <c r="B9" s="89"/>
      <c r="C9" s="89">
        <f>C8/365</f>
        <v>62.410958904109592</v>
      </c>
      <c r="D9" s="89">
        <f>D8/365</f>
        <v>73.14799452054794</v>
      </c>
    </row>
    <row r="10" spans="1:4">
      <c r="A10" s="12" t="s">
        <v>68</v>
      </c>
    </row>
    <row r="11" spans="1:4">
      <c r="A11" s="87" t="s">
        <v>69</v>
      </c>
      <c r="B11" s="88"/>
      <c r="C11" s="88">
        <f>D11*0.9</f>
        <v>9043.5371849999992</v>
      </c>
      <c r="D11" s="88">
        <f>Stock!N17/1000</f>
        <v>10048.37465</v>
      </c>
    </row>
    <row r="12" spans="1:4">
      <c r="A12" s="12" t="s">
        <v>70</v>
      </c>
      <c r="B12" s="90"/>
      <c r="C12" s="90">
        <f>C11/C8*365</f>
        <v>144.90303215649692</v>
      </c>
      <c r="D12" s="90">
        <f>D11/D8*365</f>
        <v>137.37047359756826</v>
      </c>
    </row>
    <row r="13" spans="1:4">
      <c r="A13" s="87" t="s">
        <v>71</v>
      </c>
      <c r="B13" s="88"/>
      <c r="C13" s="88">
        <f>D13*0.9</f>
        <v>1180.98</v>
      </c>
      <c r="D13" s="88">
        <v>1312.2</v>
      </c>
    </row>
    <row r="14" spans="1:4">
      <c r="A14" s="12" t="s">
        <v>72</v>
      </c>
      <c r="B14" s="90"/>
      <c r="C14" s="90">
        <f>C13/C7*365</f>
        <v>16.893199888386558</v>
      </c>
      <c r="D14" s="90">
        <f>D13/D7*365</f>
        <v>15.911406428626385</v>
      </c>
    </row>
    <row r="15" spans="1:4">
      <c r="A15" s="87" t="s">
        <v>73</v>
      </c>
      <c r="B15" s="88"/>
      <c r="C15" s="88">
        <v>0</v>
      </c>
      <c r="D15" s="88">
        <v>0</v>
      </c>
    </row>
    <row r="16" spans="1:4">
      <c r="A16" s="12" t="s">
        <v>74</v>
      </c>
      <c r="B16" s="90"/>
      <c r="C16" s="90">
        <f>C15/C8*365</f>
        <v>0</v>
      </c>
      <c r="D16" s="90">
        <f>D15/D8*365</f>
        <v>0</v>
      </c>
    </row>
    <row r="17" spans="1:4">
      <c r="A17" s="12" t="s">
        <v>75</v>
      </c>
      <c r="B17" s="91"/>
      <c r="C17" s="91">
        <f>C12+C14-C16</f>
        <v>161.79623204488348</v>
      </c>
      <c r="D17" s="91">
        <f>D12+D14-D16</f>
        <v>153.28188002619464</v>
      </c>
    </row>
    <row r="18" spans="1:4">
      <c r="A18" s="12" t="s">
        <v>76</v>
      </c>
      <c r="B18" s="92"/>
      <c r="C18" s="92">
        <f>C9*C17</f>
        <v>10097.857988993002</v>
      </c>
      <c r="D18" s="92">
        <f>D9*D17</f>
        <v>11212.262120255373</v>
      </c>
    </row>
    <row r="22" spans="1:4">
      <c r="A22" s="93"/>
      <c r="B22" s="93"/>
      <c r="C22" s="93"/>
    </row>
    <row r="23" spans="1:4">
      <c r="A23" s="94" t="s">
        <v>77</v>
      </c>
      <c r="B23" s="95" t="s">
        <v>127</v>
      </c>
      <c r="C23" s="95" t="s">
        <v>128</v>
      </c>
      <c r="D23" s="95" t="s">
        <v>129</v>
      </c>
    </row>
    <row r="24" spans="1:4">
      <c r="A24" s="96" t="s">
        <v>78</v>
      </c>
      <c r="B24" s="97">
        <f>'P &amp; L '!C5/12</f>
        <v>2126.3866666666668</v>
      </c>
      <c r="C24" s="97">
        <f>'P &amp; L '!D5/12</f>
        <v>2508.4363333333336</v>
      </c>
      <c r="D24" s="97">
        <f>C24*1.1</f>
        <v>2759.279966666667</v>
      </c>
    </row>
    <row r="25" spans="1:4">
      <c r="A25" s="96" t="s">
        <v>174</v>
      </c>
      <c r="B25" s="97">
        <f>C14</f>
        <v>16.893199888386558</v>
      </c>
      <c r="C25" s="97">
        <f>D14</f>
        <v>15.911406428626385</v>
      </c>
      <c r="D25" s="97">
        <f>C25</f>
        <v>15.911406428626385</v>
      </c>
    </row>
    <row r="26" spans="1:4">
      <c r="A26" s="96" t="s">
        <v>175</v>
      </c>
      <c r="B26" s="97">
        <f>C12</f>
        <v>144.90303215649692</v>
      </c>
      <c r="C26" s="97">
        <f>D12</f>
        <v>137.37047359756826</v>
      </c>
      <c r="D26" s="97">
        <f t="shared" ref="D26:D27" si="0">C26</f>
        <v>137.37047359756826</v>
      </c>
    </row>
    <row r="27" spans="1:4">
      <c r="A27" s="96" t="s">
        <v>176</v>
      </c>
      <c r="B27" s="97">
        <f>C16</f>
        <v>0</v>
      </c>
      <c r="C27" s="97">
        <f>D16</f>
        <v>0</v>
      </c>
      <c r="D27" s="97">
        <f t="shared" si="0"/>
        <v>0</v>
      </c>
    </row>
    <row r="28" spans="1:4" ht="25.5">
      <c r="A28" s="96" t="s">
        <v>177</v>
      </c>
      <c r="B28" s="97">
        <f>(B25+B26-B27)/30</f>
        <v>5.3932077348294492</v>
      </c>
      <c r="C28" s="97">
        <f>(C25+C26-C27)/30</f>
        <v>5.1093960008731552</v>
      </c>
      <c r="D28" s="97">
        <f>(D25+D26-D27)/30</f>
        <v>5.1093960008731552</v>
      </c>
    </row>
    <row r="29" spans="1:4">
      <c r="A29" s="96" t="s">
        <v>178</v>
      </c>
      <c r="B29" s="97">
        <f>B24*B28</f>
        <v>11468.045017904877</v>
      </c>
      <c r="C29" s="97">
        <f>C24*C28</f>
        <v>12816.594569978255</v>
      </c>
      <c r="D29" s="97">
        <f>D24*D28</f>
        <v>14098.254026976081</v>
      </c>
    </row>
    <row r="30" spans="1:4">
      <c r="A30" s="98"/>
      <c r="B30" s="97"/>
      <c r="C30" s="97"/>
      <c r="D30" s="97"/>
    </row>
    <row r="31" spans="1:4">
      <c r="A31" s="96" t="s">
        <v>79</v>
      </c>
      <c r="B31" s="99">
        <f>C31</f>
        <v>5539.6301200000016</v>
      </c>
      <c r="C31" s="99">
        <f>Commitment!$G$17/1000-3500</f>
        <v>5539.6301200000016</v>
      </c>
      <c r="D31" s="99">
        <f>Commitment!$G$17/1000</f>
        <v>9039.6301200000016</v>
      </c>
    </row>
    <row r="32" spans="1:4">
      <c r="A32" s="94" t="s">
        <v>80</v>
      </c>
      <c r="B32" s="100">
        <f>B31-B29</f>
        <v>-5928.414897904875</v>
      </c>
      <c r="C32" s="100">
        <f>C31-C29</f>
        <v>-7276.9644499782535</v>
      </c>
      <c r="D32" s="100">
        <f>D31-D29</f>
        <v>-5058.6239069760795</v>
      </c>
    </row>
    <row r="35" spans="1:5">
      <c r="A35" s="233" t="s">
        <v>81</v>
      </c>
      <c r="B35" s="234" t="s">
        <v>82</v>
      </c>
      <c r="C35" s="234"/>
      <c r="D35" s="234" t="s">
        <v>83</v>
      </c>
      <c r="E35" s="234"/>
    </row>
    <row r="36" spans="1:5" ht="25.5">
      <c r="A36" s="233"/>
      <c r="B36" s="101" t="s">
        <v>84</v>
      </c>
      <c r="C36" s="101" t="s">
        <v>85</v>
      </c>
      <c r="D36" s="101" t="s">
        <v>84</v>
      </c>
      <c r="E36" s="101" t="s">
        <v>85</v>
      </c>
    </row>
    <row r="37" spans="1:5">
      <c r="A37" s="87" t="s">
        <v>65</v>
      </c>
      <c r="B37" s="102">
        <f>C7</f>
        <v>25516.639999999999</v>
      </c>
      <c r="C37" s="101"/>
      <c r="D37" s="102">
        <f>D7</f>
        <v>30101.236000000001</v>
      </c>
      <c r="E37" s="101"/>
    </row>
    <row r="38" spans="1:5">
      <c r="A38" s="87" t="s">
        <v>66</v>
      </c>
      <c r="B38" s="102">
        <f>C8</f>
        <v>22780</v>
      </c>
      <c r="C38" s="101"/>
      <c r="D38" s="102">
        <f>D8</f>
        <v>26699.018</v>
      </c>
      <c r="E38" s="101"/>
    </row>
    <row r="39" spans="1:5">
      <c r="A39" s="103" t="s">
        <v>86</v>
      </c>
      <c r="B39" s="104">
        <f>C11</f>
        <v>9043.5371849999992</v>
      </c>
      <c r="C39" s="105">
        <f>C12</f>
        <v>144.90303215649692</v>
      </c>
      <c r="D39" s="106">
        <f>D11</f>
        <v>10048.37465</v>
      </c>
      <c r="E39" s="107">
        <f>D12</f>
        <v>137.37047359756826</v>
      </c>
    </row>
    <row r="40" spans="1:5">
      <c r="A40" s="103" t="s">
        <v>87</v>
      </c>
      <c r="B40" s="104">
        <f>C13</f>
        <v>1180.98</v>
      </c>
      <c r="C40" s="105">
        <f>C14</f>
        <v>16.893199888386558</v>
      </c>
      <c r="D40" s="106">
        <f>D13</f>
        <v>1312.2</v>
      </c>
      <c r="E40" s="107">
        <f>D14</f>
        <v>15.911406428626385</v>
      </c>
    </row>
    <row r="41" spans="1:5">
      <c r="A41" s="103" t="s">
        <v>88</v>
      </c>
      <c r="B41" s="104">
        <f>C15</f>
        <v>0</v>
      </c>
      <c r="C41" s="105">
        <f>C16</f>
        <v>0</v>
      </c>
      <c r="D41" s="106">
        <f>D15</f>
        <v>0</v>
      </c>
      <c r="E41" s="107">
        <f>D16</f>
        <v>0</v>
      </c>
    </row>
    <row r="42" spans="1:5" ht="25.5">
      <c r="A42" s="108" t="s">
        <v>89</v>
      </c>
      <c r="B42" s="104">
        <f>C18</f>
        <v>10097.857988993002</v>
      </c>
      <c r="C42" s="105">
        <f>C17</f>
        <v>161.79623204488348</v>
      </c>
      <c r="D42" s="106">
        <f>D18</f>
        <v>11212.262120255373</v>
      </c>
      <c r="E42" s="107">
        <f>D17</f>
        <v>153.28188002619464</v>
      </c>
    </row>
    <row r="43" spans="1:5">
      <c r="A43" s="94" t="s">
        <v>79</v>
      </c>
      <c r="B43" s="235">
        <v>300</v>
      </c>
      <c r="C43" s="236"/>
      <c r="D43" s="235">
        <v>300</v>
      </c>
      <c r="E43" s="236"/>
    </row>
    <row r="44" spans="1:5">
      <c r="A44" s="94" t="s">
        <v>80</v>
      </c>
      <c r="B44" s="231">
        <f>B43-B42</f>
        <v>-9797.8579889930024</v>
      </c>
      <c r="C44" s="232"/>
      <c r="D44" s="231">
        <f>D43-D42</f>
        <v>-10912.262120255373</v>
      </c>
      <c r="E44" s="232"/>
    </row>
  </sheetData>
  <mergeCells count="7">
    <mergeCell ref="B44:C44"/>
    <mergeCell ref="D44:E44"/>
    <mergeCell ref="A35:A36"/>
    <mergeCell ref="B35:C35"/>
    <mergeCell ref="D35:E35"/>
    <mergeCell ref="B43:C43"/>
    <mergeCell ref="D43:E43"/>
  </mergeCell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7"/>
  <sheetViews>
    <sheetView workbookViewId="0">
      <selection activeCell="I22" sqref="I22"/>
    </sheetView>
  </sheetViews>
  <sheetFormatPr defaultRowHeight="12.75" outlineLevelCol="1"/>
  <cols>
    <col min="1" max="1" width="4.7109375" style="12" customWidth="1"/>
    <col min="2" max="2" width="11.7109375" style="12" customWidth="1"/>
    <col min="3" max="3" width="13.85546875" style="12" customWidth="1"/>
    <col min="4" max="4" width="11.85546875" style="12" hidden="1" customWidth="1" outlineLevel="1"/>
    <col min="5" max="5" width="12.140625" style="12" hidden="1" customWidth="1" outlineLevel="1"/>
    <col min="6" max="6" width="12" style="12" customWidth="1" collapsed="1"/>
    <col min="7" max="7" width="12.42578125" style="12" customWidth="1"/>
    <col min="8" max="8" width="13" style="12" customWidth="1"/>
    <col min="9" max="10" width="14.42578125" style="12" customWidth="1"/>
    <col min="11" max="11" width="16.42578125" style="12" customWidth="1"/>
    <col min="12" max="16384" width="9.140625" style="12"/>
  </cols>
  <sheetData>
    <row r="2" spans="1:10" ht="27">
      <c r="A2" s="69" t="s">
        <v>1</v>
      </c>
      <c r="B2" s="70" t="s">
        <v>91</v>
      </c>
      <c r="C2" s="70" t="s">
        <v>92</v>
      </c>
      <c r="D2" s="69" t="s">
        <v>93</v>
      </c>
      <c r="E2" s="69" t="s">
        <v>108</v>
      </c>
      <c r="F2" s="69" t="s">
        <v>94</v>
      </c>
      <c r="G2" s="69" t="s">
        <v>116</v>
      </c>
      <c r="H2" s="69" t="s">
        <v>171</v>
      </c>
      <c r="I2" s="69" t="s">
        <v>172</v>
      </c>
      <c r="J2" s="69" t="s">
        <v>173</v>
      </c>
    </row>
    <row r="3" spans="1:10">
      <c r="A3" s="71">
        <v>1</v>
      </c>
      <c r="B3" s="72" t="s">
        <v>95</v>
      </c>
      <c r="C3" s="72" t="s">
        <v>96</v>
      </c>
      <c r="D3" s="66">
        <v>43132</v>
      </c>
      <c r="E3" s="66">
        <v>43466</v>
      </c>
      <c r="F3" s="73">
        <v>600000</v>
      </c>
      <c r="G3" s="73">
        <v>600000</v>
      </c>
      <c r="H3" s="74">
        <v>2975.07</v>
      </c>
      <c r="I3" s="74">
        <f>H3</f>
        <v>2975.07</v>
      </c>
      <c r="J3" s="74">
        <f>I3</f>
        <v>2975.07</v>
      </c>
    </row>
    <row r="4" spans="1:10">
      <c r="A4" s="71">
        <v>2</v>
      </c>
      <c r="B4" s="72" t="s">
        <v>97</v>
      </c>
      <c r="C4" s="72" t="s">
        <v>98</v>
      </c>
      <c r="D4" s="67" t="s">
        <v>109</v>
      </c>
      <c r="E4" s="67" t="s">
        <v>110</v>
      </c>
      <c r="F4" s="73">
        <v>25000</v>
      </c>
      <c r="G4" s="73" t="s">
        <v>99</v>
      </c>
      <c r="H4" s="74">
        <f>F4*0.2</f>
        <v>5000</v>
      </c>
      <c r="I4" s="74">
        <f t="shared" ref="I4:J16" si="0">H4</f>
        <v>5000</v>
      </c>
      <c r="J4" s="74"/>
    </row>
    <row r="5" spans="1:10">
      <c r="A5" s="71">
        <v>3</v>
      </c>
      <c r="B5" s="72" t="s">
        <v>100</v>
      </c>
      <c r="C5" s="72" t="s">
        <v>96</v>
      </c>
      <c r="D5" s="67" t="s">
        <v>111</v>
      </c>
      <c r="E5" s="66">
        <v>45728</v>
      </c>
      <c r="F5" s="73">
        <v>160000</v>
      </c>
      <c r="G5" s="73">
        <v>137943.51</v>
      </c>
      <c r="H5" s="74">
        <v>2125</v>
      </c>
      <c r="I5" s="74">
        <f t="shared" si="0"/>
        <v>2125</v>
      </c>
      <c r="J5" s="74">
        <f t="shared" si="0"/>
        <v>2125</v>
      </c>
    </row>
    <row r="6" spans="1:10">
      <c r="A6" s="71">
        <v>4</v>
      </c>
      <c r="B6" s="72" t="s">
        <v>100</v>
      </c>
      <c r="C6" s="72" t="s">
        <v>96</v>
      </c>
      <c r="D6" s="66">
        <v>41894</v>
      </c>
      <c r="E6" s="66">
        <v>43111</v>
      </c>
      <c r="F6" s="73">
        <v>1000000</v>
      </c>
      <c r="G6" s="75">
        <v>265008.52</v>
      </c>
      <c r="H6" s="76">
        <v>24885</v>
      </c>
      <c r="I6" s="74"/>
      <c r="J6" s="74"/>
    </row>
    <row r="7" spans="1:10">
      <c r="A7" s="71">
        <v>5</v>
      </c>
      <c r="B7" s="72" t="s">
        <v>100</v>
      </c>
      <c r="C7" s="72" t="s">
        <v>96</v>
      </c>
      <c r="D7" s="66">
        <v>42890</v>
      </c>
      <c r="E7" s="67" t="s">
        <v>112</v>
      </c>
      <c r="F7" s="73">
        <v>700000</v>
      </c>
      <c r="G7" s="73">
        <v>613750.49</v>
      </c>
      <c r="H7" s="74">
        <v>14500</v>
      </c>
      <c r="I7" s="74">
        <f t="shared" si="0"/>
        <v>14500</v>
      </c>
      <c r="J7" s="74">
        <f t="shared" si="0"/>
        <v>14500</v>
      </c>
    </row>
    <row r="8" spans="1:10">
      <c r="A8" s="71">
        <v>6</v>
      </c>
      <c r="B8" s="72" t="s">
        <v>100</v>
      </c>
      <c r="C8" s="72" t="s">
        <v>98</v>
      </c>
      <c r="D8" s="67" t="s">
        <v>113</v>
      </c>
      <c r="E8" s="67" t="s">
        <v>114</v>
      </c>
      <c r="F8" s="73">
        <v>10000</v>
      </c>
      <c r="G8" s="73">
        <v>0</v>
      </c>
      <c r="H8" s="74">
        <f>F8*0.2</f>
        <v>2000</v>
      </c>
      <c r="I8" s="74">
        <f t="shared" si="0"/>
        <v>2000</v>
      </c>
      <c r="J8" s="74"/>
    </row>
    <row r="9" spans="1:10">
      <c r="A9" s="71">
        <v>7</v>
      </c>
      <c r="B9" s="72" t="s">
        <v>100</v>
      </c>
      <c r="C9" s="72" t="s">
        <v>96</v>
      </c>
      <c r="D9" s="66">
        <v>42954</v>
      </c>
      <c r="E9" s="67" t="s">
        <v>115</v>
      </c>
      <c r="F9" s="73">
        <v>1000000</v>
      </c>
      <c r="G9" s="73">
        <v>919031.54</v>
      </c>
      <c r="H9" s="74">
        <v>20700</v>
      </c>
      <c r="I9" s="74">
        <f t="shared" si="0"/>
        <v>20700</v>
      </c>
      <c r="J9" s="74">
        <f t="shared" si="0"/>
        <v>20700</v>
      </c>
    </row>
    <row r="10" spans="1:10">
      <c r="A10" s="71">
        <v>8</v>
      </c>
      <c r="B10" s="72" t="s">
        <v>100</v>
      </c>
      <c r="C10" s="72" t="s">
        <v>101</v>
      </c>
      <c r="D10" s="66">
        <v>42890</v>
      </c>
      <c r="E10" s="67" t="s">
        <v>112</v>
      </c>
      <c r="F10" s="73">
        <v>800000</v>
      </c>
      <c r="G10" s="73">
        <v>800025.06</v>
      </c>
      <c r="H10" s="77">
        <f>F10*9%/12</f>
        <v>6000</v>
      </c>
      <c r="I10" s="74">
        <f t="shared" si="0"/>
        <v>6000</v>
      </c>
      <c r="J10" s="74">
        <f t="shared" si="0"/>
        <v>6000</v>
      </c>
    </row>
    <row r="11" spans="1:10">
      <c r="A11" s="71">
        <v>9</v>
      </c>
      <c r="B11" s="72" t="s">
        <v>102</v>
      </c>
      <c r="C11" s="72" t="s">
        <v>103</v>
      </c>
      <c r="D11" s="66">
        <v>42837</v>
      </c>
      <c r="E11" s="66">
        <v>43567</v>
      </c>
      <c r="F11" s="78">
        <v>700000</v>
      </c>
      <c r="G11" s="73">
        <v>700000</v>
      </c>
      <c r="H11" s="74">
        <v>4454.72</v>
      </c>
      <c r="I11" s="74">
        <f t="shared" si="0"/>
        <v>4454.72</v>
      </c>
      <c r="J11" s="74">
        <f t="shared" si="0"/>
        <v>4454.72</v>
      </c>
    </row>
    <row r="12" spans="1:10">
      <c r="A12" s="71">
        <v>10</v>
      </c>
      <c r="B12" s="72" t="s">
        <v>95</v>
      </c>
      <c r="C12" s="72" t="s">
        <v>98</v>
      </c>
      <c r="D12" s="66">
        <v>43191</v>
      </c>
      <c r="E12" s="67" t="s">
        <v>169</v>
      </c>
      <c r="F12" s="78">
        <v>10000</v>
      </c>
      <c r="G12" s="73">
        <v>5</v>
      </c>
      <c r="H12" s="74">
        <f>F12*0.2</f>
        <v>2000</v>
      </c>
      <c r="I12" s="74">
        <f t="shared" si="0"/>
        <v>2000</v>
      </c>
      <c r="J12" s="74"/>
    </row>
    <row r="13" spans="1:10">
      <c r="A13" s="71">
        <v>11</v>
      </c>
      <c r="B13" s="72" t="s">
        <v>165</v>
      </c>
      <c r="C13" s="46" t="s">
        <v>166</v>
      </c>
      <c r="D13" s="63" t="s">
        <v>167</v>
      </c>
      <c r="E13" s="65" t="s">
        <v>168</v>
      </c>
      <c r="F13" s="64">
        <v>43562</v>
      </c>
      <c r="G13" s="64">
        <v>3866</v>
      </c>
      <c r="H13" s="68">
        <v>3911</v>
      </c>
      <c r="I13" s="79"/>
      <c r="J13" s="74"/>
    </row>
    <row r="14" spans="1:10">
      <c r="A14" s="71">
        <v>12</v>
      </c>
      <c r="B14" s="80" t="s">
        <v>104</v>
      </c>
      <c r="C14" s="81" t="s">
        <v>96</v>
      </c>
      <c r="D14" s="81"/>
      <c r="E14" s="81"/>
      <c r="F14" s="82">
        <v>3000000</v>
      </c>
      <c r="G14" s="82">
        <f>F14</f>
        <v>3000000</v>
      </c>
      <c r="H14" s="83">
        <v>0</v>
      </c>
      <c r="I14" s="74">
        <v>36398.28</v>
      </c>
      <c r="J14" s="74">
        <f t="shared" si="0"/>
        <v>36398.28</v>
      </c>
    </row>
    <row r="15" spans="1:10">
      <c r="A15" s="71">
        <v>13</v>
      </c>
      <c r="B15" s="80" t="s">
        <v>104</v>
      </c>
      <c r="C15" s="13" t="s">
        <v>101</v>
      </c>
      <c r="D15" s="13"/>
      <c r="E15" s="13"/>
      <c r="F15" s="73">
        <v>500000</v>
      </c>
      <c r="G15" s="73">
        <f>F15</f>
        <v>500000</v>
      </c>
      <c r="H15" s="77">
        <v>0</v>
      </c>
      <c r="I15" s="74">
        <v>3333.3333333333335</v>
      </c>
      <c r="J15" s="74">
        <f t="shared" si="0"/>
        <v>3333.3333333333335</v>
      </c>
    </row>
    <row r="16" spans="1:10">
      <c r="A16" s="71">
        <v>14</v>
      </c>
      <c r="B16" s="80" t="s">
        <v>105</v>
      </c>
      <c r="C16" s="13" t="s">
        <v>101</v>
      </c>
      <c r="D16" s="13"/>
      <c r="E16" s="13"/>
      <c r="F16" s="73">
        <v>1500000</v>
      </c>
      <c r="G16" s="73">
        <v>1500000</v>
      </c>
      <c r="H16" s="84">
        <f>F16*7.5%/12</f>
        <v>9375</v>
      </c>
      <c r="I16" s="74">
        <f t="shared" si="0"/>
        <v>9375</v>
      </c>
      <c r="J16" s="74">
        <f t="shared" si="0"/>
        <v>9375</v>
      </c>
    </row>
    <row r="17" spans="1:11">
      <c r="A17" s="237" t="s">
        <v>6</v>
      </c>
      <c r="B17" s="238"/>
      <c r="C17" s="239"/>
      <c r="D17" s="13"/>
      <c r="E17" s="13"/>
      <c r="F17" s="85">
        <f>SUM(F3:F16)</f>
        <v>10048562</v>
      </c>
      <c r="G17" s="85">
        <f>SUM(G3:G16)</f>
        <v>9039630.120000001</v>
      </c>
      <c r="H17" s="16">
        <f>SUM(H3:H16)</f>
        <v>97925.790000000008</v>
      </c>
      <c r="I17" s="16">
        <f>SUM(I3:I16)</f>
        <v>108861.40333333334</v>
      </c>
      <c r="J17" s="16">
        <f>SUM(J3:J16)</f>
        <v>99861.403333333335</v>
      </c>
      <c r="K17" s="62"/>
    </row>
  </sheetData>
  <mergeCells count="1">
    <mergeCell ref="A17:C17"/>
  </mergeCells>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
  <sheetViews>
    <sheetView workbookViewId="0">
      <selection activeCell="B4" sqref="B4:D7"/>
    </sheetView>
  </sheetViews>
  <sheetFormatPr defaultRowHeight="15"/>
  <cols>
    <col min="1" max="1" width="33.42578125" customWidth="1"/>
    <col min="2" max="4" width="14.140625" customWidth="1"/>
  </cols>
  <sheetData>
    <row r="2" spans="1:4">
      <c r="A2" s="240" t="s">
        <v>152</v>
      </c>
      <c r="B2" s="45">
        <v>2017</v>
      </c>
      <c r="C2" s="45" t="s">
        <v>153</v>
      </c>
      <c r="D2" s="45" t="s">
        <v>154</v>
      </c>
    </row>
    <row r="3" spans="1:4">
      <c r="A3" s="241"/>
      <c r="B3" s="45" t="s">
        <v>158</v>
      </c>
      <c r="C3" s="45" t="s">
        <v>159</v>
      </c>
      <c r="D3" s="45" t="s">
        <v>160</v>
      </c>
    </row>
    <row r="4" spans="1:4">
      <c r="A4" s="46" t="str">
        <f>'P &amp; L '!A23</f>
        <v>Average monthly Net Profit</v>
      </c>
      <c r="B4" s="49">
        <f>'P &amp; L '!D23</f>
        <v>177.79616666666675</v>
      </c>
      <c r="C4" s="49">
        <f>B4*0.85</f>
        <v>151.12674166666673</v>
      </c>
      <c r="D4" s="49">
        <f>B4*0.7</f>
        <v>124.45731666666671</v>
      </c>
    </row>
    <row r="5" spans="1:4">
      <c r="A5" s="47" t="s">
        <v>155</v>
      </c>
      <c r="B5" s="49">
        <f>'P &amp; L '!D26</f>
        <v>108.86140333333334</v>
      </c>
      <c r="C5" s="49">
        <f>B5</f>
        <v>108.86140333333334</v>
      </c>
      <c r="D5" s="49">
        <f>C5</f>
        <v>108.86140333333334</v>
      </c>
    </row>
    <row r="6" spans="1:4">
      <c r="A6" s="48" t="s">
        <v>156</v>
      </c>
      <c r="B6" s="50">
        <f>B4/B5</f>
        <v>1.6332341970850341</v>
      </c>
      <c r="C6" s="50">
        <f>C4/C5</f>
        <v>1.3882490675222789</v>
      </c>
      <c r="D6" s="50">
        <f>D4/D5</f>
        <v>1.1432639379595237</v>
      </c>
    </row>
    <row r="7" spans="1:4">
      <c r="A7" s="46" t="s">
        <v>157</v>
      </c>
      <c r="B7" s="51">
        <f>B4-B5</f>
        <v>68.934763333333407</v>
      </c>
      <c r="C7" s="51">
        <f t="shared" ref="C7:D7" si="0">C4-C5</f>
        <v>42.265338333333389</v>
      </c>
      <c r="D7" s="51">
        <f t="shared" si="0"/>
        <v>15.595913333333371</v>
      </c>
    </row>
  </sheetData>
  <mergeCells count="1">
    <mergeCell ref="A2:A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CRR</vt:lpstr>
      <vt:lpstr>TL1 &amp; TL2</vt:lpstr>
      <vt:lpstr>OD- CNB</vt:lpstr>
      <vt:lpstr>OD-CCB</vt:lpstr>
      <vt:lpstr>P &amp; L </vt:lpstr>
      <vt:lpstr>Stock</vt:lpstr>
      <vt:lpstr>WC calculator</vt:lpstr>
      <vt:lpstr>Commitment</vt:lpstr>
      <vt:lpstr>Sensitize</vt:lpstr>
      <vt:lpstr>Sheet1</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Roeurn Sarak</dc:creator>
  <cp:lastModifiedBy>Raksmey Srean</cp:lastModifiedBy>
  <dcterms:created xsi:type="dcterms:W3CDTF">2018-02-08T08:01:06Z</dcterms:created>
  <dcterms:modified xsi:type="dcterms:W3CDTF">2018-02-20T03:21:16Z</dcterms:modified>
</cp:coreProperties>
</file>