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1075" windowHeight="9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D49" i="1"/>
  <c r="E49" i="1"/>
  <c r="F49" i="1"/>
  <c r="B49" i="1"/>
  <c r="C48" i="1"/>
  <c r="D48" i="1"/>
  <c r="E48" i="1"/>
  <c r="B48" i="1"/>
  <c r="C47" i="1"/>
  <c r="E45" i="1"/>
  <c r="C43" i="1"/>
  <c r="E41" i="1"/>
  <c r="C41" i="1"/>
  <c r="E39" i="1"/>
  <c r="C39" i="1"/>
  <c r="C36" i="1" l="1"/>
  <c r="F36" i="1" s="1"/>
  <c r="F37" i="1" s="1"/>
  <c r="B25" i="1"/>
  <c r="B24" i="1"/>
  <c r="C22" i="1"/>
  <c r="C21" i="1"/>
  <c r="E19" i="1"/>
  <c r="D19" i="1"/>
  <c r="D24" i="1" s="1"/>
  <c r="C19" i="1"/>
  <c r="C13" i="1"/>
  <c r="C25" i="1" s="1"/>
  <c r="C14" i="1"/>
  <c r="E13" i="1"/>
  <c r="E25" i="1" s="1"/>
  <c r="F12" i="1"/>
  <c r="E24" i="1" l="1"/>
  <c r="C24" i="1"/>
  <c r="D25" i="1"/>
  <c r="F38" i="1"/>
  <c r="F39" i="1" s="1"/>
  <c r="F40" i="1" s="1"/>
  <c r="F41" i="1" s="1"/>
  <c r="F42" i="1" s="1"/>
  <c r="F43" i="1" s="1"/>
  <c r="F44" i="1" s="1"/>
  <c r="F45" i="1" s="1"/>
  <c r="F46" i="1" s="1"/>
  <c r="F47" i="1" s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5" i="1" l="1"/>
  <c r="F24" i="1"/>
</calcChain>
</file>

<file path=xl/sharedStrings.xml><?xml version="1.0" encoding="utf-8"?>
<sst xmlns="http://schemas.openxmlformats.org/spreadsheetml/2006/main" count="26" uniqueCount="15">
  <si>
    <t>Bank: RHBIBL</t>
  </si>
  <si>
    <t>Account: 2-01-0002-00003222-9</t>
  </si>
  <si>
    <t>Mr. Sin Voun</t>
  </si>
  <si>
    <t>12 Months</t>
  </si>
  <si>
    <t>Month</t>
  </si>
  <si>
    <t>No. of Transaction</t>
  </si>
  <si>
    <t>Debit (USD)</t>
  </si>
  <si>
    <t>Credit (USD)</t>
  </si>
  <si>
    <t>Balance (USD)</t>
  </si>
  <si>
    <t>Balance Forward</t>
  </si>
  <si>
    <t>Total</t>
  </si>
  <si>
    <t>Average</t>
  </si>
  <si>
    <t>Bank: Mega Bank</t>
  </si>
  <si>
    <t xml:space="preserve">Account: </t>
  </si>
  <si>
    <t>Sin Voun and Tang Siv Kgech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</si>
</sst>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sz val="9"/>
      <color rgb="FF00009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 wrapText="1"/>
    </xf>
    <xf numFmtId="43" fontId="3" fillId="0" borderId="0" xfId="1" applyFont="1" applyBorder="1" applyAlignment="1">
      <alignment horizontal="right" vertical="center"/>
    </xf>
    <xf numFmtId="43" fontId="3" fillId="0" borderId="0" xfId="1" applyFont="1" applyBorder="1" applyAlignment="1">
      <alignment horizontal="right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6" fontId="5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3" fontId="0" fillId="0" borderId="0" xfId="1" applyFo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43" fontId="3" fillId="0" borderId="0" xfId="1" applyFont="1" applyFill="1" applyBorder="1" applyAlignment="1">
      <alignment horizontal="right" vertical="center"/>
    </xf>
    <xf numFmtId="43" fontId="2" fillId="0" borderId="0" xfId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50"/>
  <sheetViews>
    <sheetView tabSelected="1" topLeftCell="A13" workbookViewId="0">
      <selection activeCell="H43" sqref="H43"/>
    </sheetView>
  </sheetViews>
  <sheetFormatPr defaultRowHeight="15" x14ac:dyDescent="0.25"/>
  <cols>
    <col min="1" max="1" width="18" customWidth="1"/>
    <col min="2" max="6" width="13.85546875" customWidth="1"/>
  </cols>
  <sheetData>
    <row r="6" spans="1:6" x14ac:dyDescent="0.25">
      <c r="A6" s="15" t="s">
        <v>0</v>
      </c>
      <c r="B6" s="15"/>
      <c r="C6" s="15"/>
      <c r="D6" s="15"/>
      <c r="E6" s="15"/>
      <c r="F6" s="15"/>
    </row>
    <row r="7" spans="1:6" x14ac:dyDescent="0.25">
      <c r="A7" s="13" t="s">
        <v>1</v>
      </c>
      <c r="B7" s="13"/>
      <c r="C7" s="13"/>
      <c r="D7" s="13"/>
      <c r="E7" s="13"/>
      <c r="F7" s="13"/>
    </row>
    <row r="8" spans="1:6" x14ac:dyDescent="0.25">
      <c r="A8" s="13" t="s">
        <v>2</v>
      </c>
      <c r="B8" s="13"/>
      <c r="C8" s="13"/>
      <c r="D8" s="13"/>
      <c r="E8" s="13"/>
      <c r="F8" s="13"/>
    </row>
    <row r="9" spans="1:6" x14ac:dyDescent="0.25">
      <c r="A9" s="13" t="s">
        <v>3</v>
      </c>
      <c r="B9" s="13"/>
      <c r="C9" s="13"/>
      <c r="D9" s="13"/>
      <c r="E9" s="13"/>
      <c r="F9" s="13"/>
    </row>
    <row r="10" spans="1:6" ht="36" x14ac:dyDescent="0.25">
      <c r="A10" s="1" t="s">
        <v>4</v>
      </c>
      <c r="B10" s="2" t="s">
        <v>5</v>
      </c>
      <c r="C10" s="1" t="s">
        <v>6</v>
      </c>
      <c r="D10" s="2" t="s">
        <v>5</v>
      </c>
      <c r="E10" s="1" t="s">
        <v>7</v>
      </c>
      <c r="F10" s="1" t="s">
        <v>8</v>
      </c>
    </row>
    <row r="11" spans="1:6" x14ac:dyDescent="0.25">
      <c r="A11" s="14" t="s">
        <v>9</v>
      </c>
      <c r="B11" s="14"/>
      <c r="C11" s="14"/>
      <c r="D11" s="14"/>
      <c r="E11" s="14"/>
      <c r="F11" s="7">
        <v>1849.3</v>
      </c>
    </row>
    <row r="12" spans="1:6" x14ac:dyDescent="0.25">
      <c r="A12" s="3">
        <v>42871</v>
      </c>
      <c r="B12" s="4">
        <v>2</v>
      </c>
      <c r="C12" s="7">
        <v>3080.82</v>
      </c>
      <c r="D12" s="4">
        <v>1</v>
      </c>
      <c r="E12" s="7">
        <v>2000</v>
      </c>
      <c r="F12" s="7">
        <f>F11+E12-C12</f>
        <v>768.48</v>
      </c>
    </row>
    <row r="13" spans="1:6" x14ac:dyDescent="0.25">
      <c r="A13" s="3">
        <v>42902</v>
      </c>
      <c r="B13" s="4">
        <v>2</v>
      </c>
      <c r="C13" s="7">
        <f>3080.82+0.44</f>
        <v>3081.26</v>
      </c>
      <c r="D13" s="4">
        <v>2</v>
      </c>
      <c r="E13" s="7">
        <f>6000+11.14</f>
        <v>6011.14</v>
      </c>
      <c r="F13" s="7">
        <f t="shared" ref="F13:F23" si="0">F12+E13-C13</f>
        <v>3698.3600000000006</v>
      </c>
    </row>
    <row r="14" spans="1:6" x14ac:dyDescent="0.25">
      <c r="A14" s="3">
        <v>42932</v>
      </c>
      <c r="B14" s="4">
        <v>2</v>
      </c>
      <c r="C14" s="7">
        <f>3000+3080.82</f>
        <v>6080.82</v>
      </c>
      <c r="D14" s="4">
        <v>1</v>
      </c>
      <c r="E14" s="7">
        <v>3000</v>
      </c>
      <c r="F14" s="7">
        <f t="shared" si="0"/>
        <v>617.54000000000087</v>
      </c>
    </row>
    <row r="15" spans="1:6" x14ac:dyDescent="0.25">
      <c r="A15" s="3">
        <v>42963</v>
      </c>
      <c r="B15" s="4">
        <v>1</v>
      </c>
      <c r="C15" s="7">
        <v>3091.15</v>
      </c>
      <c r="D15" s="4">
        <v>1</v>
      </c>
      <c r="E15" s="7">
        <v>3000</v>
      </c>
      <c r="F15" s="7">
        <f t="shared" si="0"/>
        <v>526.39000000000078</v>
      </c>
    </row>
    <row r="16" spans="1:6" x14ac:dyDescent="0.25">
      <c r="A16" s="3">
        <v>42994</v>
      </c>
      <c r="B16" s="4">
        <v>1</v>
      </c>
      <c r="C16" s="7">
        <v>3091.15</v>
      </c>
      <c r="D16" s="4">
        <v>1</v>
      </c>
      <c r="E16" s="7">
        <v>3000</v>
      </c>
      <c r="F16" s="7">
        <f t="shared" si="0"/>
        <v>435.24000000000069</v>
      </c>
    </row>
    <row r="17" spans="1:6" x14ac:dyDescent="0.25">
      <c r="A17" s="3">
        <v>43024</v>
      </c>
      <c r="B17" s="4">
        <v>1</v>
      </c>
      <c r="C17" s="7">
        <v>3091.15</v>
      </c>
      <c r="D17" s="4">
        <v>1</v>
      </c>
      <c r="E17" s="7">
        <v>3000</v>
      </c>
      <c r="F17" s="7">
        <f t="shared" si="0"/>
        <v>344.0900000000006</v>
      </c>
    </row>
    <row r="18" spans="1:6" x14ac:dyDescent="0.25">
      <c r="A18" s="3">
        <v>43055</v>
      </c>
      <c r="B18" s="5">
        <v>1</v>
      </c>
      <c r="C18" s="8">
        <v>3091.15</v>
      </c>
      <c r="D18" s="4">
        <v>1</v>
      </c>
      <c r="E18" s="7">
        <v>3000</v>
      </c>
      <c r="F18" s="7">
        <f t="shared" si="0"/>
        <v>252.94000000000051</v>
      </c>
    </row>
    <row r="19" spans="1:6" x14ac:dyDescent="0.25">
      <c r="A19" s="3">
        <v>43085</v>
      </c>
      <c r="B19" s="4">
        <v>2</v>
      </c>
      <c r="C19" s="7">
        <f>3091.15+0.12</f>
        <v>3091.27</v>
      </c>
      <c r="D19" s="4">
        <f>2</f>
        <v>2</v>
      </c>
      <c r="E19" s="7">
        <f>3100+3.21</f>
        <v>3103.21</v>
      </c>
      <c r="F19" s="7">
        <f t="shared" si="0"/>
        <v>264.88000000000056</v>
      </c>
    </row>
    <row r="20" spans="1:6" x14ac:dyDescent="0.25">
      <c r="A20" s="3">
        <v>42752</v>
      </c>
      <c r="B20" s="4">
        <v>1</v>
      </c>
      <c r="C20" s="7">
        <v>3091.15</v>
      </c>
      <c r="D20" s="4">
        <v>1</v>
      </c>
      <c r="E20" s="7">
        <v>3100</v>
      </c>
      <c r="F20" s="7">
        <f t="shared" si="0"/>
        <v>273.73000000000047</v>
      </c>
    </row>
    <row r="21" spans="1:6" x14ac:dyDescent="0.25">
      <c r="A21" s="3">
        <v>42783</v>
      </c>
      <c r="B21" s="4">
        <v>2</v>
      </c>
      <c r="C21" s="7">
        <f>3091.15+7</f>
        <v>3098.15</v>
      </c>
      <c r="D21" s="4">
        <v>1</v>
      </c>
      <c r="E21" s="7">
        <v>3000</v>
      </c>
      <c r="F21" s="7">
        <f t="shared" si="0"/>
        <v>175.58000000000038</v>
      </c>
    </row>
    <row r="22" spans="1:6" x14ac:dyDescent="0.25">
      <c r="A22" s="3">
        <v>42811</v>
      </c>
      <c r="B22" s="4">
        <v>2</v>
      </c>
      <c r="C22" s="7">
        <f>70+3091.15</f>
        <v>3161.15</v>
      </c>
      <c r="D22" s="4">
        <v>1</v>
      </c>
      <c r="E22" s="7">
        <v>3500</v>
      </c>
      <c r="F22" s="7">
        <f t="shared" si="0"/>
        <v>514.43000000000029</v>
      </c>
    </row>
    <row r="23" spans="1:6" x14ac:dyDescent="0.25">
      <c r="A23" s="3">
        <v>42842</v>
      </c>
      <c r="B23" s="4">
        <v>1</v>
      </c>
      <c r="C23" s="7">
        <v>3091.15</v>
      </c>
      <c r="D23" s="4">
        <v>1</v>
      </c>
      <c r="E23" s="7">
        <v>3500</v>
      </c>
      <c r="F23" s="7">
        <f t="shared" si="0"/>
        <v>923.2800000000002</v>
      </c>
    </row>
    <row r="24" spans="1:6" x14ac:dyDescent="0.25">
      <c r="A24" s="1" t="s">
        <v>10</v>
      </c>
      <c r="B24" s="2">
        <f>SUM(B12:B23)</f>
        <v>18</v>
      </c>
      <c r="C24" s="6">
        <f t="shared" ref="C24:F24" si="1">SUM(C12:C23)</f>
        <v>40140.37000000001</v>
      </c>
      <c r="D24" s="2">
        <f t="shared" si="1"/>
        <v>14</v>
      </c>
      <c r="E24" s="6">
        <f t="shared" si="1"/>
        <v>39214.35</v>
      </c>
      <c r="F24" s="6">
        <f t="shared" si="1"/>
        <v>8794.9400000000078</v>
      </c>
    </row>
    <row r="25" spans="1:6" x14ac:dyDescent="0.25">
      <c r="A25" s="1" t="s">
        <v>11</v>
      </c>
      <c r="B25" s="9">
        <f>AVERAGE(B12:B23)</f>
        <v>1.5</v>
      </c>
      <c r="C25" s="6">
        <f t="shared" ref="C25:F25" si="2">AVERAGE(C12:C23)</f>
        <v>3345.0308333333342</v>
      </c>
      <c r="D25" s="9">
        <f t="shared" si="2"/>
        <v>1.1666666666666667</v>
      </c>
      <c r="E25" s="6">
        <f t="shared" si="2"/>
        <v>3267.8624999999997</v>
      </c>
      <c r="F25" s="6">
        <f t="shared" si="2"/>
        <v>732.91166666666732</v>
      </c>
    </row>
    <row r="30" spans="1:6" x14ac:dyDescent="0.25">
      <c r="A30" s="15" t="s">
        <v>12</v>
      </c>
      <c r="B30" s="15"/>
      <c r="C30" s="15"/>
      <c r="D30" s="15"/>
      <c r="E30" s="15"/>
      <c r="F30" s="15"/>
    </row>
    <row r="31" spans="1:6" x14ac:dyDescent="0.25">
      <c r="A31" s="13" t="s">
        <v>13</v>
      </c>
      <c r="B31" s="13"/>
      <c r="C31" s="13"/>
      <c r="D31" s="13"/>
      <c r="E31" s="13"/>
      <c r="F31" s="13"/>
    </row>
    <row r="32" spans="1:6" x14ac:dyDescent="0.25">
      <c r="A32" s="13" t="s">
        <v>14</v>
      </c>
      <c r="B32" s="13"/>
      <c r="C32" s="13"/>
      <c r="D32" s="13"/>
      <c r="E32" s="13"/>
      <c r="F32" s="13"/>
    </row>
    <row r="33" spans="1:6" x14ac:dyDescent="0.25">
      <c r="A33" s="13" t="s">
        <v>3</v>
      </c>
      <c r="B33" s="13"/>
      <c r="C33" s="13"/>
      <c r="D33" s="13"/>
      <c r="E33" s="13"/>
      <c r="F33" s="13"/>
    </row>
    <row r="34" spans="1:6" ht="24" x14ac:dyDescent="0.25">
      <c r="A34" s="1" t="s">
        <v>4</v>
      </c>
      <c r="B34" s="2" t="s">
        <v>5</v>
      </c>
      <c r="C34" s="1" t="s">
        <v>6</v>
      </c>
      <c r="D34" s="2" t="s">
        <v>5</v>
      </c>
      <c r="E34" s="1" t="s">
        <v>7</v>
      </c>
      <c r="F34" s="1" t="s">
        <v>8</v>
      </c>
    </row>
    <row r="35" spans="1:6" x14ac:dyDescent="0.25">
      <c r="A35" s="14" t="s">
        <v>9</v>
      </c>
      <c r="B35" s="14"/>
      <c r="C35" s="14"/>
      <c r="D35" s="14"/>
      <c r="E35" s="14"/>
      <c r="F35" s="7">
        <v>2045.94</v>
      </c>
    </row>
    <row r="36" spans="1:6" x14ac:dyDescent="0.25">
      <c r="A36" s="3">
        <v>42810</v>
      </c>
      <c r="B36" s="4">
        <v>2</v>
      </c>
      <c r="C36" s="7">
        <f>1800+4491.23</f>
        <v>6291.23</v>
      </c>
      <c r="D36" s="4">
        <v>1</v>
      </c>
      <c r="E36" s="7">
        <v>5000</v>
      </c>
      <c r="F36" s="7">
        <f>F35+E36-C36</f>
        <v>754.71000000000095</v>
      </c>
    </row>
    <row r="37" spans="1:6" x14ac:dyDescent="0.25">
      <c r="A37" s="3">
        <v>42841</v>
      </c>
      <c r="B37" s="4">
        <v>0</v>
      </c>
      <c r="C37" s="7">
        <v>0</v>
      </c>
      <c r="D37" s="4">
        <v>1</v>
      </c>
      <c r="E37" s="7">
        <v>5000</v>
      </c>
      <c r="F37" s="7">
        <f t="shared" ref="F37:F47" si="3">F36+E37-C37</f>
        <v>5754.7100000000009</v>
      </c>
    </row>
    <row r="38" spans="1:6" x14ac:dyDescent="0.25">
      <c r="A38" s="10">
        <v>42871</v>
      </c>
      <c r="B38" s="4">
        <v>1</v>
      </c>
      <c r="C38" s="7">
        <v>4543.08</v>
      </c>
      <c r="D38" s="4">
        <v>1</v>
      </c>
      <c r="E38" s="7">
        <v>5000</v>
      </c>
      <c r="F38" s="7">
        <f t="shared" si="3"/>
        <v>6211.630000000001</v>
      </c>
    </row>
    <row r="39" spans="1:6" x14ac:dyDescent="0.25">
      <c r="A39" s="10">
        <v>42902</v>
      </c>
      <c r="B39" s="4">
        <v>3</v>
      </c>
      <c r="C39" s="7">
        <f>4543.08+1500+4543.08</f>
        <v>10586.16</v>
      </c>
      <c r="D39" s="4">
        <v>2</v>
      </c>
      <c r="E39" s="7">
        <f>5000+0.17</f>
        <v>5000.17</v>
      </c>
      <c r="F39" s="7">
        <f t="shared" si="3"/>
        <v>625.64000000000124</v>
      </c>
    </row>
    <row r="40" spans="1:6" x14ac:dyDescent="0.25">
      <c r="A40" s="10">
        <v>42932</v>
      </c>
      <c r="B40" s="16">
        <v>0</v>
      </c>
      <c r="C40">
        <v>0</v>
      </c>
      <c r="D40" s="16">
        <v>0</v>
      </c>
      <c r="E40" s="17">
        <v>0</v>
      </c>
      <c r="F40" s="7">
        <f t="shared" si="3"/>
        <v>625.64000000000124</v>
      </c>
    </row>
    <row r="41" spans="1:6" x14ac:dyDescent="0.25">
      <c r="A41" s="10">
        <v>42963</v>
      </c>
      <c r="B41" s="4">
        <v>2</v>
      </c>
      <c r="C41" s="7">
        <f>4543.08+4543.08</f>
        <v>9086.16</v>
      </c>
      <c r="D41" s="4">
        <v>2</v>
      </c>
      <c r="E41" s="7">
        <f>5000+4500</f>
        <v>9500</v>
      </c>
      <c r="F41" s="7">
        <f t="shared" si="3"/>
        <v>1039.4800000000014</v>
      </c>
    </row>
    <row r="42" spans="1:6" x14ac:dyDescent="0.25">
      <c r="A42" s="10">
        <v>42994</v>
      </c>
      <c r="B42" s="4">
        <v>0</v>
      </c>
      <c r="C42" s="7">
        <v>0</v>
      </c>
      <c r="D42" s="4">
        <v>1</v>
      </c>
      <c r="E42" s="7">
        <v>4500</v>
      </c>
      <c r="F42" s="7">
        <f t="shared" si="3"/>
        <v>5539.4800000000014</v>
      </c>
    </row>
    <row r="43" spans="1:6" x14ac:dyDescent="0.25">
      <c r="A43" s="10">
        <v>43024</v>
      </c>
      <c r="B43" s="11">
        <v>2</v>
      </c>
      <c r="C43" s="8">
        <f>4543.08+4584.12</f>
        <v>9127.2000000000007</v>
      </c>
      <c r="D43" s="4">
        <v>1</v>
      </c>
      <c r="E43" s="7">
        <v>4500</v>
      </c>
      <c r="F43" s="7">
        <f t="shared" si="3"/>
        <v>912.28000000000065</v>
      </c>
    </row>
    <row r="44" spans="1:6" x14ac:dyDescent="0.25">
      <c r="A44" s="10">
        <v>43055</v>
      </c>
      <c r="B44" s="4">
        <v>1</v>
      </c>
      <c r="C44" s="7">
        <v>4584.12</v>
      </c>
      <c r="D44" s="4">
        <v>1</v>
      </c>
      <c r="E44" s="7">
        <v>5000</v>
      </c>
      <c r="F44" s="7">
        <f t="shared" si="3"/>
        <v>1328.1600000000008</v>
      </c>
    </row>
    <row r="45" spans="1:6" x14ac:dyDescent="0.25">
      <c r="A45" s="10">
        <v>43085</v>
      </c>
      <c r="B45" s="4">
        <v>1</v>
      </c>
      <c r="C45" s="7">
        <v>4584.12</v>
      </c>
      <c r="D45" s="4">
        <v>2</v>
      </c>
      <c r="E45" s="7">
        <f>0.13+5000</f>
        <v>5000.13</v>
      </c>
      <c r="F45" s="7">
        <f t="shared" si="3"/>
        <v>1744.170000000001</v>
      </c>
    </row>
    <row r="46" spans="1:6" x14ac:dyDescent="0.25">
      <c r="A46" s="10">
        <v>42752</v>
      </c>
      <c r="B46" s="4">
        <v>1</v>
      </c>
      <c r="C46" s="7">
        <v>4584.12</v>
      </c>
      <c r="D46" s="4">
        <v>1</v>
      </c>
      <c r="E46" s="7">
        <v>5000</v>
      </c>
      <c r="F46" s="7">
        <f t="shared" si="3"/>
        <v>2160.0500000000011</v>
      </c>
    </row>
    <row r="47" spans="1:6" x14ac:dyDescent="0.25">
      <c r="A47" s="10">
        <v>42783</v>
      </c>
      <c r="B47" s="4">
        <v>2</v>
      </c>
      <c r="C47" s="7">
        <f>2000+4584.12</f>
        <v>6584.12</v>
      </c>
      <c r="D47" s="4">
        <v>1</v>
      </c>
      <c r="E47" s="7">
        <v>4600</v>
      </c>
      <c r="F47" s="7">
        <f t="shared" si="3"/>
        <v>175.9300000000012</v>
      </c>
    </row>
    <row r="48" spans="1:6" x14ac:dyDescent="0.25">
      <c r="A48" s="1" t="s">
        <v>10</v>
      </c>
      <c r="B48" s="2">
        <f>SUM(B36:B47)</f>
        <v>15</v>
      </c>
      <c r="C48" s="18">
        <f t="shared" ref="C48:F48" si="4">SUM(C36:C47)</f>
        <v>59970.310000000012</v>
      </c>
      <c r="D48" s="2">
        <f t="shared" si="4"/>
        <v>14</v>
      </c>
      <c r="E48" s="18">
        <f t="shared" si="4"/>
        <v>58100.299999999996</v>
      </c>
      <c r="F48" s="18"/>
    </row>
    <row r="49" spans="1:6" x14ac:dyDescent="0.25">
      <c r="A49" s="1" t="s">
        <v>11</v>
      </c>
      <c r="B49" s="9">
        <f>AVERAGE(B36:B47)</f>
        <v>1.25</v>
      </c>
      <c r="C49" s="18">
        <f t="shared" ref="C49:F49" si="5">AVERAGE(C36:C47)</f>
        <v>4997.525833333334</v>
      </c>
      <c r="D49" s="9">
        <f t="shared" si="5"/>
        <v>1.1666666666666667</v>
      </c>
      <c r="E49" s="18">
        <f t="shared" si="5"/>
        <v>4841.6916666666666</v>
      </c>
      <c r="F49" s="18">
        <f t="shared" si="5"/>
        <v>2239.3233333333342</v>
      </c>
    </row>
    <row r="50" spans="1:6" x14ac:dyDescent="0.25">
      <c r="E50" s="12"/>
    </row>
  </sheetData>
  <mergeCells count="10">
    <mergeCell ref="A31:F31"/>
    <mergeCell ref="A32:F32"/>
    <mergeCell ref="A33:F33"/>
    <mergeCell ref="A35:E35"/>
    <mergeCell ref="A6:F6"/>
    <mergeCell ref="A7:F7"/>
    <mergeCell ref="A8:F8"/>
    <mergeCell ref="A9:F9"/>
    <mergeCell ref="A11:E11"/>
    <mergeCell ref="A30:F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Sok Ratanak</cp:lastModifiedBy>
  <dcterms:created xsi:type="dcterms:W3CDTF">2017-05-22T09:42:00Z</dcterms:created>
  <dcterms:modified xsi:type="dcterms:W3CDTF">2017-05-24T09:11:38Z</dcterms:modified>
</cp:coreProperties>
</file>