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0" windowWidth="20955" windowHeight="9795"/>
  </bookViews>
  <sheets>
    <sheet name="Mdm. Khea Chea Che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4" i="1" l="1"/>
  <c r="D7" i="1" l="1"/>
  <c r="D8" i="1"/>
  <c r="D9" i="1"/>
  <c r="D12" i="1"/>
  <c r="D13" i="1"/>
  <c r="D14" i="1"/>
  <c r="D15" i="1"/>
  <c r="D19" i="1"/>
  <c r="D23" i="1"/>
  <c r="D24" i="1"/>
  <c r="D25" i="1"/>
  <c r="D27" i="1"/>
  <c r="D31" i="1" l="1"/>
  <c r="D37" i="1" l="1"/>
  <c r="E37" i="1" l="1"/>
  <c r="C37" i="1"/>
</calcChain>
</file>

<file path=xl/sharedStrings.xml><?xml version="1.0" encoding="utf-8"?>
<sst xmlns="http://schemas.openxmlformats.org/spreadsheetml/2006/main" count="6" uniqueCount="6">
  <si>
    <t>Summary of Sales / Purchases Invoices.</t>
  </si>
  <si>
    <t>Day / Month</t>
  </si>
  <si>
    <t>Total</t>
  </si>
  <si>
    <t xml:space="preserve"> </t>
  </si>
  <si>
    <t>Loan: Mr. Choeng Lengcheu</t>
  </si>
  <si>
    <t xml:space="preserve">Mr. Choeng Lengcheu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</si>
</sst>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/>
    </xf>
    <xf numFmtId="0" fontId="3" fillId="0" borderId="0" xfId="0" applyFont="1"/>
    <xf numFmtId="17" fontId="2" fillId="0" borderId="1" xfId="0" applyNumberFormat="1" applyFont="1" applyBorder="1" applyAlignment="1">
      <alignment horizontal="center"/>
    </xf>
    <xf numFmtId="43" fontId="0" fillId="0" borderId="1" xfId="1" applyFont="1" applyBorder="1"/>
    <xf numFmtId="43" fontId="2" fillId="0" borderId="1" xfId="1" applyFont="1" applyBorder="1"/>
    <xf numFmtId="0" fontId="0" fillId="0" borderId="2" xfId="0" applyBorder="1"/>
    <xf numFmtId="0" fontId="2" fillId="0" borderId="0" xfId="0" applyFont="1" applyAlignment="1">
      <alignment horizontal="center"/>
    </xf>
    <xf numFmtId="43" fontId="0" fillId="0" borderId="3" xfId="1" applyFont="1" applyBorder="1"/>
    <xf numFmtId="43" fontId="0" fillId="0" borderId="1" xfId="1" applyFont="1" applyBorder="1" applyAlignment="1">
      <alignment horizontal="right"/>
    </xf>
    <xf numFmtId="0" fontId="0" fillId="0" borderId="4" xfId="0" applyBorder="1"/>
    <xf numFmtId="43" fontId="0" fillId="0" borderId="0" xfId="1" applyFont="1" applyBorder="1"/>
    <xf numFmtId="43" fontId="0" fillId="0" borderId="4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4"/>
  <sheetViews>
    <sheetView tabSelected="1" workbookViewId="0">
      <selection activeCell="D30" sqref="D30"/>
    </sheetView>
  </sheetViews>
  <sheetFormatPr defaultRowHeight="15" x14ac:dyDescent="0.25"/>
  <cols>
    <col min="1" max="1" width="6.7109375" customWidth="1"/>
    <col min="2" max="2" width="16.42578125" customWidth="1"/>
    <col min="3" max="4" width="15.85546875" customWidth="1"/>
    <col min="5" max="5" width="16.140625" customWidth="1"/>
    <col min="6" max="6" width="19.85546875" customWidth="1"/>
    <col min="7" max="7" width="13.5703125" customWidth="1"/>
  </cols>
  <sheetData>
    <row r="2" spans="2:7" x14ac:dyDescent="0.25">
      <c r="B2" s="4" t="s">
        <v>4</v>
      </c>
    </row>
    <row r="3" spans="2:7" x14ac:dyDescent="0.25">
      <c r="B3" s="4" t="s">
        <v>0</v>
      </c>
    </row>
    <row r="5" spans="2:7" x14ac:dyDescent="0.25">
      <c r="B5" s="3" t="s">
        <v>1</v>
      </c>
      <c r="C5" s="7">
        <v>42309</v>
      </c>
      <c r="D5" s="7">
        <v>42339</v>
      </c>
      <c r="E5" s="7">
        <v>42370</v>
      </c>
    </row>
    <row r="6" spans="2:7" x14ac:dyDescent="0.25">
      <c r="B6" s="5">
        <v>1</v>
      </c>
      <c r="C6" s="8">
        <v>1132.5</v>
      </c>
      <c r="D6" s="8">
        <v>2008.95</v>
      </c>
      <c r="E6" s="8">
        <v>984.08</v>
      </c>
      <c r="F6" s="14"/>
      <c r="G6" s="15"/>
    </row>
    <row r="7" spans="2:7" x14ac:dyDescent="0.25">
      <c r="B7" s="5">
        <v>2</v>
      </c>
      <c r="C7" s="8">
        <v>1539.5</v>
      </c>
      <c r="D7" s="8">
        <f>SUM(20+156+153.5+58+38+58.5+18+92.5+59.5+131.5)</f>
        <v>785.5</v>
      </c>
      <c r="E7" s="8">
        <v>1847.95</v>
      </c>
      <c r="F7" s="14"/>
      <c r="G7" s="15"/>
    </row>
    <row r="8" spans="2:7" x14ac:dyDescent="0.25">
      <c r="B8" s="5">
        <v>3</v>
      </c>
      <c r="C8" s="8">
        <v>1247.54</v>
      </c>
      <c r="D8" s="8">
        <f>SUM(68.5+85+145.5+108.5+728+231.5+76+55.5+105.5+66+129.5+43.5+47)</f>
        <v>1890</v>
      </c>
      <c r="E8" s="8">
        <v>1230.74</v>
      </c>
      <c r="F8" s="16"/>
      <c r="G8" s="15"/>
    </row>
    <row r="9" spans="2:7" x14ac:dyDescent="0.25">
      <c r="B9" s="5">
        <v>4</v>
      </c>
      <c r="C9" s="8">
        <v>2549.6999999999998</v>
      </c>
      <c r="D9" s="8">
        <f>SUM(129.5+79+32+47+86+415.5+96+102+125.5+463.25+71+171.5+125.75+132+82+104.5+58+43.5+136+69)</f>
        <v>2569</v>
      </c>
      <c r="E9" s="8">
        <v>1267.25</v>
      </c>
      <c r="F9" s="16"/>
      <c r="G9" s="15"/>
    </row>
    <row r="10" spans="2:7" x14ac:dyDescent="0.25">
      <c r="B10" s="5">
        <v>5</v>
      </c>
      <c r="C10" s="8">
        <v>874.05</v>
      </c>
      <c r="D10" s="8">
        <v>2539.84</v>
      </c>
      <c r="E10" s="8">
        <v>1045.27</v>
      </c>
      <c r="F10" s="16"/>
      <c r="G10" s="15"/>
    </row>
    <row r="11" spans="2:7" x14ac:dyDescent="0.25">
      <c r="B11" s="5">
        <v>6</v>
      </c>
      <c r="C11" s="8">
        <v>3891.45</v>
      </c>
      <c r="D11" s="8">
        <v>2147.98</v>
      </c>
      <c r="E11" s="8">
        <v>1557.65</v>
      </c>
      <c r="F11" s="16"/>
      <c r="G11" s="15"/>
    </row>
    <row r="12" spans="2:7" x14ac:dyDescent="0.25">
      <c r="B12" s="5">
        <v>7</v>
      </c>
      <c r="C12" s="8">
        <v>1608.5</v>
      </c>
      <c r="D12" s="8">
        <f>SUM(44.2+55+140+92.5+184+114.3+140+107+103.5+107.1+77.5+52+254.5+171+190+156.5+45+60+194.5+242)</f>
        <v>2530.6</v>
      </c>
      <c r="E12" s="8">
        <v>1189.82</v>
      </c>
      <c r="F12" s="16"/>
      <c r="G12" s="15"/>
    </row>
    <row r="13" spans="2:7" x14ac:dyDescent="0.25">
      <c r="B13" s="5">
        <v>8</v>
      </c>
      <c r="C13" s="8">
        <v>1483.85</v>
      </c>
      <c r="D13" s="8">
        <f>SUM(37+23+21+284.2+79+104+69+424+64+270.5+79.5+114+39+175+142.5+200.5)</f>
        <v>2126.1999999999998</v>
      </c>
      <c r="E13" s="8">
        <v>1903.48</v>
      </c>
      <c r="F13" s="16"/>
      <c r="G13" s="15"/>
    </row>
    <row r="14" spans="2:7" x14ac:dyDescent="0.25">
      <c r="B14" s="5">
        <v>9</v>
      </c>
      <c r="C14" s="8">
        <v>2965.4</v>
      </c>
      <c r="D14" s="8">
        <f>SUM(32+40+14.5+114+145.35+103+201.25+826.75+175+43.2+102.5+107+263.5+83)</f>
        <v>2251.0500000000002</v>
      </c>
      <c r="E14" s="8">
        <v>2869.96</v>
      </c>
      <c r="F14" s="16"/>
      <c r="G14" s="1"/>
    </row>
    <row r="15" spans="2:7" x14ac:dyDescent="0.25">
      <c r="B15" s="5">
        <v>10</v>
      </c>
      <c r="C15" s="8">
        <v>1278.8</v>
      </c>
      <c r="D15" s="8">
        <f>SUM(86.5+154+128+176.75+164.5+73+88+624+1702.2+48.5+52+114)</f>
        <v>3411.45</v>
      </c>
      <c r="E15" s="8">
        <v>1356.8</v>
      </c>
      <c r="F15" s="16"/>
      <c r="G15" s="1"/>
    </row>
    <row r="16" spans="2:7" x14ac:dyDescent="0.25">
      <c r="B16" s="5">
        <v>11</v>
      </c>
      <c r="C16" s="8">
        <v>965.25</v>
      </c>
      <c r="D16" s="8">
        <v>1587.28</v>
      </c>
      <c r="E16" s="8">
        <v>2579.3200000000002</v>
      </c>
      <c r="F16" s="16"/>
      <c r="G16" s="1"/>
    </row>
    <row r="17" spans="2:13" x14ac:dyDescent="0.25">
      <c r="B17" s="5">
        <v>12</v>
      </c>
      <c r="C17" s="8">
        <v>2805.65</v>
      </c>
      <c r="D17" s="8">
        <v>2017.09</v>
      </c>
      <c r="E17" s="8">
        <v>1809.75</v>
      </c>
      <c r="F17" s="16"/>
      <c r="G17" s="1"/>
    </row>
    <row r="18" spans="2:13" x14ac:dyDescent="0.25">
      <c r="B18" s="5">
        <v>13</v>
      </c>
      <c r="C18" s="8">
        <v>1651.15</v>
      </c>
      <c r="D18" s="8">
        <v>1268.57</v>
      </c>
      <c r="E18" s="13">
        <v>3028.08</v>
      </c>
      <c r="F18" s="16"/>
      <c r="G18" s="1"/>
    </row>
    <row r="19" spans="2:13" x14ac:dyDescent="0.25">
      <c r="B19" s="5">
        <v>14</v>
      </c>
      <c r="C19" s="8">
        <v>1489.5</v>
      </c>
      <c r="D19" s="8">
        <f>SUM(51+47.1+59+85+222+38.5+142+85.5+32.5+143+139+193+106)</f>
        <v>1343.6</v>
      </c>
      <c r="E19" s="8">
        <v>1602.45</v>
      </c>
      <c r="F19" s="16"/>
      <c r="G19" s="1"/>
    </row>
    <row r="20" spans="2:13" x14ac:dyDescent="0.25">
      <c r="B20" s="5">
        <v>15</v>
      </c>
      <c r="C20" s="8">
        <v>2756.45</v>
      </c>
      <c r="D20" s="8">
        <v>879.58</v>
      </c>
      <c r="E20" s="8">
        <v>2078.38</v>
      </c>
      <c r="F20" s="16"/>
      <c r="G20" s="1"/>
    </row>
    <row r="21" spans="2:13" x14ac:dyDescent="0.25">
      <c r="B21" s="5">
        <v>16</v>
      </c>
      <c r="C21" s="8">
        <v>1095.5999999999999</v>
      </c>
      <c r="D21" s="8">
        <v>1568.65</v>
      </c>
      <c r="E21" s="8">
        <v>2550.9699999999998</v>
      </c>
      <c r="F21" s="16"/>
      <c r="G21" s="1"/>
    </row>
    <row r="22" spans="2:13" x14ac:dyDescent="0.25">
      <c r="B22" s="5">
        <v>17</v>
      </c>
      <c r="C22" s="8">
        <v>1654.15</v>
      </c>
      <c r="D22" s="8">
        <v>904.79</v>
      </c>
      <c r="E22" s="8">
        <v>1129.58</v>
      </c>
      <c r="F22" s="16"/>
      <c r="G22" s="1"/>
    </row>
    <row r="23" spans="2:13" x14ac:dyDescent="0.25">
      <c r="B23" s="5">
        <v>18</v>
      </c>
      <c r="C23" s="8">
        <v>829.65</v>
      </c>
      <c r="D23" s="8">
        <f>SUM(236+10.5+26+91+56.5+58+146.5+99.5+132.25+143+55.5+490.5+65.5+410)</f>
        <v>2020.75</v>
      </c>
      <c r="E23" s="8">
        <v>1869.85</v>
      </c>
      <c r="F23" s="16"/>
      <c r="G23" s="1"/>
    </row>
    <row r="24" spans="2:13" x14ac:dyDescent="0.25">
      <c r="B24" s="5">
        <v>19</v>
      </c>
      <c r="C24" s="8">
        <v>956.25</v>
      </c>
      <c r="D24" s="8">
        <f>SUM(56+116.5+99.5+299.35+64.5+129.5+26+50+44+114.5+307+171.5+69.5402+63+82.5+85)</f>
        <v>1778.3901999999998</v>
      </c>
      <c r="E24" s="8">
        <v>1745.05</v>
      </c>
      <c r="F24" s="16"/>
      <c r="G24" s="1"/>
    </row>
    <row r="25" spans="2:13" x14ac:dyDescent="0.25">
      <c r="B25" s="5">
        <v>20</v>
      </c>
      <c r="C25" s="12">
        <v>1248.55</v>
      </c>
      <c r="D25" s="12">
        <f>SUM(39.5+94+230.5+173.75+67+146+235.5+51+82.5+15.5+19+106.05+83+45.5+57.5+69.5+36.5+68+983.3)</f>
        <v>2603.6</v>
      </c>
      <c r="E25" s="8">
        <v>1165.9000000000001</v>
      </c>
      <c r="F25" s="16"/>
      <c r="G25" s="1"/>
    </row>
    <row r="26" spans="2:13" x14ac:dyDescent="0.25">
      <c r="B26" s="5">
        <v>21</v>
      </c>
      <c r="C26" s="8">
        <v>3849.65</v>
      </c>
      <c r="D26" s="8">
        <v>1689.58</v>
      </c>
      <c r="E26" s="8">
        <v>2230.4699999999998</v>
      </c>
      <c r="F26" s="16"/>
      <c r="G26" s="1"/>
    </row>
    <row r="27" spans="2:13" x14ac:dyDescent="0.25">
      <c r="B27" s="5">
        <v>22</v>
      </c>
      <c r="C27" s="8">
        <v>2542.9</v>
      </c>
      <c r="D27" s="8">
        <f>SUM(91+98+69+96.5+85+117+290+32.5+170+75.8+139.5+407.1+148.5+153.5+62.54+79)</f>
        <v>2114.94</v>
      </c>
      <c r="E27" s="8">
        <v>1805.24</v>
      </c>
      <c r="F27" s="14"/>
      <c r="G27" s="1"/>
    </row>
    <row r="28" spans="2:13" x14ac:dyDescent="0.25">
      <c r="B28" s="5">
        <v>23</v>
      </c>
      <c r="C28" s="8">
        <v>3675.8</v>
      </c>
      <c r="D28" s="8">
        <v>879.58</v>
      </c>
      <c r="E28" s="8">
        <v>1687.45</v>
      </c>
      <c r="F28" s="14"/>
      <c r="G28" s="1"/>
    </row>
    <row r="29" spans="2:13" x14ac:dyDescent="0.25">
      <c r="B29" s="5">
        <v>24</v>
      </c>
      <c r="C29" s="8">
        <v>1512.5</v>
      </c>
      <c r="D29" s="8">
        <v>987.21</v>
      </c>
      <c r="E29" s="8">
        <v>1325.05</v>
      </c>
      <c r="F29" s="14"/>
      <c r="G29" s="1"/>
    </row>
    <row r="30" spans="2:13" x14ac:dyDescent="0.25">
      <c r="B30" s="5">
        <v>25</v>
      </c>
      <c r="C30" s="8">
        <v>1178.55</v>
      </c>
      <c r="D30" s="8">
        <v>1256.8499999999999</v>
      </c>
      <c r="E30" s="8">
        <v>2250.15</v>
      </c>
      <c r="F30" s="14"/>
      <c r="G30" s="1"/>
    </row>
    <row r="31" spans="2:13" x14ac:dyDescent="0.25">
      <c r="B31" s="5">
        <v>26</v>
      </c>
      <c r="C31" s="8">
        <v>2838.65</v>
      </c>
      <c r="D31" s="8">
        <f>SUM(112+73+83.5+588.3+102+286.5+84.5+185.5+42+119.5+187+196.5+65.5+161.5+92.5+14+15)</f>
        <v>2408.8000000000002</v>
      </c>
      <c r="E31" s="8">
        <v>3028.84</v>
      </c>
      <c r="F31" s="14"/>
      <c r="G31" s="1"/>
      <c r="M31" t="s">
        <v>3</v>
      </c>
    </row>
    <row r="32" spans="2:13" x14ac:dyDescent="0.25">
      <c r="B32" s="5">
        <v>27</v>
      </c>
      <c r="C32" s="8">
        <v>1585.25</v>
      </c>
      <c r="D32" s="8">
        <v>1950.85</v>
      </c>
      <c r="E32" s="8">
        <v>1658.18</v>
      </c>
      <c r="F32" s="14"/>
      <c r="G32" s="1"/>
    </row>
    <row r="33" spans="2:7" x14ac:dyDescent="0.25">
      <c r="B33" s="5">
        <v>28</v>
      </c>
      <c r="C33" s="8">
        <v>985</v>
      </c>
      <c r="D33" s="8">
        <v>987.42</v>
      </c>
      <c r="E33" s="8">
        <v>2018.38</v>
      </c>
      <c r="F33" s="14"/>
      <c r="G33" s="1"/>
    </row>
    <row r="34" spans="2:7" x14ac:dyDescent="0.25">
      <c r="B34" s="5">
        <v>29</v>
      </c>
      <c r="C34" s="8">
        <v>1253.47</v>
      </c>
      <c r="D34" s="8">
        <f>SUM(32+94.55+926+360+613.5+113.5+28+36+79.5)</f>
        <v>2283.0500000000002</v>
      </c>
      <c r="E34" s="8">
        <v>1945.05</v>
      </c>
      <c r="F34" s="14"/>
      <c r="G34" s="1"/>
    </row>
    <row r="35" spans="2:7" x14ac:dyDescent="0.25">
      <c r="B35" s="5">
        <v>30</v>
      </c>
      <c r="C35" s="8">
        <v>1625.35</v>
      </c>
      <c r="D35" s="8">
        <v>1636.79</v>
      </c>
      <c r="E35" s="8">
        <v>1103.4100000000001</v>
      </c>
      <c r="F35" s="14"/>
      <c r="G35" s="1"/>
    </row>
    <row r="36" spans="2:7" x14ac:dyDescent="0.25">
      <c r="B36" s="5">
        <v>31</v>
      </c>
      <c r="C36" s="8"/>
      <c r="D36" s="8">
        <v>1257.3499999999999</v>
      </c>
      <c r="E36" s="8">
        <v>1539.87</v>
      </c>
      <c r="F36" s="16"/>
      <c r="G36" s="1"/>
    </row>
    <row r="37" spans="2:7" x14ac:dyDescent="0.25">
      <c r="B37" s="2" t="s">
        <v>2</v>
      </c>
      <c r="C37" s="9">
        <f>SUM(C6:C36)</f>
        <v>55070.610000000015</v>
      </c>
      <c r="D37" s="9">
        <f t="shared" ref="D37:E37" si="0">SUM(D6:D36)</f>
        <v>55685.29020000001</v>
      </c>
      <c r="E37" s="9">
        <f t="shared" si="0"/>
        <v>55404.42000000002</v>
      </c>
    </row>
    <row r="38" spans="2:7" x14ac:dyDescent="0.25">
      <c r="B38" s="1"/>
      <c r="C38" s="1"/>
      <c r="D38" s="1"/>
    </row>
    <row r="43" spans="2:7" x14ac:dyDescent="0.25">
      <c r="B43" s="10"/>
    </row>
    <row r="44" spans="2:7" x14ac:dyDescent="0.25">
      <c r="B44" s="11" t="s">
        <v>5</v>
      </c>
    </row>
  </sheetData>
  <pageMargins left="1.0899999999999999" right="0.7" top="0.75" bottom="0.75" header="0.3" footer="0.3"/>
  <pageSetup scale="9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"/>
  <sheetViews>
    <sheetView workbookViewId="0">
      <selection activeCell="B7" sqref="B7:B8"/>
    </sheetView>
  </sheetViews>
  <sheetFormatPr defaultRowHeight="15" x14ac:dyDescent="0.25"/>
  <sheetData>
    <row r="3" spans="1:1" x14ac:dyDescent="0.25">
      <c r="A3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Mdm. Khea Chea Chea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Tan</dc:creator>
  <cp:lastModifiedBy>Taing Chandavy</cp:lastModifiedBy>
  <cp:lastPrinted>2016-02-29T06:11:11Z</cp:lastPrinted>
  <dcterms:created xsi:type="dcterms:W3CDTF">2013-01-11T02:24:35Z</dcterms:created>
  <dcterms:modified xsi:type="dcterms:W3CDTF">2016-02-29T06:34:12Z</dcterms:modified>
</cp:coreProperties>
</file>