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ExportOrderList201805031312" sheetId="1" r:id="rId1"/>
  </sheets>
  <calcPr calcId="144525"/>
</workbook>
</file>

<file path=xl/sharedStrings.xml><?xml version="1.0" encoding="utf-8"?>
<sst xmlns="http://schemas.openxmlformats.org/spreadsheetml/2006/main" count="416">
  <si>
    <t>订单编号</t>
  </si>
  <si>
    <t>买家会员名</t>
  </si>
  <si>
    <t>收货人姓名</t>
  </si>
  <si>
    <t xml:space="preserve">收货地址 </t>
  </si>
  <si>
    <t>联系手机</t>
  </si>
  <si>
    <t xml:space="preserve">物流单号 </t>
  </si>
  <si>
    <t>物流公司</t>
  </si>
  <si>
    <t>chengyy2588</t>
  </si>
  <si>
    <t>晓晨</t>
  </si>
  <si>
    <t>北京 北京市 丰台区 花乡乡宜兰园三区24号楼4单元1101(000000)</t>
  </si>
  <si>
    <t>18611106204</t>
  </si>
  <si>
    <t>889365896304098211</t>
  </si>
  <si>
    <t>圆通速递</t>
  </si>
  <si>
    <t>丽东家私</t>
  </si>
  <si>
    <t>王丽霞</t>
  </si>
  <si>
    <t>广东省 佛山市 禅城区 南庄镇绿岛明珠一期P34号铺(528000)</t>
  </si>
  <si>
    <t>18902397815</t>
  </si>
  <si>
    <t>889365873967624574</t>
  </si>
  <si>
    <t>喵了个咪纽约代购</t>
  </si>
  <si>
    <t>张恬</t>
  </si>
  <si>
    <t>广东省 广州市 越秀区 洪桥街道应元路127号应元大厦2004房(000000)</t>
  </si>
  <si>
    <t>13533381988</t>
  </si>
  <si>
    <t>889365887581422554</t>
  </si>
  <si>
    <t>爱情终点站love</t>
  </si>
  <si>
    <t>霍翠容</t>
  </si>
  <si>
    <t>广东省 佛山市 顺德区 乐从镇北围云联惠全球采购中心(南门)(000000)</t>
  </si>
  <si>
    <t>13798622520</t>
  </si>
  <si>
    <t>889365858319482150</t>
  </si>
  <si>
    <t>fangping19881011</t>
  </si>
  <si>
    <t>汪长志</t>
  </si>
  <si>
    <t>天津 天津市 西青区 张家窝镇瑞欣园3号楼2门(300380)</t>
  </si>
  <si>
    <t>13612112806</t>
  </si>
  <si>
    <t>889365758501280130</t>
  </si>
  <si>
    <t>静静sing</t>
  </si>
  <si>
    <t>王瑞静</t>
  </si>
  <si>
    <t>河南省 郑州市 中原区 须水街道建设西路与西四环交叉口华夏小区(450007)</t>
  </si>
  <si>
    <t>15093286108</t>
  </si>
  <si>
    <t>889365772599957807</t>
  </si>
  <si>
    <t>king1988628</t>
  </si>
  <si>
    <t>金晶</t>
  </si>
  <si>
    <t>浙江省 温州市 乐清市 虹桥镇蒲岐镇蒲江东路50号(325600)</t>
  </si>
  <si>
    <t>18858681015</t>
  </si>
  <si>
    <t>889365706048422554</t>
  </si>
  <si>
    <t>刺猬背上的萍果</t>
  </si>
  <si>
    <t>吴炽炜</t>
  </si>
  <si>
    <t>福建省 漳州市 龙文区 步文镇锦绣一方南门快马驿站代收 （水仙里64-19C）(363005)</t>
  </si>
  <si>
    <t>13559668004</t>
  </si>
  <si>
    <t>889365705357563968</t>
  </si>
  <si>
    <t>gengdefang</t>
  </si>
  <si>
    <t>许利红</t>
  </si>
  <si>
    <t>河北省 邢台市 桥东区 市高新技术开发区王快镇孔桥村(000000)</t>
  </si>
  <si>
    <t>15931970202</t>
  </si>
  <si>
    <t>889365682698725584</t>
  </si>
  <si>
    <t>武汉陆大爷</t>
  </si>
  <si>
    <t>陆希</t>
  </si>
  <si>
    <t>湖北省 武汉市 东西湖区 将军路街道金银潭大道 武汉明仁中医院对面 地铁时代常青城营销中心(430040)</t>
  </si>
  <si>
    <t>13507123154</t>
  </si>
  <si>
    <t>889365726174634675</t>
  </si>
  <si>
    <t>qweeeex</t>
  </si>
  <si>
    <t>柒柒</t>
  </si>
  <si>
    <t>广东省 惠州市 惠城区 河南岸街道南山花园8栋(516001)</t>
  </si>
  <si>
    <t>13760698515</t>
  </si>
  <si>
    <t>889365688839381140</t>
  </si>
  <si>
    <t>ruby音音</t>
  </si>
  <si>
    <t>Ruby Fan</t>
  </si>
  <si>
    <t>广东省 深圳市 南山区 沙河街道沙河东路世纪村6-2-4D(518000)</t>
  </si>
  <si>
    <t>13502899209</t>
  </si>
  <si>
    <t>889365741146735685</t>
  </si>
  <si>
    <t>spacecowgirl</t>
  </si>
  <si>
    <t>张丽婷</t>
  </si>
  <si>
    <t>广东省 清远市 清城区 东城街道大学西路222号时代倾城14栋804(511500)</t>
  </si>
  <si>
    <t>13828500205</t>
  </si>
  <si>
    <t>889365716289341746</t>
  </si>
  <si>
    <t>泡泡木木果</t>
  </si>
  <si>
    <t>杨卫红</t>
  </si>
  <si>
    <t>湖南省 岳阳市 湘阴县 文星镇先锋路老民政局(610000)</t>
  </si>
  <si>
    <t>13974023125</t>
  </si>
  <si>
    <t>889365701205957807</t>
  </si>
  <si>
    <t>sasa_ou</t>
  </si>
  <si>
    <t>黎先生</t>
  </si>
  <si>
    <t>广东省 佛山市 禅城区 祖庙街道同济西路17号佛山市口腔医院同济西门诊部(000000)</t>
  </si>
  <si>
    <t>13802624347</t>
  </si>
  <si>
    <t>889365699441987100</t>
  </si>
  <si>
    <t>huachi1025</t>
  </si>
  <si>
    <t>林小姐</t>
  </si>
  <si>
    <t>广东省 深圳市 罗湖区 黄贝街道沿河南路锦缘里嘉园B栋8C(518002)</t>
  </si>
  <si>
    <t>13751066965</t>
  </si>
  <si>
    <t>889365683759856897</t>
  </si>
  <si>
    <t>anna86692957</t>
  </si>
  <si>
    <t>宋磊</t>
  </si>
  <si>
    <t>江苏省 无锡市 江阴市 云亭街道建设路80号天福科技(214400)</t>
  </si>
  <si>
    <t>13961626464</t>
  </si>
  <si>
    <t>889365669493674079</t>
  </si>
  <si>
    <t>走由宝宝</t>
  </si>
  <si>
    <t>安心</t>
  </si>
  <si>
    <t>广东省 东莞市 null 南城街道南城区金地格林小城金盏院6幢901(000000)</t>
  </si>
  <si>
    <t>13798762022</t>
  </si>
  <si>
    <t>889365546835432655</t>
  </si>
  <si>
    <t>唐猪52013140</t>
  </si>
  <si>
    <t>唐丽</t>
  </si>
  <si>
    <t>广东省 佛山市 南海区 里水镇佛山市南海区里水镇金旗锋社区领地海纳豪苑3棟3102(000000)</t>
  </si>
  <si>
    <t>13392780205</t>
  </si>
  <si>
    <t>889365546389523564</t>
  </si>
  <si>
    <t>qiaojun121110</t>
  </si>
  <si>
    <t>施丽君</t>
  </si>
  <si>
    <t>江苏省 无锡市 锡山区 东亭街道中大诺卡小镇93栋1002室(214101)</t>
  </si>
  <si>
    <t>13914165333</t>
  </si>
  <si>
    <t>889365700542664978</t>
  </si>
  <si>
    <t>vichyaz</t>
  </si>
  <si>
    <t>周小鱼</t>
  </si>
  <si>
    <t>浙江省 杭州市 上城区 紫阳街道富春路金色海岸13-2-601(311500)</t>
  </si>
  <si>
    <t>13858017375</t>
  </si>
  <si>
    <t>889365577243836695</t>
  </si>
  <si>
    <t>yeling5201314</t>
  </si>
  <si>
    <t>张洁</t>
  </si>
  <si>
    <t>江苏省 盐城市 盐都区 橡树湾15#1001室(224055)</t>
  </si>
  <si>
    <t>15105101545</t>
  </si>
  <si>
    <t>889365575974765988</t>
  </si>
  <si>
    <t>格格924</t>
  </si>
  <si>
    <t>张心蕾</t>
  </si>
  <si>
    <t>广东省 广州市 番禺区 南村镇兴南大道雅居乐剑桥郡佰利山映山街4栋3003室(511400)</t>
  </si>
  <si>
    <t>15622222449</t>
  </si>
  <si>
    <t>889365558642664978</t>
  </si>
  <si>
    <t>victor_liao_1977</t>
  </si>
  <si>
    <t>廖振国</t>
  </si>
  <si>
    <t>广东省 广州市 天河区 冼村街道金穗路3号汇美大厦2002室(000000)</t>
  </si>
  <si>
    <t>13600493724</t>
  </si>
  <si>
    <t>889365528316119423</t>
  </si>
  <si>
    <t>猪猪宝贝0208</t>
  </si>
  <si>
    <t>张明勇</t>
  </si>
  <si>
    <t>安徽省 淮北市 相山区 人民路街道桓湖花园小区6栋1005(235000)</t>
  </si>
  <si>
    <t>13905611957</t>
  </si>
  <si>
    <t>889365542440402352</t>
  </si>
  <si>
    <t>徐雯丽</t>
  </si>
  <si>
    <t>浙江省 杭州市 下城区 石桥街道浙江省杭州市下城区中大银泰城5幢1210(310006)</t>
  </si>
  <si>
    <t>15606508525</t>
  </si>
  <si>
    <t>889365562780260938</t>
  </si>
  <si>
    <t>dyqme</t>
  </si>
  <si>
    <t>段雅清</t>
  </si>
  <si>
    <t>天津 天津市 塘沽区 营口道崇安里20栋3门602(300450)</t>
  </si>
  <si>
    <t>13821819791</t>
  </si>
  <si>
    <t>889365549904078019</t>
  </si>
  <si>
    <t>weiyimei888</t>
  </si>
  <si>
    <t>符小姐</t>
  </si>
  <si>
    <t>广东省 广州市 天河区 车陂街道东圃旭景家园C5栋1006(510610)</t>
  </si>
  <si>
    <t>18688899485</t>
  </si>
  <si>
    <t>889365549034402352</t>
  </si>
  <si>
    <t>zhanglei613826</t>
  </si>
  <si>
    <t>张鼎承</t>
  </si>
  <si>
    <t>辽宁省 沈阳市 和平区 长白街道兴岛路长白三街100_14号龙湖唐宁ONE.C7号楼1单元4楼1号(110002)</t>
  </si>
  <si>
    <t>15140242999</t>
  </si>
  <si>
    <t>889365506522765988</t>
  </si>
  <si>
    <t>xingxingbabi</t>
  </si>
  <si>
    <t>孙倩</t>
  </si>
  <si>
    <t>江苏省 扬州市 江都区 江都农川北路行政中心农工办741(225200)</t>
  </si>
  <si>
    <t>13852583475</t>
  </si>
  <si>
    <t>889365496317624574</t>
  </si>
  <si>
    <t>giair</t>
  </si>
  <si>
    <t>李涵</t>
  </si>
  <si>
    <t>天津 天津市 河西区 马场街道平山道君禧华庭5号楼803(300202)</t>
  </si>
  <si>
    <t>15620371230</t>
  </si>
  <si>
    <t>889365505431442756</t>
  </si>
  <si>
    <t>xie295658570</t>
  </si>
  <si>
    <t>谢丽英</t>
  </si>
  <si>
    <t>广东省 深圳市 宝安区 西乡街道径贝村166栋908(518101)</t>
  </si>
  <si>
    <t>15014124009</t>
  </si>
  <si>
    <t>889365503568694271</t>
  </si>
  <si>
    <t>xiaofeizihappy</t>
  </si>
  <si>
    <t>潘菲</t>
  </si>
  <si>
    <t>江苏省 苏州市 相城区 元和街道华辰嘉园17栋306室(000000)</t>
  </si>
  <si>
    <t>15062370056</t>
  </si>
  <si>
    <t>889365532123543766</t>
  </si>
  <si>
    <t>tb1193791_00</t>
  </si>
  <si>
    <t>周爱珍</t>
  </si>
  <si>
    <t>北京 北京市 朝阳区 来广营镇来广营 勇士营公寓旁钢化玻璃厂(100011)</t>
  </si>
  <si>
    <t>13311193791</t>
  </si>
  <si>
    <t>889365479726088110</t>
  </si>
  <si>
    <t>ivydudan</t>
  </si>
  <si>
    <t>杜丹</t>
  </si>
  <si>
    <t>浙江省 杭州市 萧山区 北干街道开元名都小区10幢1301室(311200)</t>
  </si>
  <si>
    <t>18757166221</t>
  </si>
  <si>
    <t>889365494114361948</t>
  </si>
  <si>
    <t>sueanta</t>
  </si>
  <si>
    <t>吴舒恩</t>
  </si>
  <si>
    <t>广东省 珠海市 香洲区 湾仔街道水岸华都四栋2502(519000)</t>
  </si>
  <si>
    <t>13232202883</t>
  </si>
  <si>
    <t>889365442223674079</t>
  </si>
  <si>
    <t>北巷与猫13145201</t>
  </si>
  <si>
    <t>董静</t>
  </si>
  <si>
    <t>江苏省 盐城市 亭湖区 南洋镇江苏省盐城市亭湖区青墩镇青墩中学西边(000000)</t>
  </si>
  <si>
    <t>13770152700</t>
  </si>
  <si>
    <t>889365471025149726</t>
  </si>
  <si>
    <t>魑魅魍魉tracy</t>
  </si>
  <si>
    <t>霍雨佳</t>
  </si>
  <si>
    <t>江苏省 南京市 建邺区 兴隆街道南湖路23号（江苏省第二中医院门诊西药房）(000000)</t>
  </si>
  <si>
    <t>13401920424</t>
  </si>
  <si>
    <t>889365455164422554</t>
  </si>
  <si>
    <t>tb157455_00</t>
  </si>
  <si>
    <t>呙红梅</t>
  </si>
  <si>
    <t>广东省 广州市 番禺区 石基镇金海岸花园第一期十六栋一梯504户(511400)</t>
  </si>
  <si>
    <t>13928721795</t>
  </si>
  <si>
    <t>889365469802664978</t>
  </si>
  <si>
    <t>遗失的美镐</t>
  </si>
  <si>
    <t>孙小姐</t>
  </si>
  <si>
    <t>上海 上海市 宝山区 张庙街道呼玛三村399号202(000000)</t>
  </si>
  <si>
    <t>13916951611</t>
  </si>
  <si>
    <t>889365452354321544</t>
  </si>
  <si>
    <t>小魔怪七七</t>
  </si>
  <si>
    <t>孙德鹏</t>
  </si>
  <si>
    <t>天津 天津市 宁河区 板桥镇田庄坨村4排57号(000000)</t>
  </si>
  <si>
    <t>15620412376</t>
  </si>
  <si>
    <t>889365451644361948</t>
  </si>
  <si>
    <t>你会想</t>
  </si>
  <si>
    <t>方士茴</t>
  </si>
  <si>
    <t>浙江省 温州市 乐清市 盐盆街道樟河街樟兴中路6号(325600)</t>
  </si>
  <si>
    <t>13506675160</t>
  </si>
  <si>
    <t>889365416277482150</t>
  </si>
  <si>
    <t>骆丹诺</t>
  </si>
  <si>
    <t>刘杰</t>
  </si>
  <si>
    <t>河南省 南阳市 宛城区 仲景街道建设东路书香水岸2号楼2单元15楼(473001)</t>
  </si>
  <si>
    <t>18903771718</t>
  </si>
  <si>
    <t>889365435721846796</t>
  </si>
  <si>
    <t>orchid2c</t>
  </si>
  <si>
    <t>陈兰</t>
  </si>
  <si>
    <t>福建省 漳州市 南靖县 建设路建安新村4-601(000000)</t>
  </si>
  <si>
    <t>18842889860</t>
  </si>
  <si>
    <t>889365399406553867</t>
  </si>
  <si>
    <t>candy100388</t>
  </si>
  <si>
    <t>李侃迪</t>
  </si>
  <si>
    <t>湖北省 武汉市 江汉区 常青街街道常青街办事处 武汉市江汉区常青路天嘉园小区11栋1单元702室(430000)</t>
  </si>
  <si>
    <t>13971373917</t>
  </si>
  <si>
    <t>889365421962240736</t>
  </si>
  <si>
    <t>springing00</t>
  </si>
  <si>
    <t>黄娇妮</t>
  </si>
  <si>
    <t>广东省 佛山市 顺德区 陈村镇登洲大道8号 万科水晶城18座2301(000000)</t>
  </si>
  <si>
    <t>15015633444</t>
  </si>
  <si>
    <t>889365384129866998</t>
  </si>
  <si>
    <t>huangdark</t>
  </si>
  <si>
    <t>黄辉宇</t>
  </si>
  <si>
    <t>广东省 河源市 源城区 东埔街道广东省河源市永福西路325号河源希望彩印有限公司(517000)</t>
  </si>
  <si>
    <t>13750275079</t>
  </si>
  <si>
    <t>889365383798705382</t>
  </si>
  <si>
    <t>叶嘉琪123</t>
  </si>
  <si>
    <t>叶</t>
  </si>
  <si>
    <t>广东省 惠州市 惠城区 龙丰街道湖畔新城一栋四单元8楼(516000)</t>
  </si>
  <si>
    <t>18719186555</t>
  </si>
  <si>
    <t>889365405306341746</t>
  </si>
  <si>
    <t>chenqingfangcn</t>
  </si>
  <si>
    <t>陈清芳</t>
  </si>
  <si>
    <t>浙江省 温州市 瓯海区 南白象街道横港头村万象城华润悦府1幢402室(325005)</t>
  </si>
  <si>
    <t>13587618203</t>
  </si>
  <si>
    <t>889365420073422554</t>
  </si>
  <si>
    <t>seraph821227</t>
  </si>
  <si>
    <t>郑宇</t>
  </si>
  <si>
    <t>北京 北京市 朝阳区 呼家楼街道金台里新16楼1202(000000)</t>
  </si>
  <si>
    <t>15810961196</t>
  </si>
  <si>
    <t>889365353429755887</t>
  </si>
  <si>
    <t>eline123456</t>
  </si>
  <si>
    <t>郭攀攀</t>
  </si>
  <si>
    <t>浙江省 台州市 温岭市 泽国镇泽国茶屿工业区荣时路（浙江荣时实业有限公司）(317521)</t>
  </si>
  <si>
    <t>13858688675</t>
  </si>
  <si>
    <t>889365411772937605</t>
  </si>
  <si>
    <t>face小懒</t>
  </si>
  <si>
    <t>赖小姐</t>
  </si>
  <si>
    <t>广东省 惠州市 龙门县 龙城街道龙城镇饼街10号(516800)</t>
  </si>
  <si>
    <t>13631417520</t>
  </si>
  <si>
    <t>889365411400482150</t>
  </si>
  <si>
    <t>yj00217</t>
  </si>
  <si>
    <t>余小姐</t>
  </si>
  <si>
    <t>广西壮族自治区 桂林市 象山区 南门街道雉山路23号（逸夫小学对面）(541002)</t>
  </si>
  <si>
    <t>15914190591</t>
  </si>
  <si>
    <t>889365381152684170</t>
  </si>
  <si>
    <t>叶莉86</t>
  </si>
  <si>
    <t>叶小姐</t>
  </si>
  <si>
    <t>上海 上海市 普陀区 长风新村街道大渡河路652弄3号建华大厦1706号(200062)</t>
  </si>
  <si>
    <t>18205771663</t>
  </si>
  <si>
    <t>889365387961078019</t>
  </si>
  <si>
    <t>yangwen134</t>
  </si>
  <si>
    <t>杨雯</t>
  </si>
  <si>
    <t>上海 上海市 南汇区 老港镇欣河村铁桥2组241号(201302)</t>
  </si>
  <si>
    <t>18121219100</t>
  </si>
  <si>
    <t>889365350946381140</t>
  </si>
  <si>
    <t>vokachen</t>
  </si>
  <si>
    <t>陈皓珣</t>
  </si>
  <si>
    <t>湖南省 长沙市 天心区 金盆岭街道芙蓉中路三段398号新时空大厦一层东亚银行(410015)</t>
  </si>
  <si>
    <t>13875901531</t>
  </si>
  <si>
    <t>889365344500088110</t>
  </si>
  <si>
    <t>糖餖潆潆</t>
  </si>
  <si>
    <t>南宁</t>
  </si>
  <si>
    <t>北京 北京市 丰台区 方庄镇方庄 北京市丰台区方庄桥南于家坟德福苑小区区3号楼1503(100000)</t>
  </si>
  <si>
    <t>13910558264</t>
  </si>
  <si>
    <t>889365336465967908</t>
  </si>
  <si>
    <t>小饭xiaofan</t>
  </si>
  <si>
    <t>刘超</t>
  </si>
  <si>
    <t>湖南省 长沙市 岳麓区 麓谷街道保利麓谷林语B区8栋1202(410006)</t>
  </si>
  <si>
    <t>13873128807</t>
  </si>
  <si>
    <t>889365320514533665</t>
  </si>
  <si>
    <t>canadawxw</t>
  </si>
  <si>
    <t>吴小姐</t>
  </si>
  <si>
    <t>福建省 厦门市 湖里区 江头街道湖边水库万科湖心岛四期东1#D2002（贰号院捌栋，地下车库为J区）(361006)</t>
  </si>
  <si>
    <t>15872941372</t>
  </si>
  <si>
    <t>889365356160563968</t>
  </si>
  <si>
    <t>wzydavid2005</t>
  </si>
  <si>
    <t>叶佳倩</t>
  </si>
  <si>
    <t>上海 上海市 静安区 彭浦新村街道保德路1238弄8号301室(200070)</t>
  </si>
  <si>
    <t>13585542408</t>
  </si>
  <si>
    <t>889365312889200332</t>
  </si>
  <si>
    <t>吴秉佑</t>
  </si>
  <si>
    <t>吴佩珊</t>
  </si>
  <si>
    <t>广东省 东莞市 null 厚街镇白濠工業區巨將鞋材廠（健发鞋材厂）(523000)</t>
  </si>
  <si>
    <t>13802385967</t>
  </si>
  <si>
    <t>889365347259109322</t>
  </si>
  <si>
    <t>茶是故乡浓01</t>
  </si>
  <si>
    <t>苏欣华</t>
  </si>
  <si>
    <t>广东省 中山市 null 古镇镇海洲村麒麟北大街27号(528421)</t>
  </si>
  <si>
    <t>13726136444</t>
  </si>
  <si>
    <t>889365295954412453</t>
  </si>
  <si>
    <t>shengyikou1</t>
  </si>
  <si>
    <t>刘顺超</t>
  </si>
  <si>
    <t>山东省 济南市 其它区 高新区雅居园小区5区3号楼3单元901(250000)</t>
  </si>
  <si>
    <t>18660155585</t>
  </si>
  <si>
    <t>889365341889432655</t>
  </si>
  <si>
    <t>彩虹13631814988</t>
  </si>
  <si>
    <t>李娟翠</t>
  </si>
  <si>
    <t>广东省 江门市 蓬江区 白沙街道永盛二街十栋之四511(529000)</t>
  </si>
  <si>
    <t>13631814988</t>
  </si>
  <si>
    <t>889365273818876099</t>
  </si>
  <si>
    <t>我有我的女神范儿</t>
  </si>
  <si>
    <t>小九</t>
  </si>
  <si>
    <t>广西壮族自治区 南宁市 青秀区 南湖街道枫林路保利童心缘3栋1单元2103(530022)</t>
  </si>
  <si>
    <t>13975147471</t>
  </si>
  <si>
    <t>889365294272422554</t>
  </si>
  <si>
    <t>redsail211</t>
  </si>
  <si>
    <t>王爽</t>
  </si>
  <si>
    <t>北京 北京市 昌平区 天通苑西三区6号楼6单元502室(102218)</t>
  </si>
  <si>
    <t>15846575678</t>
  </si>
  <si>
    <t>889365293804624574</t>
  </si>
  <si>
    <t>rice米米米米米</t>
  </si>
  <si>
    <t>林惠敏</t>
  </si>
  <si>
    <t>广东省 揭阳市 榕城区 新兴街道榕湖药材街文发药铺(522095)</t>
  </si>
  <si>
    <t>13687481336</t>
  </si>
  <si>
    <t>889365265847846796</t>
  </si>
  <si>
    <t>太平贞子</t>
  </si>
  <si>
    <t>张梅文</t>
  </si>
  <si>
    <t>浙江省 温州市 鹿城区 滨江街道黎明东路黎富大厦17A-04(325000)</t>
  </si>
  <si>
    <t>13396980300</t>
  </si>
  <si>
    <t>889365265470755887</t>
  </si>
  <si>
    <t>soul_mate16</t>
  </si>
  <si>
    <t>罗良霖</t>
  </si>
  <si>
    <t>四川省 成都市 新都区 新都镇翠微东路香洲半岛9栋1单元3楼5号(000000)</t>
  </si>
  <si>
    <t>18602800525</t>
  </si>
  <si>
    <t>889365299418331645</t>
  </si>
  <si>
    <t>pugeshu</t>
  </si>
  <si>
    <t>浦晶晶</t>
  </si>
  <si>
    <t>江苏省 苏州市 昆山市 周市镇金浦路南颐景园12号楼905(215300)</t>
  </si>
  <si>
    <t>15850364278</t>
  </si>
  <si>
    <t>889365248698503362</t>
  </si>
  <si>
    <t>he何喵</t>
  </si>
  <si>
    <t>何喵</t>
  </si>
  <si>
    <t>广东省 广州市 增城区 荔城街道湘江路146号乐家嘉(000000)</t>
  </si>
  <si>
    <t>15820222084</t>
  </si>
  <si>
    <t>889365324528402352</t>
  </si>
  <si>
    <t>sx632078851</t>
  </si>
  <si>
    <t>王洋</t>
  </si>
  <si>
    <t>浙江省 杭州市 江干区 闸弄口街道闸弄口铁路宿舍四幢二单元506(310002)</t>
  </si>
  <si>
    <t>15088792313</t>
  </si>
  <si>
    <t>889365276362311443</t>
  </si>
  <si>
    <t>小英子的美容</t>
  </si>
  <si>
    <t>宋静</t>
  </si>
  <si>
    <t>山东省 青岛市 市北区 宁夏路街道青岛市市北区台湛路31号2单元401户(266071)</t>
  </si>
  <si>
    <t>13006538781</t>
  </si>
  <si>
    <t>889365194966947706</t>
  </si>
  <si>
    <t>syc9903</t>
  </si>
  <si>
    <t>沈芮</t>
  </si>
  <si>
    <t>浙江省 杭州市 西湖区 转塘街道之江家园5区 14幢3单元401室(310013)</t>
  </si>
  <si>
    <t>18768487856</t>
  </si>
  <si>
    <t>889365194473795281</t>
  </si>
  <si>
    <t>吃货猫3377</t>
  </si>
  <si>
    <t>高秋娥</t>
  </si>
  <si>
    <t>陕西省 宝鸡市 渭滨区 清姜街道火炬路华夏盛世佳园12号楼1单元2406(721000)</t>
  </si>
  <si>
    <t>13609271181</t>
  </si>
  <si>
    <t>889365194059836695</t>
  </si>
  <si>
    <t>星泪ljl</t>
  </si>
  <si>
    <t>王春艳</t>
  </si>
  <si>
    <t>上海 上海市 长宁区 新泾镇上海市长宁区福泉路450弄16号201室(201800)</t>
  </si>
  <si>
    <t>15921191068</t>
  </si>
  <si>
    <t>889365236707159827</t>
  </si>
  <si>
    <t>woshijh32</t>
  </si>
  <si>
    <t>刘桂玲</t>
  </si>
  <si>
    <t>广东省 潮州市 潮安区 庵埠镇刘陇村石路五巷16-1号(515600)</t>
  </si>
  <si>
    <t>13168269705</t>
  </si>
  <si>
    <t>889360718636179029</t>
  </si>
  <si>
    <t>xieyanling1988211</t>
  </si>
  <si>
    <t>谢小姐</t>
  </si>
  <si>
    <t>广东省 佛山市 三水区 西南街道环城路47号成华商行(528100)</t>
  </si>
  <si>
    <t>18826310211</t>
  </si>
  <si>
    <t>889360570139179029</t>
  </si>
  <si>
    <t>mandy821jyt</t>
  </si>
  <si>
    <t>Miss金</t>
  </si>
  <si>
    <t>广东省 深圳市 南山区 南山街道向南瑞峰A2-2107(518052)</t>
  </si>
  <si>
    <t>13420948555</t>
  </si>
  <si>
    <t>889360621622149726</t>
  </si>
  <si>
    <t>594faner</t>
  </si>
  <si>
    <t>范范</t>
  </si>
  <si>
    <t>湖北省 荆门市 掇刀区 白庙街道杨湾路23号地毯厂门口(000000)</t>
  </si>
  <si>
    <t>18162994558</t>
  </si>
  <si>
    <t>889360621766846796</t>
  </si>
  <si>
    <t>吕首玲</t>
  </si>
  <si>
    <t>河南省 信阳市 商城县 双椿铺镇河江路与双园路往东50米(465350)</t>
  </si>
  <si>
    <t>13776112271</t>
  </si>
  <si>
    <t>889360577330462958</t>
  </si>
  <si>
    <t>小阿呆35688</t>
  </si>
  <si>
    <t>王文杰</t>
  </si>
  <si>
    <t>山东省 泰安市 泰山区 岱庙街道颐和名居5号楼1单元402(271000)</t>
  </si>
  <si>
    <t>18653862772</t>
  </si>
  <si>
    <t>889360599782210433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</si>
</sst>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tabSelected="1" workbookViewId="0">
      <selection activeCell="D16" sqref="D16"/>
    </sheetView>
  </sheetViews>
  <sheetFormatPr defaultColWidth="9" defaultRowHeight="13.5" outlineLevelCol="6"/>
  <cols>
    <col min="1" max="1" width="22.5" customWidth="1"/>
    <col min="2" max="2" width="19.5" customWidth="1"/>
    <col min="4" max="4" width="89.375" customWidth="1"/>
    <col min="5" max="5" width="17.5" style="1" customWidth="1"/>
    <col min="6" max="6" width="23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>
      <c r="A2" t="str">
        <f>"154362290129337918"</f>
        <v>154362290129337918</v>
      </c>
      <c r="B2" t="s">
        <v>7</v>
      </c>
      <c r="C2" t="s">
        <v>8</v>
      </c>
      <c r="D2" t="s">
        <v>9</v>
      </c>
      <c r="E2" s="2" t="s">
        <v>10</v>
      </c>
      <c r="F2" s="1" t="s">
        <v>11</v>
      </c>
      <c r="G2" t="s">
        <v>12</v>
      </c>
    </row>
    <row r="3" spans="1:7">
      <c r="A3" t="str">
        <f>"141334480941252854"</f>
        <v>141334480941252854</v>
      </c>
      <c r="B3" t="s">
        <v>13</v>
      </c>
      <c r="C3" t="s">
        <v>14</v>
      </c>
      <c r="D3" t="s">
        <v>15</v>
      </c>
      <c r="E3" s="1" t="s">
        <v>16</v>
      </c>
      <c r="F3" s="1" t="s">
        <v>17</v>
      </c>
      <c r="G3" t="s">
        <v>12</v>
      </c>
    </row>
    <row r="4" spans="1:7">
      <c r="A4" t="str">
        <f>"141412265135109147"</f>
        <v>141412265135109147</v>
      </c>
      <c r="B4" t="s">
        <v>18</v>
      </c>
      <c r="C4" t="s">
        <v>19</v>
      </c>
      <c r="D4" t="s">
        <v>20</v>
      </c>
      <c r="E4" s="1" t="s">
        <v>21</v>
      </c>
      <c r="F4" s="1" t="s">
        <v>22</v>
      </c>
      <c r="G4" t="s">
        <v>12</v>
      </c>
    </row>
    <row r="5" spans="1:7">
      <c r="A5" t="str">
        <f>"155870075359181382"</f>
        <v>155870075359181382</v>
      </c>
      <c r="B5" t="s">
        <v>23</v>
      </c>
      <c r="C5" t="s">
        <v>24</v>
      </c>
      <c r="D5" t="s">
        <v>25</v>
      </c>
      <c r="E5" s="1" t="s">
        <v>26</v>
      </c>
      <c r="F5" s="1" t="s">
        <v>27</v>
      </c>
      <c r="G5" t="s">
        <v>12</v>
      </c>
    </row>
    <row r="6" spans="1:7">
      <c r="A6" t="str">
        <f>"155867134565780664"</f>
        <v>155867134565780664</v>
      </c>
      <c r="B6" t="s">
        <v>28</v>
      </c>
      <c r="C6" t="s">
        <v>29</v>
      </c>
      <c r="D6" t="s">
        <v>30</v>
      </c>
      <c r="E6" s="1" t="s">
        <v>31</v>
      </c>
      <c r="F6" s="1" t="s">
        <v>32</v>
      </c>
      <c r="G6" t="s">
        <v>12</v>
      </c>
    </row>
    <row r="7" spans="1:7">
      <c r="A7" t="str">
        <f>"155926408805067996"</f>
        <v>155926408805067996</v>
      </c>
      <c r="B7" t="s">
        <v>33</v>
      </c>
      <c r="C7" t="s">
        <v>34</v>
      </c>
      <c r="D7" t="s">
        <v>35</v>
      </c>
      <c r="E7" s="1" t="s">
        <v>36</v>
      </c>
      <c r="F7" s="1" t="s">
        <v>37</v>
      </c>
      <c r="G7" t="s">
        <v>12</v>
      </c>
    </row>
    <row r="8" spans="1:7">
      <c r="A8" t="str">
        <f>"155865623384210889"</f>
        <v>155865623384210889</v>
      </c>
      <c r="B8" t="s">
        <v>38</v>
      </c>
      <c r="C8" t="s">
        <v>39</v>
      </c>
      <c r="D8" t="s">
        <v>40</v>
      </c>
      <c r="E8" s="1" t="s">
        <v>41</v>
      </c>
      <c r="F8" s="1" t="s">
        <v>42</v>
      </c>
      <c r="G8" t="s">
        <v>12</v>
      </c>
    </row>
    <row r="9" spans="1:7">
      <c r="A9" t="str">
        <f>"155925344195188194"</f>
        <v>155925344195188194</v>
      </c>
      <c r="B9" t="s">
        <v>43</v>
      </c>
      <c r="C9" t="s">
        <v>44</v>
      </c>
      <c r="D9" t="s">
        <v>45</v>
      </c>
      <c r="E9" s="1" t="s">
        <v>46</v>
      </c>
      <c r="F9" s="1" t="s">
        <v>47</v>
      </c>
      <c r="G9" t="s">
        <v>12</v>
      </c>
    </row>
    <row r="10" spans="1:7">
      <c r="A10" t="str">
        <f>"141418146211938840"</f>
        <v>141418146211938840</v>
      </c>
      <c r="B10" t="s">
        <v>48</v>
      </c>
      <c r="C10" t="s">
        <v>49</v>
      </c>
      <c r="D10" t="s">
        <v>50</v>
      </c>
      <c r="E10" s="1" t="s">
        <v>51</v>
      </c>
      <c r="F10" s="1" t="s">
        <v>52</v>
      </c>
      <c r="G10" t="s">
        <v>12</v>
      </c>
    </row>
    <row r="11" spans="1:7">
      <c r="A11" t="str">
        <f>"154350194962644006"</f>
        <v>154350194962644006</v>
      </c>
      <c r="B11" t="s">
        <v>53</v>
      </c>
      <c r="C11" t="s">
        <v>54</v>
      </c>
      <c r="D11" t="s">
        <v>55</v>
      </c>
      <c r="E11" s="1" t="s">
        <v>56</v>
      </c>
      <c r="F11" s="1" t="s">
        <v>57</v>
      </c>
      <c r="G11" t="s">
        <v>12</v>
      </c>
    </row>
    <row r="12" spans="1:7">
      <c r="A12" t="str">
        <f>"154496747471994605"</f>
        <v>154496747471994605</v>
      </c>
      <c r="B12" t="s">
        <v>58</v>
      </c>
      <c r="C12" t="s">
        <v>59</v>
      </c>
      <c r="D12" t="s">
        <v>60</v>
      </c>
      <c r="E12" s="1" t="s">
        <v>61</v>
      </c>
      <c r="F12" s="1" t="s">
        <v>62</v>
      </c>
      <c r="G12" t="s">
        <v>12</v>
      </c>
    </row>
    <row r="13" spans="1:7">
      <c r="A13" t="str">
        <f>"154141173734462110"</f>
        <v>154141173734462110</v>
      </c>
      <c r="B13" t="s">
        <v>63</v>
      </c>
      <c r="C13" t="s">
        <v>64</v>
      </c>
      <c r="D13" t="s">
        <v>65</v>
      </c>
      <c r="E13" s="1" t="s">
        <v>66</v>
      </c>
      <c r="F13" s="1" t="s">
        <v>67</v>
      </c>
      <c r="G13" t="s">
        <v>12</v>
      </c>
    </row>
    <row r="14" spans="1:7">
      <c r="A14" t="str">
        <f>"154346442580232521"</f>
        <v>154346442580232521</v>
      </c>
      <c r="B14" t="s">
        <v>68</v>
      </c>
      <c r="C14" t="s">
        <v>69</v>
      </c>
      <c r="D14" t="s">
        <v>70</v>
      </c>
      <c r="E14" s="1" t="s">
        <v>71</v>
      </c>
      <c r="F14" s="1" t="s">
        <v>72</v>
      </c>
      <c r="G14" t="s">
        <v>12</v>
      </c>
    </row>
    <row r="15" spans="1:7">
      <c r="A15" t="str">
        <f>"155853163581833499"</f>
        <v>155853163581833499</v>
      </c>
      <c r="B15" t="s">
        <v>73</v>
      </c>
      <c r="C15" t="s">
        <v>74</v>
      </c>
      <c r="D15" t="s">
        <v>75</v>
      </c>
      <c r="E15" s="1" t="s">
        <v>76</v>
      </c>
      <c r="F15" s="1" t="s">
        <v>77</v>
      </c>
      <c r="G15" t="s">
        <v>12</v>
      </c>
    </row>
    <row r="16" spans="1:7">
      <c r="A16" t="str">
        <f>"154345826191681412"</f>
        <v>154345826191681412</v>
      </c>
      <c r="B16" t="s">
        <v>78</v>
      </c>
      <c r="C16" t="s">
        <v>79</v>
      </c>
      <c r="D16" t="s">
        <v>80</v>
      </c>
      <c r="E16" s="1" t="s">
        <v>81</v>
      </c>
      <c r="F16" s="1" t="s">
        <v>82</v>
      </c>
      <c r="G16" t="s">
        <v>12</v>
      </c>
    </row>
    <row r="17" spans="1:7">
      <c r="A17" t="str">
        <f>"155850531530421199"</f>
        <v>155850531530421199</v>
      </c>
      <c r="B17" t="s">
        <v>83</v>
      </c>
      <c r="C17" t="s">
        <v>84</v>
      </c>
      <c r="D17" t="s">
        <v>85</v>
      </c>
      <c r="E17" s="1" t="s">
        <v>86</v>
      </c>
      <c r="F17" s="1" t="s">
        <v>87</v>
      </c>
      <c r="G17" t="s">
        <v>12</v>
      </c>
    </row>
    <row r="18" spans="1:7">
      <c r="A18" t="str">
        <f>"155851259108055691"</f>
        <v>155851259108055691</v>
      </c>
      <c r="B18" t="s">
        <v>88</v>
      </c>
      <c r="C18" t="s">
        <v>89</v>
      </c>
      <c r="D18" t="s">
        <v>90</v>
      </c>
      <c r="E18" s="1" t="s">
        <v>91</v>
      </c>
      <c r="F18" s="1" t="s">
        <v>92</v>
      </c>
      <c r="G18" t="s">
        <v>12</v>
      </c>
    </row>
    <row r="19" spans="1:7">
      <c r="A19" t="str">
        <f>"154493135001377203"</f>
        <v>154493135001377203</v>
      </c>
      <c r="B19" t="s">
        <v>93</v>
      </c>
      <c r="C19" t="s">
        <v>94</v>
      </c>
      <c r="D19" t="s">
        <v>95</v>
      </c>
      <c r="E19" s="1" t="s">
        <v>96</v>
      </c>
      <c r="F19" s="1" t="s">
        <v>97</v>
      </c>
      <c r="G19" t="s">
        <v>12</v>
      </c>
    </row>
    <row r="20" spans="1:7">
      <c r="A20" t="str">
        <f>"154182248333107611"</f>
        <v>154182248333107611</v>
      </c>
      <c r="B20" t="s">
        <v>98</v>
      </c>
      <c r="C20" t="s">
        <v>99</v>
      </c>
      <c r="D20" t="s">
        <v>100</v>
      </c>
      <c r="E20" s="1" t="s">
        <v>101</v>
      </c>
      <c r="F20" s="1" t="s">
        <v>102</v>
      </c>
      <c r="G20" t="s">
        <v>12</v>
      </c>
    </row>
    <row r="21" spans="1:7">
      <c r="A21" t="str">
        <f>"154181800836398126"</f>
        <v>154181800836398126</v>
      </c>
      <c r="B21" t="s">
        <v>103</v>
      </c>
      <c r="C21" t="s">
        <v>104</v>
      </c>
      <c r="D21" t="s">
        <v>105</v>
      </c>
      <c r="E21" s="1" t="s">
        <v>106</v>
      </c>
      <c r="F21" s="1" t="s">
        <v>107</v>
      </c>
      <c r="G21" t="s">
        <v>12</v>
      </c>
    </row>
    <row r="22" spans="1:7">
      <c r="A22" t="str">
        <f>"155847227271802879"</f>
        <v>155847227271802879</v>
      </c>
      <c r="B22" t="s">
        <v>108</v>
      </c>
      <c r="C22" t="s">
        <v>109</v>
      </c>
      <c r="D22" t="s">
        <v>110</v>
      </c>
      <c r="E22" s="1" t="s">
        <v>111</v>
      </c>
      <c r="F22" s="1" t="s">
        <v>112</v>
      </c>
      <c r="G22" t="s">
        <v>12</v>
      </c>
    </row>
    <row r="23" spans="1:7">
      <c r="A23" t="str">
        <f>"155845966720288664"</f>
        <v>155845966720288664</v>
      </c>
      <c r="B23" t="s">
        <v>113</v>
      </c>
      <c r="C23" t="s">
        <v>114</v>
      </c>
      <c r="D23" t="s">
        <v>115</v>
      </c>
      <c r="E23" s="1" t="s">
        <v>116</v>
      </c>
      <c r="F23" s="1" t="s">
        <v>117</v>
      </c>
      <c r="G23" t="s">
        <v>12</v>
      </c>
    </row>
    <row r="24" spans="1:7">
      <c r="A24" t="str">
        <f>"155846387343440988"</f>
        <v>155846387343440988</v>
      </c>
      <c r="B24" t="s">
        <v>118</v>
      </c>
      <c r="C24" t="s">
        <v>119</v>
      </c>
      <c r="D24" t="s">
        <v>120</v>
      </c>
      <c r="E24" s="1" t="s">
        <v>121</v>
      </c>
      <c r="F24" s="1" t="s">
        <v>122</v>
      </c>
      <c r="G24" t="s">
        <v>12</v>
      </c>
    </row>
    <row r="25" spans="1:7">
      <c r="A25" t="str">
        <f>"154340478286391213"</f>
        <v>154340478286391213</v>
      </c>
      <c r="B25" t="s">
        <v>123</v>
      </c>
      <c r="C25" t="s">
        <v>124</v>
      </c>
      <c r="D25" t="s">
        <v>125</v>
      </c>
      <c r="E25" s="1" t="s">
        <v>126</v>
      </c>
      <c r="F25" s="1" t="s">
        <v>127</v>
      </c>
      <c r="G25" t="s">
        <v>12</v>
      </c>
    </row>
    <row r="26" spans="1:7">
      <c r="A26" t="str">
        <f>"141405658589305845"</f>
        <v>141405658589305845</v>
      </c>
      <c r="B26" t="s">
        <v>128</v>
      </c>
      <c r="C26" t="s">
        <v>129</v>
      </c>
      <c r="D26" t="s">
        <v>130</v>
      </c>
      <c r="E26" s="1" t="s">
        <v>131</v>
      </c>
      <c r="F26" s="1" t="s">
        <v>132</v>
      </c>
      <c r="G26" t="s">
        <v>12</v>
      </c>
    </row>
    <row r="27" spans="1:7">
      <c r="A27" t="str">
        <f>"155905884446802879"</f>
        <v>155905884446802879</v>
      </c>
      <c r="B27" t="s">
        <v>108</v>
      </c>
      <c r="C27" t="s">
        <v>133</v>
      </c>
      <c r="D27" t="s">
        <v>134</v>
      </c>
      <c r="E27" s="1" t="s">
        <v>135</v>
      </c>
      <c r="F27" s="1" t="s">
        <v>136</v>
      </c>
      <c r="G27" t="s">
        <v>12</v>
      </c>
    </row>
    <row r="28" spans="1:7">
      <c r="A28" t="str">
        <f>"155841711653393479"</f>
        <v>155841711653393479</v>
      </c>
      <c r="B28" t="s">
        <v>137</v>
      </c>
      <c r="C28" t="s">
        <v>138</v>
      </c>
      <c r="D28" t="s">
        <v>139</v>
      </c>
      <c r="E28" s="1" t="s">
        <v>140</v>
      </c>
      <c r="F28" s="1" t="s">
        <v>141</v>
      </c>
      <c r="G28" t="s">
        <v>12</v>
      </c>
    </row>
    <row r="29" spans="1:7">
      <c r="A29" t="str">
        <f>"141309700894772248"</f>
        <v>141309700894772248</v>
      </c>
      <c r="B29" t="s">
        <v>142</v>
      </c>
      <c r="C29" t="s">
        <v>143</v>
      </c>
      <c r="D29" t="s">
        <v>144</v>
      </c>
      <c r="E29" s="1" t="s">
        <v>145</v>
      </c>
      <c r="F29" s="1" t="s">
        <v>146</v>
      </c>
      <c r="G29" t="s">
        <v>12</v>
      </c>
    </row>
    <row r="30" spans="1:7">
      <c r="A30" t="str">
        <f>"141309420458928847"</f>
        <v>141309420458928847</v>
      </c>
      <c r="B30" t="s">
        <v>147</v>
      </c>
      <c r="C30" t="s">
        <v>148</v>
      </c>
      <c r="D30" t="s">
        <v>149</v>
      </c>
      <c r="E30" s="1" t="s">
        <v>150</v>
      </c>
      <c r="F30" s="1" t="s">
        <v>151</v>
      </c>
      <c r="G30" t="s">
        <v>12</v>
      </c>
    </row>
    <row r="31" spans="1:7">
      <c r="A31" t="str">
        <f>"141468127694087946"</f>
        <v>141468127694087946</v>
      </c>
      <c r="B31" t="s">
        <v>152</v>
      </c>
      <c r="C31" t="s">
        <v>153</v>
      </c>
      <c r="D31" t="s">
        <v>154</v>
      </c>
      <c r="E31" s="1" t="s">
        <v>155</v>
      </c>
      <c r="F31" s="1" t="s">
        <v>156</v>
      </c>
      <c r="G31" t="s">
        <v>12</v>
      </c>
    </row>
    <row r="32" spans="1:7">
      <c r="A32" t="str">
        <f>"141467567519679836"</f>
        <v>141467567519679836</v>
      </c>
      <c r="B32" t="s">
        <v>157</v>
      </c>
      <c r="C32" t="s">
        <v>158</v>
      </c>
      <c r="D32" t="s">
        <v>159</v>
      </c>
      <c r="E32" s="1" t="s">
        <v>160</v>
      </c>
      <c r="F32" s="1" t="s">
        <v>161</v>
      </c>
      <c r="G32" t="s">
        <v>12</v>
      </c>
    </row>
    <row r="33" spans="1:7">
      <c r="A33" t="str">
        <f>"141303624973971147"</f>
        <v>141303624973971147</v>
      </c>
      <c r="B33" t="s">
        <v>162</v>
      </c>
      <c r="C33" t="s">
        <v>163</v>
      </c>
      <c r="D33" t="s">
        <v>164</v>
      </c>
      <c r="E33" s="1" t="s">
        <v>165</v>
      </c>
      <c r="F33" s="1" t="s">
        <v>166</v>
      </c>
      <c r="G33" t="s">
        <v>12</v>
      </c>
    </row>
    <row r="34" spans="1:7">
      <c r="A34" t="str">
        <f>"141465019407433245"</f>
        <v>141465019407433245</v>
      </c>
      <c r="B34" t="s">
        <v>167</v>
      </c>
      <c r="C34" t="s">
        <v>168</v>
      </c>
      <c r="D34" t="s">
        <v>169</v>
      </c>
      <c r="E34" s="1" t="s">
        <v>170</v>
      </c>
      <c r="F34" s="1" t="s">
        <v>171</v>
      </c>
      <c r="G34" t="s">
        <v>12</v>
      </c>
    </row>
    <row r="35" spans="1:7">
      <c r="A35" t="str">
        <f>"141380065598519839"</f>
        <v>141380065598519839</v>
      </c>
      <c r="B35" t="s">
        <v>172</v>
      </c>
      <c r="C35" t="s">
        <v>173</v>
      </c>
      <c r="D35" t="s">
        <v>174</v>
      </c>
      <c r="E35" s="1" t="s">
        <v>175</v>
      </c>
      <c r="F35" s="1" t="s">
        <v>176</v>
      </c>
      <c r="G35" t="s">
        <v>12</v>
      </c>
    </row>
    <row r="36" spans="1:7">
      <c r="A36" t="str">
        <f>"141392274806932147"</f>
        <v>141392274806932147</v>
      </c>
      <c r="B36" t="s">
        <v>177</v>
      </c>
      <c r="C36" t="s">
        <v>178</v>
      </c>
      <c r="D36" t="s">
        <v>179</v>
      </c>
      <c r="E36" s="1" t="s">
        <v>180</v>
      </c>
      <c r="F36" s="1" t="s">
        <v>181</v>
      </c>
      <c r="G36" t="s">
        <v>12</v>
      </c>
    </row>
    <row r="37" spans="1:7">
      <c r="A37" t="str">
        <f>"154118913275675026"</f>
        <v>154118913275675026</v>
      </c>
      <c r="B37" t="s">
        <v>182</v>
      </c>
      <c r="C37" t="s">
        <v>183</v>
      </c>
      <c r="D37" t="s">
        <v>184</v>
      </c>
      <c r="E37" s="1" t="s">
        <v>185</v>
      </c>
      <c r="F37" s="1" t="s">
        <v>186</v>
      </c>
      <c r="G37" t="s">
        <v>12</v>
      </c>
    </row>
    <row r="38" spans="1:7">
      <c r="A38" t="str">
        <f>"154117793474981923"</f>
        <v>154117793474981923</v>
      </c>
      <c r="B38" t="s">
        <v>187</v>
      </c>
      <c r="C38" t="s">
        <v>188</v>
      </c>
      <c r="D38" t="s">
        <v>189</v>
      </c>
      <c r="E38" s="1" t="s">
        <v>190</v>
      </c>
      <c r="F38" s="1" t="s">
        <v>191</v>
      </c>
      <c r="G38" t="s">
        <v>12</v>
      </c>
    </row>
    <row r="39" spans="1:7">
      <c r="A39" t="str">
        <f>"141459447493859244"</f>
        <v>141459447493859244</v>
      </c>
      <c r="B39" t="s">
        <v>192</v>
      </c>
      <c r="C39" t="s">
        <v>193</v>
      </c>
      <c r="D39" t="s">
        <v>194</v>
      </c>
      <c r="E39" s="1" t="s">
        <v>195</v>
      </c>
      <c r="F39" s="1" t="s">
        <v>196</v>
      </c>
      <c r="G39" t="s">
        <v>12</v>
      </c>
    </row>
    <row r="40" spans="1:7">
      <c r="A40" t="str">
        <f>"141458859142934734"</f>
        <v>141458859142934734</v>
      </c>
      <c r="B40" t="s">
        <v>197</v>
      </c>
      <c r="C40" t="s">
        <v>198</v>
      </c>
      <c r="D40" t="s">
        <v>199</v>
      </c>
      <c r="E40" s="1" t="s">
        <v>200</v>
      </c>
      <c r="F40" s="1" t="s">
        <v>201</v>
      </c>
      <c r="G40" t="s">
        <v>12</v>
      </c>
    </row>
    <row r="41" spans="1:7">
      <c r="A41" t="str">
        <f>"141388886451120945"</f>
        <v>141388886451120945</v>
      </c>
      <c r="B41" t="s">
        <v>202</v>
      </c>
      <c r="C41" t="s">
        <v>203</v>
      </c>
      <c r="D41" t="s">
        <v>204</v>
      </c>
      <c r="E41" s="1" t="s">
        <v>205</v>
      </c>
      <c r="F41" s="1" t="s">
        <v>206</v>
      </c>
      <c r="G41" t="s">
        <v>12</v>
      </c>
    </row>
    <row r="42" spans="1:7">
      <c r="A42" t="str">
        <f>"155809929150032965"</f>
        <v>155809929150032965</v>
      </c>
      <c r="B42" t="s">
        <v>207</v>
      </c>
      <c r="C42" t="s">
        <v>208</v>
      </c>
      <c r="D42" t="s">
        <v>209</v>
      </c>
      <c r="E42" s="1" t="s">
        <v>210</v>
      </c>
      <c r="F42" s="1" t="s">
        <v>211</v>
      </c>
      <c r="G42" t="s">
        <v>12</v>
      </c>
    </row>
    <row r="43" spans="1:7">
      <c r="A43" t="str">
        <f>"141386786806098251"</f>
        <v>141386786806098251</v>
      </c>
      <c r="B43" t="s">
        <v>212</v>
      </c>
      <c r="C43" t="s">
        <v>213</v>
      </c>
      <c r="D43" t="s">
        <v>214</v>
      </c>
      <c r="E43" s="1" t="s">
        <v>215</v>
      </c>
      <c r="F43" s="1" t="s">
        <v>216</v>
      </c>
      <c r="G43" t="s">
        <v>12</v>
      </c>
    </row>
    <row r="44" spans="1:7">
      <c r="A44" t="str">
        <f>"141386618782217151"</f>
        <v>141386618782217151</v>
      </c>
      <c r="B44" t="s">
        <v>217</v>
      </c>
      <c r="C44" t="s">
        <v>218</v>
      </c>
      <c r="D44" t="s">
        <v>219</v>
      </c>
      <c r="E44" s="1" t="s">
        <v>220</v>
      </c>
      <c r="F44" s="1" t="s">
        <v>221</v>
      </c>
      <c r="G44" t="s">
        <v>12</v>
      </c>
    </row>
    <row r="45" spans="1:7">
      <c r="A45" t="str">
        <f>"141386254637738653"</f>
        <v>141386254637738653</v>
      </c>
      <c r="B45" t="s">
        <v>222</v>
      </c>
      <c r="C45" t="s">
        <v>223</v>
      </c>
      <c r="D45" t="s">
        <v>224</v>
      </c>
      <c r="E45" s="1" t="s">
        <v>225</v>
      </c>
      <c r="F45" s="1" t="s">
        <v>226</v>
      </c>
      <c r="G45" t="s">
        <v>12</v>
      </c>
    </row>
    <row r="46" spans="1:7">
      <c r="A46" t="str">
        <f>"155874748884086471"</f>
        <v>155874748884086471</v>
      </c>
      <c r="B46" t="s">
        <v>227</v>
      </c>
      <c r="C46" t="s">
        <v>228</v>
      </c>
      <c r="D46" t="s">
        <v>229</v>
      </c>
      <c r="E46" s="1" t="s">
        <v>230</v>
      </c>
      <c r="F46" s="1" t="s">
        <v>231</v>
      </c>
      <c r="G46" t="s">
        <v>12</v>
      </c>
    </row>
    <row r="47" spans="1:7">
      <c r="A47" t="str">
        <f>"155814382053991876"</f>
        <v>155814382053991876</v>
      </c>
      <c r="B47" t="s">
        <v>232</v>
      </c>
      <c r="C47" t="s">
        <v>233</v>
      </c>
      <c r="D47" t="s">
        <v>234</v>
      </c>
      <c r="E47" s="1" t="s">
        <v>235</v>
      </c>
      <c r="F47" s="1" t="s">
        <v>236</v>
      </c>
      <c r="G47" t="s">
        <v>12</v>
      </c>
    </row>
    <row r="48" spans="1:7">
      <c r="A48" t="str">
        <f>"155797889210808274"</f>
        <v>155797889210808274</v>
      </c>
      <c r="B48" t="s">
        <v>237</v>
      </c>
      <c r="C48" t="s">
        <v>238</v>
      </c>
      <c r="D48" t="s">
        <v>239</v>
      </c>
      <c r="E48" s="1" t="s">
        <v>240</v>
      </c>
      <c r="F48" s="1" t="s">
        <v>241</v>
      </c>
      <c r="G48" t="s">
        <v>12</v>
      </c>
    </row>
    <row r="49" spans="1:7">
      <c r="A49" t="str">
        <f>"155794613860086298"</f>
        <v>155794613860086298</v>
      </c>
      <c r="B49" t="s">
        <v>242</v>
      </c>
      <c r="C49" t="s">
        <v>243</v>
      </c>
      <c r="D49" t="s">
        <v>244</v>
      </c>
      <c r="E49" s="1" t="s">
        <v>245</v>
      </c>
      <c r="F49" s="1" t="s">
        <v>246</v>
      </c>
      <c r="G49" t="s">
        <v>12</v>
      </c>
    </row>
    <row r="50" spans="1:7">
      <c r="A50" t="str">
        <f>"154103653874274016"</f>
        <v>154103653874274016</v>
      </c>
      <c r="B50" t="s">
        <v>247</v>
      </c>
      <c r="C50" t="s">
        <v>248</v>
      </c>
      <c r="D50" t="s">
        <v>249</v>
      </c>
      <c r="E50" s="1" t="s">
        <v>250</v>
      </c>
      <c r="F50" s="1" t="s">
        <v>251</v>
      </c>
      <c r="G50" t="s">
        <v>12</v>
      </c>
    </row>
    <row r="51" spans="1:7">
      <c r="A51" t="str">
        <f>"154309650748585425"</f>
        <v>154309650748585425</v>
      </c>
      <c r="B51" t="s">
        <v>252</v>
      </c>
      <c r="C51" t="s">
        <v>253</v>
      </c>
      <c r="D51" t="s">
        <v>254</v>
      </c>
      <c r="E51" s="1" t="s">
        <v>255</v>
      </c>
      <c r="F51" s="1" t="s">
        <v>256</v>
      </c>
      <c r="G51" t="s">
        <v>12</v>
      </c>
    </row>
    <row r="52" spans="1:7">
      <c r="A52" t="str">
        <f>"154452507808455807"</f>
        <v>154452507808455807</v>
      </c>
      <c r="B52" t="s">
        <v>257</v>
      </c>
      <c r="C52" t="s">
        <v>258</v>
      </c>
      <c r="D52" t="s">
        <v>259</v>
      </c>
      <c r="E52" s="1" t="s">
        <v>260</v>
      </c>
      <c r="F52" s="1" t="s">
        <v>261</v>
      </c>
      <c r="G52" t="s">
        <v>12</v>
      </c>
    </row>
    <row r="53" spans="1:7">
      <c r="A53" t="str">
        <f>"155800579191929561"</f>
        <v>155800579191929561</v>
      </c>
      <c r="B53" t="s">
        <v>262</v>
      </c>
      <c r="C53" t="s">
        <v>263</v>
      </c>
      <c r="D53" t="s">
        <v>264</v>
      </c>
      <c r="E53" s="1" t="s">
        <v>265</v>
      </c>
      <c r="F53" s="1" t="s">
        <v>266</v>
      </c>
      <c r="G53" t="s">
        <v>12</v>
      </c>
    </row>
    <row r="54" spans="1:7">
      <c r="A54" t="str">
        <f>"155861392532568376"</f>
        <v>155861392532568376</v>
      </c>
      <c r="B54" t="s">
        <v>267</v>
      </c>
      <c r="C54" t="s">
        <v>268</v>
      </c>
      <c r="D54" t="s">
        <v>269</v>
      </c>
      <c r="E54" s="1" t="s">
        <v>270</v>
      </c>
      <c r="F54" s="1" t="s">
        <v>271</v>
      </c>
      <c r="G54" t="s">
        <v>12</v>
      </c>
    </row>
    <row r="55" spans="1:7">
      <c r="A55" t="str">
        <f>"155796546251730999"</f>
        <v>155796546251730999</v>
      </c>
      <c r="B55" t="s">
        <v>272</v>
      </c>
      <c r="C55" t="s">
        <v>273</v>
      </c>
      <c r="D55" t="s">
        <v>274</v>
      </c>
      <c r="E55" s="1" t="s">
        <v>275</v>
      </c>
      <c r="F55" s="1" t="s">
        <v>276</v>
      </c>
      <c r="G55" t="s">
        <v>12</v>
      </c>
    </row>
    <row r="56" spans="1:7">
      <c r="A56" t="str">
        <f>"155794278566486680"</f>
        <v>155794278566486680</v>
      </c>
      <c r="B56" t="s">
        <v>277</v>
      </c>
      <c r="C56" t="s">
        <v>278</v>
      </c>
      <c r="D56" t="s">
        <v>279</v>
      </c>
      <c r="E56" s="1" t="s">
        <v>280</v>
      </c>
      <c r="F56" s="1" t="s">
        <v>281</v>
      </c>
      <c r="G56" t="s">
        <v>12</v>
      </c>
    </row>
    <row r="57" spans="1:7">
      <c r="A57" t="str">
        <f>"154139576333019712"</f>
        <v>154139576333019712</v>
      </c>
      <c r="B57" t="s">
        <v>282</v>
      </c>
      <c r="C57" t="s">
        <v>283</v>
      </c>
      <c r="D57" t="s">
        <v>284</v>
      </c>
      <c r="E57" s="1" t="s">
        <v>285</v>
      </c>
      <c r="F57" s="1" t="s">
        <v>286</v>
      </c>
      <c r="G57" t="s">
        <v>12</v>
      </c>
    </row>
    <row r="58" spans="1:7">
      <c r="A58" t="str">
        <f>"154138624582107128"</f>
        <v>154138624582107128</v>
      </c>
      <c r="B58" t="s">
        <v>287</v>
      </c>
      <c r="C58" t="s">
        <v>288</v>
      </c>
      <c r="D58" t="s">
        <v>289</v>
      </c>
      <c r="E58" s="1" t="s">
        <v>290</v>
      </c>
      <c r="F58" s="1" t="s">
        <v>291</v>
      </c>
      <c r="G58" t="s">
        <v>12</v>
      </c>
    </row>
    <row r="59" spans="1:7">
      <c r="A59" t="str">
        <f>"154138428034645716"</f>
        <v>154138428034645716</v>
      </c>
      <c r="B59" t="s">
        <v>292</v>
      </c>
      <c r="C59" t="s">
        <v>293</v>
      </c>
      <c r="D59" t="s">
        <v>294</v>
      </c>
      <c r="E59" s="1" t="s">
        <v>295</v>
      </c>
      <c r="F59" s="1" t="s">
        <v>296</v>
      </c>
      <c r="G59" t="s">
        <v>12</v>
      </c>
    </row>
    <row r="60" spans="1:7">
      <c r="A60" t="str">
        <f>"141364134393579946"</f>
        <v>141364134393579946</v>
      </c>
      <c r="B60" t="s">
        <v>297</v>
      </c>
      <c r="C60" t="s">
        <v>298</v>
      </c>
      <c r="D60" t="s">
        <v>299</v>
      </c>
      <c r="E60" s="1" t="s">
        <v>300</v>
      </c>
      <c r="F60" s="1" t="s">
        <v>301</v>
      </c>
      <c r="G60" t="s">
        <v>12</v>
      </c>
    </row>
    <row r="61" spans="1:7">
      <c r="A61" t="str">
        <f>"141363266390120945"</f>
        <v>141363266390120945</v>
      </c>
      <c r="B61" t="s">
        <v>202</v>
      </c>
      <c r="C61" t="s">
        <v>203</v>
      </c>
      <c r="D61" t="s">
        <v>204</v>
      </c>
      <c r="E61" s="1" t="s">
        <v>205</v>
      </c>
      <c r="F61" s="1" t="s">
        <v>206</v>
      </c>
      <c r="G61" t="s">
        <v>12</v>
      </c>
    </row>
    <row r="62" spans="1:7">
      <c r="A62" t="str">
        <f>"155846132460451877"</f>
        <v>155846132460451877</v>
      </c>
      <c r="B62" t="s">
        <v>302</v>
      </c>
      <c r="C62" t="s">
        <v>303</v>
      </c>
      <c r="D62" t="s">
        <v>304</v>
      </c>
      <c r="E62" s="1" t="s">
        <v>305</v>
      </c>
      <c r="F62" s="1" t="s">
        <v>306</v>
      </c>
      <c r="G62" t="s">
        <v>12</v>
      </c>
    </row>
    <row r="63" spans="1:7">
      <c r="A63" t="str">
        <f>"154116420524755721"</f>
        <v>154116420524755721</v>
      </c>
      <c r="B63" t="s">
        <v>307</v>
      </c>
      <c r="C63" t="s">
        <v>308</v>
      </c>
      <c r="D63" t="s">
        <v>309</v>
      </c>
      <c r="E63" s="1" t="s">
        <v>310</v>
      </c>
      <c r="F63" s="1" t="s">
        <v>311</v>
      </c>
      <c r="G63" t="s">
        <v>12</v>
      </c>
    </row>
    <row r="64" spans="1:7">
      <c r="A64" t="str">
        <f>"155824180301108781"</f>
        <v>155824180301108781</v>
      </c>
      <c r="B64" t="s">
        <v>312</v>
      </c>
      <c r="C64" t="s">
        <v>313</v>
      </c>
      <c r="D64" t="s">
        <v>314</v>
      </c>
      <c r="E64" s="1" t="s">
        <v>315</v>
      </c>
      <c r="F64" s="1" t="s">
        <v>316</v>
      </c>
      <c r="G64" t="s">
        <v>12</v>
      </c>
    </row>
    <row r="65" spans="1:7">
      <c r="A65" t="str">
        <f>"154271682212443827"</f>
        <v>154271682212443827</v>
      </c>
      <c r="B65" t="s">
        <v>317</v>
      </c>
      <c r="C65" t="s">
        <v>318</v>
      </c>
      <c r="D65" t="s">
        <v>319</v>
      </c>
      <c r="E65" s="1" t="s">
        <v>320</v>
      </c>
      <c r="F65" s="1" t="s">
        <v>321</v>
      </c>
      <c r="G65" t="s">
        <v>12</v>
      </c>
    </row>
    <row r="66" spans="1:7">
      <c r="A66" t="str">
        <f>"141327005347500558"</f>
        <v>141327005347500558</v>
      </c>
      <c r="B66" t="s">
        <v>322</v>
      </c>
      <c r="C66" t="s">
        <v>323</v>
      </c>
      <c r="D66" t="s">
        <v>324</v>
      </c>
      <c r="E66" s="1" t="s">
        <v>325</v>
      </c>
      <c r="F66" s="1" t="s">
        <v>326</v>
      </c>
      <c r="G66" t="s">
        <v>12</v>
      </c>
    </row>
    <row r="67" spans="1:7">
      <c r="A67" t="str">
        <f>"141324065006569344"</f>
        <v>141324065006569344</v>
      </c>
      <c r="B67" t="s">
        <v>327</v>
      </c>
      <c r="C67" t="s">
        <v>328</v>
      </c>
      <c r="D67" t="s">
        <v>329</v>
      </c>
      <c r="E67" s="1" t="s">
        <v>330</v>
      </c>
      <c r="F67" s="1" t="s">
        <v>331</v>
      </c>
      <c r="G67" t="s">
        <v>12</v>
      </c>
    </row>
    <row r="68" spans="1:7">
      <c r="A68" t="str">
        <f>"154061737223456524"</f>
        <v>154061737223456524</v>
      </c>
      <c r="B68" t="s">
        <v>332</v>
      </c>
      <c r="C68" t="s">
        <v>333</v>
      </c>
      <c r="D68" t="s">
        <v>334</v>
      </c>
      <c r="E68" s="1" t="s">
        <v>335</v>
      </c>
      <c r="F68" s="1" t="s">
        <v>336</v>
      </c>
      <c r="G68" t="s">
        <v>12</v>
      </c>
    </row>
    <row r="69" spans="1:7">
      <c r="A69" t="str">
        <f>"141062131925328333"</f>
        <v>141062131925328333</v>
      </c>
      <c r="B69" t="s">
        <v>337</v>
      </c>
      <c r="C69" t="s">
        <v>338</v>
      </c>
      <c r="D69" t="s">
        <v>339</v>
      </c>
      <c r="E69" s="1" t="s">
        <v>340</v>
      </c>
      <c r="F69" s="1" t="s">
        <v>341</v>
      </c>
      <c r="G69" t="s">
        <v>12</v>
      </c>
    </row>
    <row r="70" spans="1:7">
      <c r="A70" t="str">
        <f>"141333082724848553"</f>
        <v>141333082724848553</v>
      </c>
      <c r="B70" t="s">
        <v>342</v>
      </c>
      <c r="C70" t="s">
        <v>343</v>
      </c>
      <c r="D70" t="s">
        <v>344</v>
      </c>
      <c r="E70" s="1" t="s">
        <v>345</v>
      </c>
      <c r="F70" s="1" t="s">
        <v>346</v>
      </c>
      <c r="G70" t="s">
        <v>12</v>
      </c>
    </row>
    <row r="71" spans="1:7">
      <c r="A71" t="str">
        <f>"154414287074443109"</f>
        <v>154414287074443109</v>
      </c>
      <c r="B71" t="s">
        <v>347</v>
      </c>
      <c r="C71" t="s">
        <v>348</v>
      </c>
      <c r="D71" t="s">
        <v>349</v>
      </c>
      <c r="E71" s="1" t="s">
        <v>350</v>
      </c>
      <c r="F71" s="1" t="s">
        <v>351</v>
      </c>
      <c r="G71" t="s">
        <v>12</v>
      </c>
    </row>
    <row r="72" spans="1:7">
      <c r="A72" t="str">
        <f>"154058181220001411"</f>
        <v>154058181220001411</v>
      </c>
      <c r="B72" t="s">
        <v>352</v>
      </c>
      <c r="C72" t="s">
        <v>353</v>
      </c>
      <c r="D72" t="s">
        <v>354</v>
      </c>
      <c r="E72" s="1" t="s">
        <v>355</v>
      </c>
      <c r="F72" s="1" t="s">
        <v>356</v>
      </c>
      <c r="G72" t="s">
        <v>12</v>
      </c>
    </row>
    <row r="73" spans="1:7">
      <c r="A73" t="str">
        <f>"155734609385504279"</f>
        <v>155734609385504279</v>
      </c>
      <c r="B73" t="s">
        <v>357</v>
      </c>
      <c r="C73" t="s">
        <v>358</v>
      </c>
      <c r="D73" t="s">
        <v>359</v>
      </c>
      <c r="E73" s="1" t="s">
        <v>360</v>
      </c>
      <c r="F73" s="1" t="s">
        <v>361</v>
      </c>
      <c r="G73" t="s">
        <v>12</v>
      </c>
    </row>
    <row r="74" spans="1:7">
      <c r="A74" t="str">
        <f>"141330002692602846"</f>
        <v>141330002692602846</v>
      </c>
      <c r="B74" t="s">
        <v>362</v>
      </c>
      <c r="C74" t="s">
        <v>363</v>
      </c>
      <c r="D74" t="s">
        <v>364</v>
      </c>
      <c r="E74" s="1" t="s">
        <v>365</v>
      </c>
      <c r="F74" s="1" t="s">
        <v>366</v>
      </c>
      <c r="G74" t="s">
        <v>12</v>
      </c>
    </row>
    <row r="75" spans="1:7">
      <c r="A75" t="str">
        <f>"155802648004188277"</f>
        <v>155802648004188277</v>
      </c>
      <c r="B75" t="s">
        <v>367</v>
      </c>
      <c r="C75" t="s">
        <v>368</v>
      </c>
      <c r="D75" t="s">
        <v>369</v>
      </c>
      <c r="E75" s="1" t="s">
        <v>370</v>
      </c>
      <c r="F75" s="1" t="s">
        <v>371</v>
      </c>
      <c r="G75" t="s">
        <v>12</v>
      </c>
    </row>
    <row r="76" spans="1:7">
      <c r="A76" t="str">
        <f>"154093116256715001"</f>
        <v>154093116256715001</v>
      </c>
      <c r="B76" t="s">
        <v>372</v>
      </c>
      <c r="C76" t="s">
        <v>373</v>
      </c>
      <c r="D76" t="s">
        <v>374</v>
      </c>
      <c r="E76" s="1" t="s">
        <v>375</v>
      </c>
      <c r="F76" s="1" t="s">
        <v>376</v>
      </c>
      <c r="G76" t="s">
        <v>12</v>
      </c>
    </row>
    <row r="77" spans="1:7">
      <c r="A77" t="str">
        <f>"154086264180709428"</f>
        <v>154086264180709428</v>
      </c>
      <c r="B77" t="s">
        <v>377</v>
      </c>
      <c r="C77" t="s">
        <v>378</v>
      </c>
      <c r="D77" t="s">
        <v>379</v>
      </c>
      <c r="E77" s="1" t="s">
        <v>380</v>
      </c>
      <c r="F77" s="1" t="s">
        <v>381</v>
      </c>
      <c r="G77" t="s">
        <v>12</v>
      </c>
    </row>
    <row r="78" spans="1:7">
      <c r="A78" t="str">
        <f>"155730663071802797"</f>
        <v>155730663071802797</v>
      </c>
      <c r="B78" t="s">
        <v>382</v>
      </c>
      <c r="C78" t="s">
        <v>383</v>
      </c>
      <c r="D78" t="s">
        <v>384</v>
      </c>
      <c r="E78" s="1" t="s">
        <v>385</v>
      </c>
      <c r="F78" s="1" t="s">
        <v>386</v>
      </c>
      <c r="G78" t="s">
        <v>12</v>
      </c>
    </row>
    <row r="79" spans="1:7">
      <c r="A79" t="str">
        <f>"154236626657819816"</f>
        <v>154236626657819816</v>
      </c>
      <c r="B79" t="s">
        <v>387</v>
      </c>
      <c r="C79" t="s">
        <v>388</v>
      </c>
      <c r="D79" t="s">
        <v>389</v>
      </c>
      <c r="E79" s="1" t="s">
        <v>390</v>
      </c>
      <c r="F79" s="1" t="s">
        <v>391</v>
      </c>
      <c r="G79" t="s">
        <v>12</v>
      </c>
    </row>
    <row r="80" spans="1:7">
      <c r="A80" t="str">
        <f>"141221360796056743"</f>
        <v>141221360796056743</v>
      </c>
      <c r="B80" t="s">
        <v>392</v>
      </c>
      <c r="C80" t="s">
        <v>393</v>
      </c>
      <c r="D80" t="s">
        <v>394</v>
      </c>
      <c r="E80" s="1" t="s">
        <v>395</v>
      </c>
      <c r="F80" s="1" t="s">
        <v>396</v>
      </c>
      <c r="G80" t="s">
        <v>12</v>
      </c>
    </row>
    <row r="81" spans="1:7">
      <c r="A81" t="str">
        <f>"141221640392464636"</f>
        <v>141221640392464636</v>
      </c>
      <c r="B81" t="s">
        <v>397</v>
      </c>
      <c r="C81" t="s">
        <v>398</v>
      </c>
      <c r="D81" t="s">
        <v>399</v>
      </c>
      <c r="E81" s="1" t="s">
        <v>400</v>
      </c>
      <c r="F81" s="1" t="s">
        <v>401</v>
      </c>
      <c r="G81" t="s">
        <v>12</v>
      </c>
    </row>
    <row r="82" spans="1:7">
      <c r="A82" t="str">
        <f>"141294441689348050"</f>
        <v>141294441689348050</v>
      </c>
      <c r="B82" t="s">
        <v>402</v>
      </c>
      <c r="C82" t="s">
        <v>403</v>
      </c>
      <c r="D82" t="s">
        <v>404</v>
      </c>
      <c r="E82" s="1" t="s">
        <v>405</v>
      </c>
      <c r="F82" s="1" t="s">
        <v>406</v>
      </c>
      <c r="G82" t="s">
        <v>12</v>
      </c>
    </row>
    <row r="83" spans="1:7">
      <c r="A83" t="str">
        <f>"141308498861196654"</f>
        <v>141308498861196654</v>
      </c>
      <c r="B83" t="s">
        <v>407</v>
      </c>
      <c r="C83" t="s">
        <v>407</v>
      </c>
      <c r="D83" t="s">
        <v>408</v>
      </c>
      <c r="E83" s="1" t="s">
        <v>409</v>
      </c>
      <c r="F83" s="1" t="s">
        <v>410</v>
      </c>
      <c r="G83" t="s">
        <v>12</v>
      </c>
    </row>
    <row r="84" spans="1:7">
      <c r="A84" t="str">
        <f>"155777924382003796"</f>
        <v>155777924382003796</v>
      </c>
      <c r="B84" t="s">
        <v>411</v>
      </c>
      <c r="C84" t="s">
        <v>412</v>
      </c>
      <c r="D84" t="s">
        <v>413</v>
      </c>
      <c r="E84" s="1" t="s">
        <v>414</v>
      </c>
      <c r="F84" s="1" t="s">
        <v>415</v>
      </c>
      <c r="G84" t="s">
        <v>12</v>
      </c>
    </row>
  </sheetData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ExportOrderList201805031312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丫爱原创2yccc</cp:lastModifiedBy>
  <dcterms:created xsi:type="dcterms:W3CDTF">2018-05-05T03:55:14Z</dcterms:created>
  <dcterms:modified xsi:type="dcterms:W3CDTF">2018-05-05T08:19:55Z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