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/Documents/workspace_uni_py/DDCAL/supplemental/results real world data sets/"/>
    </mc:Choice>
  </mc:AlternateContent>
  <xr:revisionPtr revIDLastSave="0" documentId="13_ncr:1_{A83A0EEF-6AB2-4044-B2C0-3644F3DFF2F1}" xr6:coauthVersionLast="47" xr6:coauthVersionMax="47" xr10:uidLastSave="{00000000-0000-0000-0000-000000000000}"/>
  <bookViews>
    <workbookView xWindow="1220" yWindow="500" windowWidth="27580" windowHeight="17500" activeTab="1" xr2:uid="{406D2356-4D92-5D48-B60F-DEF81D96A998}"/>
  </bookViews>
  <sheets>
    <sheet name="DDCAL VS Jenks Natural Breaks" sheetId="5" r:id="rId1"/>
    <sheet name="Results Orde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3" i="4"/>
  <c r="C101" i="4"/>
  <c r="C102" i="4"/>
  <c r="C103" i="4"/>
  <c r="C104" i="4"/>
  <c r="C105" i="4"/>
  <c r="C106" i="4"/>
  <c r="C107" i="4"/>
  <c r="C100" i="4"/>
  <c r="E92" i="4"/>
  <c r="E91" i="4"/>
  <c r="E90" i="4"/>
  <c r="E89" i="4"/>
  <c r="E88" i="4"/>
  <c r="E87" i="4"/>
  <c r="E86" i="4"/>
  <c r="E85" i="4"/>
  <c r="K92" i="4"/>
  <c r="K91" i="4"/>
  <c r="K90" i="4"/>
  <c r="K89" i="4"/>
  <c r="K88" i="4"/>
  <c r="K87" i="4"/>
  <c r="K86" i="4"/>
  <c r="K85" i="4"/>
  <c r="I92" i="4"/>
  <c r="I91" i="4"/>
  <c r="I90" i="4"/>
  <c r="I89" i="4"/>
  <c r="I88" i="4"/>
  <c r="I87" i="4"/>
  <c r="I86" i="4"/>
  <c r="I85" i="4"/>
  <c r="G92" i="4"/>
  <c r="G91" i="4"/>
  <c r="G90" i="4"/>
  <c r="G89" i="4"/>
  <c r="G88" i="4"/>
  <c r="G87" i="4"/>
  <c r="G86" i="4"/>
  <c r="G85" i="4"/>
  <c r="C86" i="4"/>
  <c r="C87" i="4"/>
  <c r="C88" i="4"/>
  <c r="C89" i="4"/>
  <c r="C90" i="4"/>
  <c r="C91" i="4"/>
  <c r="C92" i="4"/>
  <c r="C85" i="4"/>
  <c r="K77" i="4"/>
  <c r="K76" i="4"/>
  <c r="K75" i="4"/>
  <c r="K73" i="4"/>
  <c r="K72" i="4"/>
  <c r="K69" i="4"/>
  <c r="K68" i="4"/>
  <c r="K67" i="4"/>
  <c r="I77" i="4"/>
  <c r="I76" i="4"/>
  <c r="I75" i="4"/>
  <c r="I73" i="4"/>
  <c r="I72" i="4"/>
  <c r="I69" i="4"/>
  <c r="I68" i="4"/>
  <c r="I67" i="4"/>
  <c r="G77" i="4"/>
  <c r="G76" i="4"/>
  <c r="G75" i="4"/>
  <c r="G73" i="4"/>
  <c r="G72" i="4"/>
  <c r="G69" i="4"/>
  <c r="G68" i="4"/>
  <c r="G67" i="4"/>
  <c r="E77" i="4"/>
  <c r="E76" i="4"/>
  <c r="E75" i="4"/>
  <c r="E73" i="4"/>
  <c r="E72" i="4"/>
  <c r="E69" i="4"/>
  <c r="E68" i="4"/>
  <c r="E67" i="4"/>
  <c r="J76" i="4"/>
  <c r="J77" i="4"/>
  <c r="H77" i="4"/>
  <c r="F77" i="4"/>
  <c r="D77" i="4"/>
  <c r="J75" i="4"/>
  <c r="J73" i="4"/>
  <c r="J72" i="4"/>
  <c r="J69" i="4"/>
  <c r="J68" i="4"/>
  <c r="J67" i="4"/>
  <c r="H76" i="4"/>
  <c r="H75" i="4"/>
  <c r="H73" i="4"/>
  <c r="H72" i="4"/>
  <c r="H69" i="4"/>
  <c r="H68" i="4"/>
  <c r="H67" i="4"/>
  <c r="F76" i="4"/>
  <c r="F75" i="4"/>
  <c r="F73" i="4"/>
  <c r="F72" i="4"/>
  <c r="F69" i="4"/>
  <c r="F68" i="4"/>
  <c r="F67" i="4"/>
  <c r="D76" i="4"/>
  <c r="D75" i="4"/>
  <c r="D73" i="4"/>
  <c r="D72" i="4"/>
  <c r="D69" i="4"/>
  <c r="D68" i="4"/>
  <c r="D67" i="4"/>
  <c r="K34" i="4"/>
  <c r="K35" i="4"/>
  <c r="K38" i="4"/>
  <c r="K39" i="4"/>
  <c r="K41" i="4"/>
  <c r="K42" i="4"/>
  <c r="K43" i="4"/>
  <c r="I34" i="4"/>
  <c r="I35" i="4"/>
  <c r="I38" i="4"/>
  <c r="I39" i="4"/>
  <c r="I41" i="4"/>
  <c r="I42" i="4"/>
  <c r="I43" i="4"/>
  <c r="G34" i="4"/>
  <c r="G35" i="4"/>
  <c r="G38" i="4"/>
  <c r="G39" i="4"/>
  <c r="G41" i="4"/>
  <c r="G42" i="4"/>
  <c r="G43" i="4"/>
  <c r="E34" i="4"/>
  <c r="E35" i="4"/>
  <c r="M35" i="4" s="1"/>
  <c r="E38" i="4"/>
  <c r="E39" i="4"/>
  <c r="E41" i="4"/>
  <c r="E42" i="4"/>
  <c r="E43" i="4"/>
  <c r="C34" i="4"/>
  <c r="C35" i="4"/>
  <c r="C38" i="4"/>
  <c r="C39" i="4"/>
  <c r="C41" i="4"/>
  <c r="C42" i="4"/>
  <c r="C43" i="4"/>
  <c r="C33" i="4"/>
  <c r="K33" i="4"/>
  <c r="I33" i="4"/>
  <c r="G33" i="4"/>
  <c r="E33" i="4"/>
  <c r="K19" i="4"/>
  <c r="K20" i="4"/>
  <c r="K23" i="4"/>
  <c r="K24" i="4"/>
  <c r="K26" i="4"/>
  <c r="K27" i="4"/>
  <c r="K28" i="4"/>
  <c r="I19" i="4"/>
  <c r="I20" i="4"/>
  <c r="I23" i="4"/>
  <c r="I24" i="4"/>
  <c r="I26" i="4"/>
  <c r="I27" i="4"/>
  <c r="I28" i="4"/>
  <c r="G19" i="4"/>
  <c r="G20" i="4"/>
  <c r="G23" i="4"/>
  <c r="G24" i="4"/>
  <c r="G26" i="4"/>
  <c r="G27" i="4"/>
  <c r="G28" i="4"/>
  <c r="E19" i="4"/>
  <c r="E20" i="4"/>
  <c r="E23" i="4"/>
  <c r="E24" i="4"/>
  <c r="E26" i="4"/>
  <c r="E27" i="4"/>
  <c r="E28" i="4"/>
  <c r="K18" i="4"/>
  <c r="I18" i="4"/>
  <c r="G18" i="4"/>
  <c r="E18" i="4"/>
  <c r="C18" i="4"/>
  <c r="B67" i="4" s="1"/>
  <c r="C19" i="4"/>
  <c r="B68" i="4" s="1"/>
  <c r="C20" i="4"/>
  <c r="B69" i="4" s="1"/>
  <c r="C23" i="4"/>
  <c r="B72" i="4" s="1"/>
  <c r="C24" i="4"/>
  <c r="B73" i="4" s="1"/>
  <c r="C26" i="4"/>
  <c r="B75" i="4" s="1"/>
  <c r="C27" i="4"/>
  <c r="B76" i="4" s="1"/>
  <c r="C28" i="4"/>
  <c r="B77" i="4" s="1"/>
  <c r="C3" i="4"/>
  <c r="K4" i="4"/>
  <c r="K5" i="4"/>
  <c r="K8" i="4"/>
  <c r="K9" i="4"/>
  <c r="K11" i="4"/>
  <c r="K12" i="4"/>
  <c r="K13" i="4"/>
  <c r="I4" i="4"/>
  <c r="I5" i="4"/>
  <c r="I8" i="4"/>
  <c r="I9" i="4"/>
  <c r="I11" i="4"/>
  <c r="I12" i="4"/>
  <c r="I13" i="4"/>
  <c r="G4" i="4"/>
  <c r="G5" i="4"/>
  <c r="G8" i="4"/>
  <c r="G9" i="4"/>
  <c r="G11" i="4"/>
  <c r="G12" i="4"/>
  <c r="G13" i="4"/>
  <c r="K3" i="4"/>
  <c r="I3" i="4"/>
  <c r="G3" i="4"/>
  <c r="E4" i="4"/>
  <c r="E5" i="4"/>
  <c r="E8" i="4"/>
  <c r="E9" i="4"/>
  <c r="E11" i="4"/>
  <c r="E12" i="4"/>
  <c r="E13" i="4"/>
  <c r="E3" i="4"/>
  <c r="C4" i="4"/>
  <c r="C5" i="4"/>
  <c r="C8" i="4"/>
  <c r="C9" i="4"/>
  <c r="C11" i="4"/>
  <c r="C12" i="4"/>
  <c r="C13" i="4"/>
  <c r="C76" i="4" l="1"/>
  <c r="C67" i="4"/>
  <c r="C69" i="4"/>
  <c r="C77" i="4"/>
  <c r="C68" i="4"/>
  <c r="C75" i="4"/>
  <c r="C73" i="4"/>
  <c r="C72" i="4"/>
  <c r="M39" i="4"/>
  <c r="M34" i="4"/>
  <c r="M42" i="4"/>
  <c r="M43" i="4"/>
  <c r="M38" i="4"/>
  <c r="M41" i="4"/>
  <c r="M23" i="4"/>
  <c r="M18" i="4"/>
  <c r="B53" i="4" s="1"/>
  <c r="M24" i="4"/>
  <c r="M28" i="4"/>
  <c r="M20" i="4"/>
  <c r="M26" i="4"/>
  <c r="M27" i="4"/>
  <c r="M19" i="4"/>
  <c r="M8" i="4"/>
  <c r="M13" i="4"/>
  <c r="M5" i="4"/>
  <c r="M4" i="4"/>
  <c r="M33" i="4"/>
  <c r="M9" i="4"/>
  <c r="M11" i="4"/>
  <c r="B58" i="4" l="1"/>
  <c r="B59" i="4"/>
  <c r="N19" i="4"/>
  <c r="B63" i="4"/>
  <c r="B55" i="4"/>
  <c r="N28" i="4"/>
  <c r="N26" i="4"/>
  <c r="N24" i="4"/>
  <c r="N20" i="4"/>
  <c r="N18" i="4"/>
  <c r="B62" i="4"/>
  <c r="N27" i="4"/>
  <c r="B61" i="4"/>
  <c r="N23" i="4"/>
  <c r="N3" i="4"/>
  <c r="B54" i="4"/>
  <c r="N41" i="4"/>
  <c r="N35" i="4"/>
  <c r="N33" i="4"/>
  <c r="N38" i="4"/>
  <c r="N34" i="4"/>
  <c r="N39" i="4"/>
  <c r="N42" i="4"/>
  <c r="N43" i="4"/>
  <c r="N8" i="4"/>
  <c r="N11" i="4"/>
  <c r="N12" i="4"/>
  <c r="N4" i="4"/>
  <c r="N9" i="4"/>
  <c r="N5" i="4"/>
  <c r="N13" i="4"/>
  <c r="D53" i="4" l="1"/>
  <c r="D59" i="4"/>
  <c r="D54" i="4"/>
  <c r="D63" i="4"/>
  <c r="D58" i="4"/>
  <c r="D62" i="4"/>
  <c r="D61" i="4"/>
  <c r="D55" i="4"/>
</calcChain>
</file>

<file path=xl/sharedStrings.xml><?xml version="1.0" encoding="utf-8"?>
<sst xmlns="http://schemas.openxmlformats.org/spreadsheetml/2006/main" count="292" uniqueCount="129">
  <si>
    <t>Normal</t>
  </si>
  <si>
    <t>Gumbel</t>
  </si>
  <si>
    <t>Uniform</t>
  </si>
  <si>
    <t>Exponential</t>
  </si>
  <si>
    <t>Two Peaks</t>
  </si>
  <si>
    <t>SED</t>
  </si>
  <si>
    <t>k-means++</t>
  </si>
  <si>
    <t>Jenks Natural Breaks</t>
  </si>
  <si>
    <t>Head/tail breaks</t>
  </si>
  <si>
    <t>DBSCAN</t>
  </si>
  <si>
    <t>KDE</t>
  </si>
  <si>
    <t>GMM</t>
  </si>
  <si>
    <t>Mean shift</t>
  </si>
  <si>
    <t>largest gaps</t>
  </si>
  <si>
    <t>Gaussian Kernel k-means</t>
  </si>
  <si>
    <t>SV</t>
  </si>
  <si>
    <t>MSC</t>
  </si>
  <si>
    <t>omitting algorithms that produced no results due to NUC &lt; 1</t>
  </si>
  <si>
    <t>Notes</t>
  </si>
  <si>
    <t>orders were taken from total results</t>
  </si>
  <si>
    <t>Total Score Average Order</t>
  </si>
  <si>
    <t>Score AVG Order</t>
  </si>
  <si>
    <t>Sore Order</t>
  </si>
  <si>
    <t>m=10</t>
  </si>
  <si>
    <t>m=3</t>
  </si>
  <si>
    <t>m=4</t>
  </si>
  <si>
    <t>NUC</t>
  </si>
  <si>
    <t>SED (max)</t>
  </si>
  <si>
    <t>SV (min)</t>
  </si>
  <si>
    <t>MSC (max)</t>
  </si>
  <si>
    <t>0.53</t>
  </si>
  <si>
    <t>m=5</t>
  </si>
  <si>
    <t>m=6</t>
  </si>
  <si>
    <t>m=8</t>
  </si>
  <si>
    <t>m=12</t>
  </si>
  <si>
    <t>m=15</t>
  </si>
  <si>
    <t>m=100</t>
  </si>
  <si>
    <t>GMM vs DDCAL Advanced on normal distribution with different m parameters</t>
  </si>
  <si>
    <t>0.5</t>
  </si>
  <si>
    <t>4.69e-01</t>
  </si>
  <si>
    <t>0.52</t>
  </si>
  <si>
    <t>0.49</t>
  </si>
  <si>
    <t>0.47</t>
  </si>
  <si>
    <t>4.87e-01</t>
  </si>
  <si>
    <t>0.54</t>
  </si>
  <si>
    <t>m=30</t>
  </si>
  <si>
    <t>feature_boundary_min=0.01</t>
  </si>
  <si>
    <t>num_simulations=100</t>
  </si>
  <si>
    <t>DDCAL</t>
  </si>
  <si>
    <t>Rank Normal</t>
  </si>
  <si>
    <t>Trimmed k-means</t>
  </si>
  <si>
    <t>Rank Gumbel</t>
  </si>
  <si>
    <t>Rank Uniform</t>
  </si>
  <si>
    <t>Rank Exponential</t>
  </si>
  <si>
    <t>Rank Two Peaks</t>
  </si>
  <si>
    <t>Rank AVG Order</t>
  </si>
  <si>
    <t>AVG Rank Normal</t>
  </si>
  <si>
    <t>AVG Rank Gumbel</t>
  </si>
  <si>
    <t>AVG Rank Uniform</t>
  </si>
  <si>
    <t>AVG Rank Exponential</t>
  </si>
  <si>
    <t>AVG Rank Two Peaks</t>
  </si>
  <si>
    <t>mediocre</t>
  </si>
  <si>
    <t>poor</t>
  </si>
  <si>
    <t>good</t>
  </si>
  <si>
    <t>best</t>
  </si>
  <si>
    <t>Distr, Score Average</t>
  </si>
  <si>
    <t>Distributions</t>
  </si>
  <si>
    <t>Rank Distributions</t>
  </si>
  <si>
    <t>copied from python &gt;&gt;analyze_synthetic_results_table&lt;&lt;</t>
  </si>
  <si>
    <t>Normalized avg norm. res.</t>
  </si>
  <si>
    <t>normalized score all distributions</t>
  </si>
  <si>
    <t>just for information, not needed for paper / used python output for more details on results for manuscript</t>
  </si>
  <si>
    <t>2.13e+07</t>
  </si>
  <si>
    <t>6.65e-01</t>
  </si>
  <si>
    <t>0.32</t>
  </si>
  <si>
    <t>2.01e+09</t>
  </si>
  <si>
    <t>5.56e-01</t>
  </si>
  <si>
    <t>2.29e+11</t>
  </si>
  <si>
    <t>4.94e-01</t>
  </si>
  <si>
    <t>0.48</t>
  </si>
  <si>
    <t>1.55e+13</t>
  </si>
  <si>
    <t>5.09e+16</t>
  </si>
  <si>
    <t>4.20e-01</t>
  </si>
  <si>
    <t>6.69e+19</t>
  </si>
  <si>
    <t>3.87e-01</t>
  </si>
  <si>
    <t>7.78e+22</t>
  </si>
  <si>
    <t>3.69e-01</t>
  </si>
  <si>
    <t>1.43e+27</t>
  </si>
  <si>
    <t>3.40e-01</t>
  </si>
  <si>
    <t>7.27e+43</t>
  </si>
  <si>
    <t>3.27e-01</t>
  </si>
  <si>
    <t>0.46</t>
  </si>
  <si>
    <t>0.45</t>
  </si>
  <si>
    <t>1.51e+52</t>
  </si>
  <si>
    <t>3.97e-01</t>
  </si>
  <si>
    <t>1.17e+97</t>
  </si>
  <si>
    <t>feature_boundary_min=0.15</t>
  </si>
  <si>
    <t>2.12e+07</t>
  </si>
  <si>
    <t>6.50e-01</t>
  </si>
  <si>
    <t>2.23e+09</t>
  </si>
  <si>
    <t>5.41e-01</t>
  </si>
  <si>
    <t>4.67e-01</t>
  </si>
  <si>
    <t>0.50</t>
  </si>
  <si>
    <t>9.01e+22</t>
  </si>
  <si>
    <t>3.44e+07</t>
  </si>
  <si>
    <t>5.84e-01</t>
  </si>
  <si>
    <t>3.07e+09</t>
  </si>
  <si>
    <t>5.18e-01</t>
  </si>
  <si>
    <t>2.28e+11</t>
  </si>
  <si>
    <t>8.59e+12</t>
  </si>
  <si>
    <t>5.09e-01</t>
  </si>
  <si>
    <t>1.73e+16</t>
  </si>
  <si>
    <t>4.52e-01</t>
  </si>
  <si>
    <t>6.24e+18</t>
  </si>
  <si>
    <t>5.22e-01</t>
  </si>
  <si>
    <t>8.11e+21</t>
  </si>
  <si>
    <t>4.90e-01</t>
  </si>
  <si>
    <t>2.96e+24</t>
  </si>
  <si>
    <t>5.91e-01</t>
  </si>
  <si>
    <t>1.99e+41</t>
  </si>
  <si>
    <t>3.50e+90</t>
  </si>
  <si>
    <t>3.86e-01</t>
  </si>
  <si>
    <t>normalized rank</t>
  </si>
  <si>
    <t>total rank</t>
  </si>
  <si>
    <t>chosen Jennks Natural breaks because the best performing algorithm which is not stochastic (for reproducability)</t>
  </si>
  <si>
    <t>k-means++; =&gt; 2d best after DDCAL</t>
  </si>
  <si>
    <t>Gaussian Kernel k-means; k-means++; GMM; k-medians =&gt; 6th best after DDCAL and the before mentioned</t>
  </si>
  <si>
    <t xml:space="preserve"> =&gt; if there are too much clusters to build, then increase min_boundary (and as well number of simulations) to get all aimed clusters filled</t>
  </si>
  <si>
    <t>k-medoids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</si>
</sst>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2" fillId="4" borderId="0" xfId="0" applyFont="1" applyFill="1"/>
    <xf numFmtId="0" fontId="0" fillId="4" borderId="0" xfId="0" applyFill="1"/>
    <xf numFmtId="1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3" fillId="0" borderId="0" xfId="0" applyFont="1"/>
    <xf numFmtId="11" fontId="3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NumberFormat="1"/>
    <xf numFmtId="0" fontId="2" fillId="4" borderId="0" xfId="0" applyNumberFormat="1" applyFont="1" applyFill="1"/>
    <xf numFmtId="0" fontId="0" fillId="6" borderId="0" xfId="0" applyFill="1"/>
    <xf numFmtId="0" fontId="0" fillId="0" borderId="0" xfId="0" applyNumberFormat="1" applyFont="1"/>
    <xf numFmtId="0" fontId="1" fillId="0" borderId="0" xfId="0" applyNumberFormat="1" applyFont="1"/>
    <xf numFmtId="3" fontId="0" fillId="0" borderId="0" xfId="0" applyNumberFormat="1"/>
    <xf numFmtId="49" fontId="0" fillId="0" borderId="0" xfId="0" applyNumberFormat="1"/>
    <xf numFmtId="0" fontId="0" fillId="7" borderId="0" xfId="0" applyFill="1"/>
    <xf numFmtId="0" fontId="4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2A50-5482-4347-A830-BB0A8DAA7B9C}">
  <dimension ref="A1:Q47"/>
  <sheetViews>
    <sheetView topLeftCell="A10" workbookViewId="0">
      <selection activeCell="A43" sqref="A43"/>
    </sheetView>
  </sheetViews>
  <sheetFormatPr baseColWidth="10" defaultRowHeight="16" x14ac:dyDescent="0.2"/>
  <cols>
    <col min="1" max="1" width="20.83203125" customWidth="1"/>
    <col min="7" max="7" width="24.6640625" bestFit="1" customWidth="1"/>
    <col min="13" max="13" width="24.6640625" bestFit="1" customWidth="1"/>
  </cols>
  <sheetData>
    <row r="1" spans="1:11" x14ac:dyDescent="0.2">
      <c r="A1" t="s">
        <v>37</v>
      </c>
    </row>
    <row r="2" spans="1:11" x14ac:dyDescent="0.2">
      <c r="A2" s="12" t="s">
        <v>24</v>
      </c>
      <c r="B2" s="2" t="s">
        <v>26</v>
      </c>
      <c r="C2" s="2" t="s">
        <v>27</v>
      </c>
      <c r="D2" s="2" t="s">
        <v>28</v>
      </c>
      <c r="E2" s="2" t="s">
        <v>29</v>
      </c>
      <c r="G2" s="2" t="s">
        <v>96</v>
      </c>
      <c r="H2" s="2" t="s">
        <v>26</v>
      </c>
      <c r="I2" s="2" t="s">
        <v>27</v>
      </c>
      <c r="J2" s="2" t="s">
        <v>28</v>
      </c>
      <c r="K2" s="2" t="s">
        <v>29</v>
      </c>
    </row>
    <row r="3" spans="1:11" x14ac:dyDescent="0.2">
      <c r="A3" t="s">
        <v>48</v>
      </c>
      <c r="B3">
        <v>1</v>
      </c>
      <c r="C3" t="s">
        <v>72</v>
      </c>
      <c r="D3" s="13" t="s">
        <v>73</v>
      </c>
      <c r="E3" t="s">
        <v>74</v>
      </c>
      <c r="H3">
        <v>1</v>
      </c>
      <c r="I3" s="1" t="s">
        <v>97</v>
      </c>
      <c r="J3" s="23" t="s">
        <v>98</v>
      </c>
      <c r="K3" s="13" t="s">
        <v>38</v>
      </c>
    </row>
    <row r="4" spans="1:11" x14ac:dyDescent="0.2">
      <c r="A4" t="s">
        <v>7</v>
      </c>
      <c r="B4">
        <v>1</v>
      </c>
      <c r="C4" s="11" t="s">
        <v>104</v>
      </c>
      <c r="D4" s="11" t="s">
        <v>105</v>
      </c>
      <c r="E4" s="10" t="s">
        <v>30</v>
      </c>
    </row>
    <row r="6" spans="1:11" x14ac:dyDescent="0.2">
      <c r="A6" t="s">
        <v>25</v>
      </c>
    </row>
    <row r="7" spans="1:11" x14ac:dyDescent="0.2">
      <c r="A7" t="s">
        <v>48</v>
      </c>
      <c r="B7">
        <v>1</v>
      </c>
      <c r="C7" t="s">
        <v>75</v>
      </c>
      <c r="D7" t="s">
        <v>76</v>
      </c>
      <c r="E7" t="s">
        <v>42</v>
      </c>
      <c r="H7">
        <v>1</v>
      </c>
      <c r="I7" t="s">
        <v>99</v>
      </c>
      <c r="J7" t="s">
        <v>100</v>
      </c>
      <c r="K7" t="s">
        <v>41</v>
      </c>
    </row>
    <row r="8" spans="1:11" x14ac:dyDescent="0.2">
      <c r="A8" t="s">
        <v>7</v>
      </c>
      <c r="B8">
        <v>1</v>
      </c>
      <c r="C8" s="10" t="s">
        <v>106</v>
      </c>
      <c r="D8" s="10" t="s">
        <v>107</v>
      </c>
      <c r="E8" s="10" t="s">
        <v>30</v>
      </c>
    </row>
    <row r="10" spans="1:11" x14ac:dyDescent="0.2">
      <c r="A10" s="4" t="s">
        <v>31</v>
      </c>
    </row>
    <row r="11" spans="1:11" x14ac:dyDescent="0.2">
      <c r="A11" t="s">
        <v>48</v>
      </c>
      <c r="B11">
        <v>1</v>
      </c>
      <c r="C11" s="10" t="s">
        <v>77</v>
      </c>
      <c r="D11" s="10" t="s">
        <v>78</v>
      </c>
      <c r="E11" s="13" t="s">
        <v>79</v>
      </c>
    </row>
    <row r="12" spans="1:11" x14ac:dyDescent="0.2">
      <c r="A12" t="s">
        <v>7</v>
      </c>
      <c r="B12">
        <v>1</v>
      </c>
      <c r="C12" t="s">
        <v>108</v>
      </c>
      <c r="D12" t="s">
        <v>43</v>
      </c>
      <c r="E12" s="10" t="s">
        <v>40</v>
      </c>
    </row>
    <row r="14" spans="1:11" x14ac:dyDescent="0.2">
      <c r="A14" s="4" t="s">
        <v>32</v>
      </c>
    </row>
    <row r="15" spans="1:11" x14ac:dyDescent="0.2">
      <c r="A15" t="s">
        <v>48</v>
      </c>
      <c r="B15">
        <v>1</v>
      </c>
      <c r="C15" s="10" t="s">
        <v>80</v>
      </c>
      <c r="D15" s="10" t="s">
        <v>39</v>
      </c>
      <c r="E15" t="s">
        <v>41</v>
      </c>
      <c r="H15">
        <v>1</v>
      </c>
      <c r="I15" t="s">
        <v>80</v>
      </c>
      <c r="J15" t="s">
        <v>101</v>
      </c>
      <c r="K15" t="s">
        <v>102</v>
      </c>
    </row>
    <row r="16" spans="1:11" x14ac:dyDescent="0.2">
      <c r="A16" t="s">
        <v>7</v>
      </c>
      <c r="B16">
        <v>1</v>
      </c>
      <c r="C16" t="s">
        <v>109</v>
      </c>
      <c r="D16" t="s">
        <v>110</v>
      </c>
      <c r="E16" s="10" t="s">
        <v>40</v>
      </c>
    </row>
    <row r="18" spans="1:11" x14ac:dyDescent="0.2">
      <c r="A18" s="4" t="s">
        <v>33</v>
      </c>
    </row>
    <row r="19" spans="1:11" x14ac:dyDescent="0.2">
      <c r="A19" t="s">
        <v>48</v>
      </c>
      <c r="B19">
        <v>1</v>
      </c>
      <c r="C19" s="10" t="s">
        <v>81</v>
      </c>
      <c r="D19" s="10" t="s">
        <v>82</v>
      </c>
      <c r="E19" t="s">
        <v>41</v>
      </c>
    </row>
    <row r="20" spans="1:11" x14ac:dyDescent="0.2">
      <c r="A20" t="s">
        <v>7</v>
      </c>
      <c r="B20">
        <v>1</v>
      </c>
      <c r="C20" s="13" t="s">
        <v>111</v>
      </c>
      <c r="D20" t="s">
        <v>112</v>
      </c>
      <c r="E20" s="10" t="s">
        <v>44</v>
      </c>
    </row>
    <row r="22" spans="1:11" x14ac:dyDescent="0.2">
      <c r="A22" s="4" t="s">
        <v>23</v>
      </c>
    </row>
    <row r="23" spans="1:11" x14ac:dyDescent="0.2">
      <c r="A23" t="s">
        <v>48</v>
      </c>
      <c r="B23">
        <v>1</v>
      </c>
      <c r="C23" s="10" t="s">
        <v>83</v>
      </c>
      <c r="D23" s="10" t="s">
        <v>84</v>
      </c>
      <c r="E23" t="s">
        <v>38</v>
      </c>
    </row>
    <row r="24" spans="1:11" x14ac:dyDescent="0.2">
      <c r="A24" t="s">
        <v>7</v>
      </c>
      <c r="B24">
        <v>1</v>
      </c>
      <c r="C24" t="s">
        <v>113</v>
      </c>
      <c r="D24" t="s">
        <v>114</v>
      </c>
      <c r="E24" s="10" t="s">
        <v>30</v>
      </c>
    </row>
    <row r="26" spans="1:11" x14ac:dyDescent="0.2">
      <c r="A26" s="4" t="s">
        <v>34</v>
      </c>
    </row>
    <row r="27" spans="1:11" x14ac:dyDescent="0.2">
      <c r="A27" t="s">
        <v>48</v>
      </c>
      <c r="B27">
        <v>1</v>
      </c>
      <c r="C27" s="10" t="s">
        <v>85</v>
      </c>
      <c r="D27" s="10" t="s">
        <v>86</v>
      </c>
      <c r="E27" t="s">
        <v>79</v>
      </c>
      <c r="H27">
        <v>1</v>
      </c>
      <c r="I27" t="s">
        <v>103</v>
      </c>
      <c r="J27" t="s">
        <v>86</v>
      </c>
      <c r="K27" t="s">
        <v>38</v>
      </c>
    </row>
    <row r="28" spans="1:11" x14ac:dyDescent="0.2">
      <c r="A28" t="s">
        <v>7</v>
      </c>
      <c r="B28">
        <v>1</v>
      </c>
      <c r="C28" t="s">
        <v>115</v>
      </c>
      <c r="D28" t="s">
        <v>116</v>
      </c>
      <c r="E28" s="10" t="s">
        <v>30</v>
      </c>
    </row>
    <row r="30" spans="1:11" x14ac:dyDescent="0.2">
      <c r="A30" s="4" t="s">
        <v>35</v>
      </c>
    </row>
    <row r="31" spans="1:11" x14ac:dyDescent="0.2">
      <c r="A31" t="s">
        <v>48</v>
      </c>
      <c r="B31">
        <v>1</v>
      </c>
      <c r="C31" s="10" t="s">
        <v>87</v>
      </c>
      <c r="D31" s="10" t="s">
        <v>88</v>
      </c>
      <c r="E31" t="s">
        <v>41</v>
      </c>
      <c r="H31">
        <v>1</v>
      </c>
    </row>
    <row r="32" spans="1:11" x14ac:dyDescent="0.2">
      <c r="A32" t="s">
        <v>7</v>
      </c>
      <c r="B32">
        <v>1</v>
      </c>
      <c r="C32" t="s">
        <v>117</v>
      </c>
      <c r="D32" t="s">
        <v>118</v>
      </c>
      <c r="E32" s="10" t="s">
        <v>44</v>
      </c>
    </row>
    <row r="34" spans="1:17" x14ac:dyDescent="0.2">
      <c r="A34" s="4" t="s">
        <v>45</v>
      </c>
    </row>
    <row r="35" spans="1:17" x14ac:dyDescent="0.2">
      <c r="A35" t="s">
        <v>48</v>
      </c>
      <c r="B35">
        <v>1</v>
      </c>
      <c r="C35" s="10" t="s">
        <v>89</v>
      </c>
      <c r="D35" s="10" t="s">
        <v>90</v>
      </c>
      <c r="E35" t="s">
        <v>91</v>
      </c>
    </row>
    <row r="36" spans="1:17" x14ac:dyDescent="0.2">
      <c r="A36" t="s">
        <v>7</v>
      </c>
      <c r="B36">
        <v>1</v>
      </c>
      <c r="C36" t="s">
        <v>119</v>
      </c>
      <c r="D36" s="13" t="s">
        <v>112</v>
      </c>
      <c r="E36" s="10" t="s">
        <v>44</v>
      </c>
    </row>
    <row r="38" spans="1:17" x14ac:dyDescent="0.2">
      <c r="A38" s="4" t="s">
        <v>36</v>
      </c>
      <c r="G38" s="2" t="s">
        <v>46</v>
      </c>
      <c r="H38" s="2" t="s">
        <v>26</v>
      </c>
      <c r="I38" s="2" t="s">
        <v>27</v>
      </c>
      <c r="J38" s="2" t="s">
        <v>28</v>
      </c>
      <c r="K38" s="2" t="s">
        <v>29</v>
      </c>
      <c r="M38" s="2" t="s">
        <v>46</v>
      </c>
      <c r="N38" s="2" t="s">
        <v>26</v>
      </c>
      <c r="O38" s="2" t="s">
        <v>27</v>
      </c>
      <c r="P38" s="2" t="s">
        <v>28</v>
      </c>
      <c r="Q38" s="2" t="s">
        <v>29</v>
      </c>
    </row>
    <row r="39" spans="1:17" x14ac:dyDescent="0.2">
      <c r="A39" t="s">
        <v>48</v>
      </c>
      <c r="B39" t="s">
        <v>92</v>
      </c>
      <c r="C39" t="s">
        <v>93</v>
      </c>
      <c r="D39" t="s">
        <v>94</v>
      </c>
      <c r="E39" s="10" t="s">
        <v>30</v>
      </c>
      <c r="H39">
        <v>1</v>
      </c>
      <c r="I39" s="10" t="s">
        <v>95</v>
      </c>
      <c r="J39" s="10" t="s">
        <v>88</v>
      </c>
      <c r="K39" s="10" t="s">
        <v>44</v>
      </c>
      <c r="M39" s="2" t="s">
        <v>47</v>
      </c>
      <c r="O39" s="10"/>
    </row>
    <row r="40" spans="1:17" x14ac:dyDescent="0.2">
      <c r="A40" t="s">
        <v>7</v>
      </c>
      <c r="B40" s="13">
        <v>1</v>
      </c>
      <c r="C40" s="22" t="s">
        <v>120</v>
      </c>
      <c r="D40" s="10" t="s">
        <v>121</v>
      </c>
      <c r="E40" s="10" t="s">
        <v>38</v>
      </c>
    </row>
    <row r="42" spans="1:17" x14ac:dyDescent="0.2">
      <c r="A42" s="4" t="s">
        <v>127</v>
      </c>
    </row>
    <row r="43" spans="1:17" x14ac:dyDescent="0.2">
      <c r="A43" s="4"/>
    </row>
    <row r="45" spans="1:17" x14ac:dyDescent="0.2">
      <c r="A45" t="s">
        <v>124</v>
      </c>
    </row>
    <row r="46" spans="1:17" x14ac:dyDescent="0.2">
      <c r="A46" t="s">
        <v>123</v>
      </c>
      <c r="B46" t="s">
        <v>125</v>
      </c>
    </row>
    <row r="47" spans="1:17" x14ac:dyDescent="0.2">
      <c r="A47" t="s">
        <v>122</v>
      </c>
      <c r="B47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0EB6-B965-6E4C-9F88-C705B5F0788E}">
  <dimension ref="A2:P107"/>
  <sheetViews>
    <sheetView tabSelected="1" workbookViewId="0">
      <selection activeCell="A12" sqref="A12:XFD12"/>
    </sheetView>
  </sheetViews>
  <sheetFormatPr baseColWidth="10" defaultRowHeight="16" x14ac:dyDescent="0.2"/>
  <cols>
    <col min="1" max="1" width="22.1640625" bestFit="1" customWidth="1"/>
    <col min="2" max="2" width="16" bestFit="1" customWidth="1"/>
    <col min="3" max="3" width="11.83203125" bestFit="1" customWidth="1"/>
    <col min="4" max="4" width="16.83203125" customWidth="1"/>
    <col min="5" max="5" width="12.1640625" bestFit="1" customWidth="1"/>
    <col min="6" max="6" width="16.83203125" bestFit="1" customWidth="1"/>
    <col min="7" max="7" width="12.5" bestFit="1" customWidth="1"/>
    <col min="8" max="8" width="19.5" bestFit="1" customWidth="1"/>
    <col min="9" max="9" width="15.1640625" bestFit="1" customWidth="1"/>
    <col min="10" max="10" width="18.6640625" bestFit="1" customWidth="1"/>
    <col min="11" max="11" width="14.33203125" bestFit="1" customWidth="1"/>
    <col min="12" max="12" width="3.1640625" customWidth="1"/>
    <col min="13" max="13" width="15" bestFit="1" customWidth="1"/>
    <col min="14" max="14" width="14.5" bestFit="1" customWidth="1"/>
  </cols>
  <sheetData>
    <row r="2" spans="1:16" x14ac:dyDescent="0.2">
      <c r="A2" s="2" t="s">
        <v>5</v>
      </c>
      <c r="B2" s="2" t="s">
        <v>0</v>
      </c>
      <c r="C2" s="16" t="s">
        <v>49</v>
      </c>
      <c r="D2" s="2" t="s">
        <v>1</v>
      </c>
      <c r="E2" s="16" t="s">
        <v>51</v>
      </c>
      <c r="F2" s="2" t="s">
        <v>2</v>
      </c>
      <c r="G2" s="16" t="s">
        <v>52</v>
      </c>
      <c r="H2" s="2" t="s">
        <v>3</v>
      </c>
      <c r="I2" s="16" t="s">
        <v>53</v>
      </c>
      <c r="J2" s="2" t="s">
        <v>4</v>
      </c>
      <c r="K2" s="16" t="s">
        <v>54</v>
      </c>
      <c r="M2" s="2" t="s">
        <v>21</v>
      </c>
      <c r="N2" s="16" t="s">
        <v>55</v>
      </c>
      <c r="P2" s="1"/>
    </row>
    <row r="3" spans="1:16" x14ac:dyDescent="0.2">
      <c r="A3" t="s">
        <v>48</v>
      </c>
      <c r="B3" s="14">
        <v>6.69E+19</v>
      </c>
      <c r="C3" s="14">
        <f>RANK(B3,B$3:B$14)</f>
        <v>1</v>
      </c>
      <c r="D3" s="14">
        <v>7.08E+19</v>
      </c>
      <c r="E3" s="14">
        <f>RANK(D3,D$3:D$14)</f>
        <v>1</v>
      </c>
      <c r="F3" s="14">
        <v>9.93E+19</v>
      </c>
      <c r="G3" s="14">
        <f>RANK(F3,F$3:F$14)</f>
        <v>1</v>
      </c>
      <c r="H3" s="14">
        <v>5.29E+19</v>
      </c>
      <c r="I3" s="14">
        <f>RANK(H3,H$3:H$14)</f>
        <v>1</v>
      </c>
      <c r="J3" s="14">
        <v>3.97E+19</v>
      </c>
      <c r="K3" s="14">
        <f>RANK(J3,J$3:J$14)</f>
        <v>2</v>
      </c>
      <c r="L3" s="14"/>
      <c r="M3" s="14">
        <f>(C3+E3+G3+I3+K3)/5</f>
        <v>1.2</v>
      </c>
      <c r="N3" s="14">
        <f>RANK(M3,M$3:M$14,1)</f>
        <v>1</v>
      </c>
    </row>
    <row r="4" spans="1:16" x14ac:dyDescent="0.2">
      <c r="A4" t="s">
        <v>6</v>
      </c>
      <c r="B4" s="14">
        <v>8.5E+18</v>
      </c>
      <c r="C4" s="14">
        <f>RANK(B4,B$3:B$14)</f>
        <v>4</v>
      </c>
      <c r="D4" s="14">
        <v>1.16E+19</v>
      </c>
      <c r="E4" s="14">
        <f t="shared" ref="E4:E13" si="0">RANK(D4,D$3:D$14)</f>
        <v>3</v>
      </c>
      <c r="F4" s="14">
        <v>9.47E+19</v>
      </c>
      <c r="G4" s="14">
        <f t="shared" ref="G4:G13" si="1">RANK(F4,F$3:F$14)</f>
        <v>2</v>
      </c>
      <c r="H4" s="14">
        <v>1.29E+18</v>
      </c>
      <c r="I4" s="14">
        <f t="shared" ref="I4:I13" si="2">RANK(H4,H$3:H$14)</f>
        <v>6</v>
      </c>
      <c r="J4" s="14">
        <v>1.61E+19</v>
      </c>
      <c r="K4" s="14">
        <f t="shared" ref="K4:K13" si="3">RANK(J4,J$3:J$14)</f>
        <v>6</v>
      </c>
      <c r="L4" s="14"/>
      <c r="M4" s="14">
        <f t="shared" ref="M4:M13" si="4">(C4+E4+G4+I4+K4)/5</f>
        <v>4.2</v>
      </c>
      <c r="N4" s="14">
        <f t="shared" ref="N4:N13" si="5">RANK(M4,M$3:M$14,1)</f>
        <v>5</v>
      </c>
    </row>
    <row r="5" spans="1:16" x14ac:dyDescent="0.2">
      <c r="A5" t="s">
        <v>7</v>
      </c>
      <c r="B5" s="14">
        <v>6.24E+18</v>
      </c>
      <c r="C5" s="14">
        <f t="shared" ref="C5:C13" si="6">RANK(B5,B$3:B$14)</f>
        <v>6</v>
      </c>
      <c r="D5" s="14">
        <v>2.56E+18</v>
      </c>
      <c r="E5" s="14">
        <f t="shared" si="0"/>
        <v>4</v>
      </c>
      <c r="F5" s="14">
        <v>9.37E+19</v>
      </c>
      <c r="G5" s="14">
        <f t="shared" si="1"/>
        <v>3</v>
      </c>
      <c r="H5" s="14">
        <v>1.63E+18</v>
      </c>
      <c r="I5" s="14">
        <f t="shared" si="2"/>
        <v>3</v>
      </c>
      <c r="J5" s="14">
        <v>1.84E+19</v>
      </c>
      <c r="K5" s="14">
        <f t="shared" si="3"/>
        <v>4</v>
      </c>
      <c r="L5" s="14"/>
      <c r="M5" s="14">
        <f t="shared" si="4"/>
        <v>4</v>
      </c>
      <c r="N5" s="14">
        <f t="shared" si="5"/>
        <v>3</v>
      </c>
    </row>
    <row r="6" spans="1:16" s="6" customFormat="1" x14ac:dyDescent="0.2">
      <c r="A6" s="5" t="s">
        <v>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6" s="6" customFormat="1" x14ac:dyDescent="0.2">
      <c r="A7" s="5" t="s">
        <v>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6" x14ac:dyDescent="0.2">
      <c r="A8" t="s">
        <v>10</v>
      </c>
      <c r="B8" s="14">
        <v>148000000000000</v>
      </c>
      <c r="C8" s="14">
        <f t="shared" si="6"/>
        <v>7</v>
      </c>
      <c r="D8" s="14">
        <v>789000000000</v>
      </c>
      <c r="E8" s="14">
        <f t="shared" si="0"/>
        <v>7</v>
      </c>
      <c r="F8" s="14">
        <v>5.73E+19</v>
      </c>
      <c r="G8" s="14">
        <f t="shared" si="1"/>
        <v>7</v>
      </c>
      <c r="H8" s="14">
        <v>49600000000</v>
      </c>
      <c r="I8" s="14">
        <f t="shared" si="2"/>
        <v>7</v>
      </c>
      <c r="J8" s="14">
        <v>323000000000000</v>
      </c>
      <c r="K8" s="14">
        <f t="shared" si="3"/>
        <v>7</v>
      </c>
      <c r="L8" s="14"/>
      <c r="M8" s="14">
        <f t="shared" si="4"/>
        <v>7</v>
      </c>
      <c r="N8" s="14">
        <f t="shared" si="5"/>
        <v>7</v>
      </c>
    </row>
    <row r="9" spans="1:16" x14ac:dyDescent="0.2">
      <c r="A9" t="s">
        <v>11</v>
      </c>
      <c r="B9" s="14">
        <v>8.33E+18</v>
      </c>
      <c r="C9" s="14">
        <f t="shared" si="6"/>
        <v>5</v>
      </c>
      <c r="D9" s="14">
        <v>9.37E+17</v>
      </c>
      <c r="E9" s="14">
        <f t="shared" si="0"/>
        <v>6</v>
      </c>
      <c r="F9" s="14">
        <v>7.43E+19</v>
      </c>
      <c r="G9" s="14">
        <f t="shared" si="1"/>
        <v>6</v>
      </c>
      <c r="H9" s="14">
        <v>1.3E+18</v>
      </c>
      <c r="I9" s="14">
        <f t="shared" si="2"/>
        <v>5</v>
      </c>
      <c r="J9" s="14">
        <v>1.78E+19</v>
      </c>
      <c r="K9" s="14">
        <f t="shared" si="3"/>
        <v>5</v>
      </c>
      <c r="L9" s="14"/>
      <c r="M9" s="14">
        <f t="shared" si="4"/>
        <v>5.4</v>
      </c>
      <c r="N9" s="14">
        <f t="shared" si="5"/>
        <v>6</v>
      </c>
    </row>
    <row r="10" spans="1:16" s="6" customFormat="1" x14ac:dyDescent="0.2">
      <c r="A10" s="5" t="s">
        <v>12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6" x14ac:dyDescent="0.2">
      <c r="A11" t="s">
        <v>13</v>
      </c>
      <c r="B11" s="14">
        <v>235000</v>
      </c>
      <c r="C11" s="14">
        <f t="shared" si="6"/>
        <v>8</v>
      </c>
      <c r="D11" s="14">
        <v>7900</v>
      </c>
      <c r="E11" s="14">
        <f t="shared" si="0"/>
        <v>8</v>
      </c>
      <c r="F11" s="14">
        <v>3250000</v>
      </c>
      <c r="G11" s="14">
        <f t="shared" si="1"/>
        <v>8</v>
      </c>
      <c r="H11" s="14">
        <v>351000</v>
      </c>
      <c r="I11" s="14">
        <f t="shared" si="2"/>
        <v>8</v>
      </c>
      <c r="J11" s="14">
        <v>474000000</v>
      </c>
      <c r="K11" s="14">
        <f t="shared" si="3"/>
        <v>8</v>
      </c>
      <c r="L11" s="14"/>
      <c r="M11" s="14">
        <f t="shared" si="4"/>
        <v>8</v>
      </c>
      <c r="N11" s="14">
        <f t="shared" si="5"/>
        <v>8</v>
      </c>
    </row>
    <row r="12" spans="1:16" x14ac:dyDescent="0.2">
      <c r="A12" t="s">
        <v>14</v>
      </c>
      <c r="B12" s="14">
        <v>2.69E+19</v>
      </c>
      <c r="C12" s="14">
        <f t="shared" si="6"/>
        <v>2</v>
      </c>
      <c r="D12" s="14">
        <v>1.45E+19</v>
      </c>
      <c r="E12" s="14">
        <f t="shared" si="0"/>
        <v>2</v>
      </c>
      <c r="F12" s="14">
        <v>8.83E+19</v>
      </c>
      <c r="G12" s="14">
        <f t="shared" si="1"/>
        <v>4</v>
      </c>
      <c r="H12" s="14">
        <v>4.35E+19</v>
      </c>
      <c r="I12" s="14">
        <f t="shared" si="2"/>
        <v>2</v>
      </c>
      <c r="J12" s="17">
        <v>5.87E+19</v>
      </c>
      <c r="K12" s="14">
        <f t="shared" si="3"/>
        <v>1</v>
      </c>
      <c r="L12" s="14"/>
      <c r="M12" s="14">
        <f>(C12+E12+G12+I12+K12)/5</f>
        <v>2.2000000000000002</v>
      </c>
      <c r="N12" s="14">
        <f t="shared" si="5"/>
        <v>2</v>
      </c>
    </row>
    <row r="13" spans="1:16" x14ac:dyDescent="0.2">
      <c r="A13" t="s">
        <v>128</v>
      </c>
      <c r="B13" s="14">
        <v>1.43E+19</v>
      </c>
      <c r="C13" s="14">
        <f t="shared" si="6"/>
        <v>3</v>
      </c>
      <c r="D13" s="14">
        <v>1.99E+18</v>
      </c>
      <c r="E13" s="14">
        <f t="shared" si="0"/>
        <v>5</v>
      </c>
      <c r="F13" s="14">
        <v>8.31E+19</v>
      </c>
      <c r="G13" s="14">
        <f t="shared" si="1"/>
        <v>5</v>
      </c>
      <c r="H13" s="14">
        <v>1.61E+18</v>
      </c>
      <c r="I13" s="14">
        <f t="shared" si="2"/>
        <v>4</v>
      </c>
      <c r="J13" s="14">
        <v>2.92E+19</v>
      </c>
      <c r="K13" s="14">
        <f t="shared" si="3"/>
        <v>3</v>
      </c>
      <c r="L13" s="14"/>
      <c r="M13" s="14">
        <f t="shared" si="4"/>
        <v>4</v>
      </c>
      <c r="N13" s="14">
        <f t="shared" si="5"/>
        <v>3</v>
      </c>
    </row>
    <row r="14" spans="1:16" s="5" customFormat="1" x14ac:dyDescent="0.2">
      <c r="A14" s="5" t="s">
        <v>50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N15" s="7"/>
    </row>
    <row r="16" spans="1:16" x14ac:dyDescent="0.2">
      <c r="B16" s="8"/>
      <c r="C16" s="8"/>
      <c r="D16" s="8"/>
      <c r="E16" s="8"/>
      <c r="F16" s="8"/>
      <c r="G16" s="8"/>
      <c r="H16" s="8"/>
      <c r="I16" s="8"/>
      <c r="J16" s="8"/>
      <c r="K16" s="8"/>
      <c r="N16" s="7"/>
    </row>
    <row r="17" spans="1:14" x14ac:dyDescent="0.2">
      <c r="A17" s="2" t="s">
        <v>15</v>
      </c>
      <c r="B17" s="2" t="s">
        <v>0</v>
      </c>
      <c r="C17" s="16" t="s">
        <v>49</v>
      </c>
      <c r="D17" s="2" t="s">
        <v>1</v>
      </c>
      <c r="E17" s="16" t="s">
        <v>51</v>
      </c>
      <c r="F17" s="2" t="s">
        <v>2</v>
      </c>
      <c r="G17" s="16" t="s">
        <v>52</v>
      </c>
      <c r="H17" s="2" t="s">
        <v>3</v>
      </c>
      <c r="I17" s="16" t="s">
        <v>53</v>
      </c>
      <c r="J17" s="2" t="s">
        <v>4</v>
      </c>
      <c r="K17" s="16" t="s">
        <v>54</v>
      </c>
      <c r="M17" s="2" t="s">
        <v>21</v>
      </c>
      <c r="N17" s="16" t="s">
        <v>55</v>
      </c>
    </row>
    <row r="18" spans="1:14" x14ac:dyDescent="0.2">
      <c r="A18" t="s">
        <v>48</v>
      </c>
      <c r="B18" s="14">
        <v>0.38700000000000001</v>
      </c>
      <c r="C18" s="14">
        <f>RANK(B18,B$18:B$29,1)</f>
        <v>2</v>
      </c>
      <c r="D18" s="14">
        <v>0.78800000000000003</v>
      </c>
      <c r="E18" s="14">
        <f>RANK(D18,D$18:D$29,1)</f>
        <v>3</v>
      </c>
      <c r="F18" s="14">
        <v>0.55100000000000005</v>
      </c>
      <c r="G18" s="14">
        <f>RANK(F18,F$18:F$29,1)</f>
        <v>7</v>
      </c>
      <c r="H18" s="14">
        <v>15.3</v>
      </c>
      <c r="I18" s="14">
        <f>RANK(H18,H$18:H$29,1)</f>
        <v>8</v>
      </c>
      <c r="J18" s="14">
        <v>0.36899999999999999</v>
      </c>
      <c r="K18" s="14">
        <f>RANK(J18,J$18:J$29,1)</f>
        <v>6</v>
      </c>
      <c r="L18" s="14"/>
      <c r="M18" s="14">
        <f>(C18+E18+G18+I18+K18)/5</f>
        <v>5.2</v>
      </c>
      <c r="N18" s="14">
        <f>RANK(M18,M$18:M$29,1)</f>
        <v>6</v>
      </c>
    </row>
    <row r="19" spans="1:14" x14ac:dyDescent="0.2">
      <c r="A19" t="s">
        <v>6</v>
      </c>
      <c r="B19" s="14">
        <v>0.52500000000000002</v>
      </c>
      <c r="C19" s="14">
        <f t="shared" ref="C19:C28" si="7">RANK(B19,B$18:B$29,1)</f>
        <v>5</v>
      </c>
      <c r="D19" s="14">
        <v>0.81200000000000006</v>
      </c>
      <c r="E19" s="14">
        <f t="shared" ref="E19:E28" si="8">RANK(D19,D$18:D$29,1)</f>
        <v>6</v>
      </c>
      <c r="F19" s="14">
        <v>0.51200000000000001</v>
      </c>
      <c r="G19" s="14">
        <f t="shared" ref="G19:G28" si="9">RANK(F19,F$18:F$29,1)</f>
        <v>2</v>
      </c>
      <c r="H19" s="14">
        <v>7.75</v>
      </c>
      <c r="I19" s="14">
        <f t="shared" ref="I19:I28" si="10">RANK(H19,H$18:H$29,1)</f>
        <v>3</v>
      </c>
      <c r="J19" s="17">
        <v>0.249</v>
      </c>
      <c r="K19" s="14">
        <f t="shared" ref="K19:K28" si="11">RANK(J19,J$18:J$29,1)</f>
        <v>1</v>
      </c>
      <c r="L19" s="14"/>
      <c r="M19" s="14">
        <f>(C19+E19+G19+I19+K19)/5</f>
        <v>3.4</v>
      </c>
      <c r="N19" s="14">
        <f t="shared" ref="N19:N28" si="12">RANK(M19,M$18:M$29,1)</f>
        <v>2</v>
      </c>
    </row>
    <row r="20" spans="1:14" x14ac:dyDescent="0.2">
      <c r="A20" t="s">
        <v>7</v>
      </c>
      <c r="B20" s="14">
        <v>0.52200000000000002</v>
      </c>
      <c r="C20" s="14">
        <f t="shared" si="7"/>
        <v>4</v>
      </c>
      <c r="D20" s="14">
        <v>0.81100000000000005</v>
      </c>
      <c r="E20" s="14">
        <f t="shared" si="8"/>
        <v>5</v>
      </c>
      <c r="F20" s="17">
        <v>0.50700000000000001</v>
      </c>
      <c r="G20" s="14">
        <f t="shared" si="9"/>
        <v>1</v>
      </c>
      <c r="H20" s="14">
        <v>9.57</v>
      </c>
      <c r="I20" s="14">
        <f t="shared" si="10"/>
        <v>5</v>
      </c>
      <c r="J20" s="14">
        <v>0.66800000000000004</v>
      </c>
      <c r="K20" s="14">
        <f t="shared" si="11"/>
        <v>8</v>
      </c>
      <c r="L20" s="14"/>
      <c r="M20" s="14">
        <f>(C20+E20+G20+I20+K20)/5</f>
        <v>4.5999999999999996</v>
      </c>
      <c r="N20" s="14">
        <f t="shared" si="12"/>
        <v>5</v>
      </c>
    </row>
    <row r="21" spans="1:14" s="6" customFormat="1" x14ac:dyDescent="0.2">
      <c r="A21" s="5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s="6" customFormat="1" x14ac:dyDescent="0.2">
      <c r="A22" s="5" t="s">
        <v>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">
      <c r="A23" t="s">
        <v>10</v>
      </c>
      <c r="B23" s="17">
        <v>0.315</v>
      </c>
      <c r="C23" s="14">
        <f t="shared" si="7"/>
        <v>1</v>
      </c>
      <c r="D23" s="17">
        <v>0.51700000000000002</v>
      </c>
      <c r="E23" s="14">
        <f t="shared" si="8"/>
        <v>1</v>
      </c>
      <c r="F23" s="14">
        <v>0.54</v>
      </c>
      <c r="G23" s="14">
        <f t="shared" si="9"/>
        <v>5</v>
      </c>
      <c r="H23" s="17">
        <v>5.21</v>
      </c>
      <c r="I23" s="14">
        <f t="shared" si="10"/>
        <v>1</v>
      </c>
      <c r="J23" s="14">
        <v>0.27500000000000002</v>
      </c>
      <c r="K23" s="14">
        <f t="shared" si="11"/>
        <v>4</v>
      </c>
      <c r="L23" s="14"/>
      <c r="M23" s="14">
        <f>(C23+E23+G23+I23+K23)/5</f>
        <v>2.4</v>
      </c>
      <c r="N23" s="14">
        <f t="shared" si="12"/>
        <v>1</v>
      </c>
    </row>
    <row r="24" spans="1:14" x14ac:dyDescent="0.2">
      <c r="A24" t="s">
        <v>11</v>
      </c>
      <c r="B24" s="14">
        <v>0.52600000000000002</v>
      </c>
      <c r="C24" s="14">
        <f t="shared" si="7"/>
        <v>6</v>
      </c>
      <c r="D24" s="14">
        <v>0.73199999999999998</v>
      </c>
      <c r="E24" s="14">
        <f t="shared" si="8"/>
        <v>2</v>
      </c>
      <c r="F24" s="14">
        <v>0.54600000000000004</v>
      </c>
      <c r="G24" s="14">
        <f t="shared" si="9"/>
        <v>6</v>
      </c>
      <c r="H24" s="14">
        <v>6.88</v>
      </c>
      <c r="I24" s="14">
        <f t="shared" si="10"/>
        <v>2</v>
      </c>
      <c r="J24" s="14">
        <v>0.25</v>
      </c>
      <c r="K24" s="14">
        <f t="shared" si="11"/>
        <v>2</v>
      </c>
      <c r="L24" s="14"/>
      <c r="M24" s="14">
        <f>(C24+E24+G24+I24+K24)/5</f>
        <v>3.6</v>
      </c>
      <c r="N24" s="14">
        <f t="shared" si="12"/>
        <v>3</v>
      </c>
    </row>
    <row r="25" spans="1:14" s="6" customFormat="1" x14ac:dyDescent="0.2">
      <c r="A25" s="5" t="s">
        <v>12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">
      <c r="A26" t="s">
        <v>13</v>
      </c>
      <c r="B26" s="14">
        <v>1.21</v>
      </c>
      <c r="C26" s="14">
        <f t="shared" si="7"/>
        <v>8</v>
      </c>
      <c r="D26" s="14">
        <v>1.42</v>
      </c>
      <c r="E26" s="14">
        <f t="shared" si="8"/>
        <v>8</v>
      </c>
      <c r="F26" s="14">
        <v>3.39</v>
      </c>
      <c r="G26" s="14">
        <f t="shared" si="9"/>
        <v>8</v>
      </c>
      <c r="H26" s="14">
        <v>10.3</v>
      </c>
      <c r="I26" s="14">
        <f t="shared" si="10"/>
        <v>6</v>
      </c>
      <c r="J26" s="14">
        <v>0.46800000000000003</v>
      </c>
      <c r="K26" s="14">
        <f t="shared" si="11"/>
        <v>7</v>
      </c>
      <c r="L26" s="14"/>
      <c r="M26" s="14">
        <f>(C26+E26+G26+I26+K26)/5</f>
        <v>7.4</v>
      </c>
      <c r="N26" s="14">
        <f t="shared" si="12"/>
        <v>8</v>
      </c>
    </row>
    <row r="27" spans="1:14" x14ac:dyDescent="0.2">
      <c r="A27" t="s">
        <v>14</v>
      </c>
      <c r="B27" s="14">
        <v>0.46600000000000003</v>
      </c>
      <c r="C27" s="14">
        <f t="shared" si="7"/>
        <v>3</v>
      </c>
      <c r="D27" s="14">
        <v>0.81299999999999994</v>
      </c>
      <c r="E27" s="14">
        <f t="shared" si="8"/>
        <v>7</v>
      </c>
      <c r="F27" s="14">
        <v>0.53500000000000003</v>
      </c>
      <c r="G27" s="14">
        <f t="shared" si="9"/>
        <v>4</v>
      </c>
      <c r="H27" s="14">
        <v>14.7</v>
      </c>
      <c r="I27" s="14">
        <f t="shared" si="10"/>
        <v>7</v>
      </c>
      <c r="J27" s="14">
        <v>0.28399999999999997</v>
      </c>
      <c r="K27" s="14">
        <f t="shared" si="11"/>
        <v>5</v>
      </c>
      <c r="L27" s="14"/>
      <c r="M27" s="14">
        <f>(C27+E27+G27+I27+K27)/5</f>
        <v>5.2</v>
      </c>
      <c r="N27" s="14">
        <f t="shared" si="12"/>
        <v>6</v>
      </c>
    </row>
    <row r="28" spans="1:14" x14ac:dyDescent="0.2">
      <c r="A28" t="s">
        <v>128</v>
      </c>
      <c r="B28" s="14">
        <v>0.53200000000000003</v>
      </c>
      <c r="C28" s="14">
        <f t="shared" si="7"/>
        <v>7</v>
      </c>
      <c r="D28" s="14">
        <v>0.80200000000000005</v>
      </c>
      <c r="E28" s="14">
        <f t="shared" si="8"/>
        <v>4</v>
      </c>
      <c r="F28" s="14">
        <v>0.52300000000000002</v>
      </c>
      <c r="G28" s="14">
        <f t="shared" si="9"/>
        <v>3</v>
      </c>
      <c r="H28" s="14">
        <v>7.85</v>
      </c>
      <c r="I28" s="14">
        <f t="shared" si="10"/>
        <v>4</v>
      </c>
      <c r="J28" s="14">
        <v>0.255</v>
      </c>
      <c r="K28" s="14">
        <f t="shared" si="11"/>
        <v>3</v>
      </c>
      <c r="L28" s="14"/>
      <c r="M28" s="14">
        <f>(C28+E28+G28+I28+K28)/5</f>
        <v>4.2</v>
      </c>
      <c r="N28" s="14">
        <f t="shared" si="12"/>
        <v>4</v>
      </c>
    </row>
    <row r="29" spans="1:14" s="5" customFormat="1" x14ac:dyDescent="0.2">
      <c r="A29" s="5" t="s">
        <v>50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N30" s="7"/>
    </row>
    <row r="31" spans="1:14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N31" s="7"/>
    </row>
    <row r="32" spans="1:14" x14ac:dyDescent="0.2">
      <c r="A32" s="3" t="s">
        <v>16</v>
      </c>
      <c r="B32" s="2" t="s">
        <v>0</v>
      </c>
      <c r="C32" s="16" t="s">
        <v>49</v>
      </c>
      <c r="D32" s="2" t="s">
        <v>1</v>
      </c>
      <c r="E32" s="16" t="s">
        <v>51</v>
      </c>
      <c r="F32" s="2" t="s">
        <v>2</v>
      </c>
      <c r="G32" s="16" t="s">
        <v>52</v>
      </c>
      <c r="H32" s="2" t="s">
        <v>3</v>
      </c>
      <c r="I32" s="16" t="s">
        <v>53</v>
      </c>
      <c r="J32" s="2" t="s">
        <v>4</v>
      </c>
      <c r="K32" s="16" t="s">
        <v>54</v>
      </c>
      <c r="M32" s="2" t="s">
        <v>21</v>
      </c>
      <c r="N32" s="16" t="s">
        <v>55</v>
      </c>
    </row>
    <row r="33" spans="1:15" x14ac:dyDescent="0.2">
      <c r="A33" s="4" t="s">
        <v>48</v>
      </c>
      <c r="B33" s="17">
        <v>0.5</v>
      </c>
      <c r="C33" s="14">
        <f>RANK(B33,B$33:B$44)</f>
        <v>6</v>
      </c>
      <c r="D33" s="17">
        <v>0.52</v>
      </c>
      <c r="E33" s="14">
        <f>RANK(D33,D$33:D$44)</f>
        <v>6</v>
      </c>
      <c r="F33" s="17">
        <v>0.53</v>
      </c>
      <c r="G33" s="14">
        <f>RANK(F33,F$33:F$44)</f>
        <v>5</v>
      </c>
      <c r="H33" s="17">
        <v>0.51</v>
      </c>
      <c r="I33" s="14">
        <f>RANK(H33,H$33:H$44)</f>
        <v>7</v>
      </c>
      <c r="J33" s="17">
        <v>0.5</v>
      </c>
      <c r="K33" s="14">
        <f>RANK(J33,J$33:J$44)</f>
        <v>6</v>
      </c>
      <c r="L33" s="14"/>
      <c r="M33" s="14">
        <f>(C33+E33+G33+I33+K33)/5</f>
        <v>6</v>
      </c>
      <c r="N33" s="14">
        <f>RANK(M33,M$33:M$44,1)</f>
        <v>7</v>
      </c>
    </row>
    <row r="34" spans="1:15" x14ac:dyDescent="0.2">
      <c r="A34" s="4" t="s">
        <v>6</v>
      </c>
      <c r="B34" s="17">
        <v>0.53</v>
      </c>
      <c r="C34" s="14">
        <f t="shared" ref="C34:C43" si="13">RANK(B34,B$33:B$44)</f>
        <v>1</v>
      </c>
      <c r="D34" s="17">
        <v>0.53</v>
      </c>
      <c r="E34" s="14">
        <f t="shared" ref="E34:E43" si="14">RANK(D34,D$33:D$44)</f>
        <v>2</v>
      </c>
      <c r="F34" s="17">
        <v>0.56000000000000005</v>
      </c>
      <c r="G34" s="14">
        <f t="shared" ref="G34:G43" si="15">RANK(F34,F$33:F$44)</f>
        <v>1</v>
      </c>
      <c r="H34" s="17">
        <v>0.56999999999999995</v>
      </c>
      <c r="I34" s="14">
        <f t="shared" ref="I34:I43" si="16">RANK(H34,H$33:H$44)</f>
        <v>2</v>
      </c>
      <c r="J34" s="17">
        <v>0.55000000000000004</v>
      </c>
      <c r="K34" s="14">
        <f t="shared" ref="K34:K43" si="17">RANK(J34,J$33:J$44)</f>
        <v>1</v>
      </c>
      <c r="L34" s="14"/>
      <c r="M34" s="14">
        <f t="shared" ref="M34:M43" si="18">(C34+E34+G34+I34+K34)/5</f>
        <v>1.4</v>
      </c>
      <c r="N34" s="14">
        <f t="shared" ref="N34:N43" si="19">RANK(M34,M$33:M$44,1)</f>
        <v>1</v>
      </c>
    </row>
    <row r="35" spans="1:15" x14ac:dyDescent="0.2">
      <c r="A35" s="4" t="s">
        <v>7</v>
      </c>
      <c r="B35" s="17">
        <v>0.53</v>
      </c>
      <c r="C35" s="14">
        <f t="shared" si="13"/>
        <v>1</v>
      </c>
      <c r="D35" s="17">
        <v>0.53</v>
      </c>
      <c r="E35" s="14">
        <f t="shared" si="14"/>
        <v>2</v>
      </c>
      <c r="F35" s="17">
        <v>0.56000000000000005</v>
      </c>
      <c r="G35" s="14">
        <f t="shared" si="15"/>
        <v>1</v>
      </c>
      <c r="H35" s="17">
        <v>0.56999999999999995</v>
      </c>
      <c r="I35" s="14">
        <f t="shared" si="16"/>
        <v>2</v>
      </c>
      <c r="J35" s="17">
        <v>0.55000000000000004</v>
      </c>
      <c r="K35" s="14">
        <f t="shared" si="17"/>
        <v>1</v>
      </c>
      <c r="L35" s="14"/>
      <c r="M35" s="14">
        <f t="shared" si="18"/>
        <v>1.4</v>
      </c>
      <c r="N35" s="14">
        <f t="shared" si="19"/>
        <v>1</v>
      </c>
    </row>
    <row r="36" spans="1:15" s="6" customFormat="1" x14ac:dyDescent="0.2">
      <c r="A36" s="5" t="s">
        <v>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5" s="6" customFormat="1" x14ac:dyDescent="0.2">
      <c r="A37" s="5" t="s">
        <v>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5" x14ac:dyDescent="0.2">
      <c r="A38" s="4" t="s">
        <v>10</v>
      </c>
      <c r="B38" s="17">
        <v>0.44</v>
      </c>
      <c r="C38" s="14">
        <f t="shared" si="13"/>
        <v>7</v>
      </c>
      <c r="D38" s="17">
        <v>0.46</v>
      </c>
      <c r="E38" s="14">
        <f t="shared" si="14"/>
        <v>8</v>
      </c>
      <c r="F38" s="17">
        <v>0.53</v>
      </c>
      <c r="G38" s="14">
        <f t="shared" si="15"/>
        <v>5</v>
      </c>
      <c r="H38" s="17">
        <v>0.56000000000000005</v>
      </c>
      <c r="I38" s="14">
        <f t="shared" si="16"/>
        <v>6</v>
      </c>
      <c r="J38" s="17">
        <v>0.43</v>
      </c>
      <c r="K38" s="14">
        <f t="shared" si="17"/>
        <v>7</v>
      </c>
      <c r="L38" s="14"/>
      <c r="M38" s="14">
        <f t="shared" si="18"/>
        <v>6.6</v>
      </c>
      <c r="N38" s="14">
        <f t="shared" si="19"/>
        <v>8</v>
      </c>
    </row>
    <row r="39" spans="1:15" x14ac:dyDescent="0.2">
      <c r="A39" s="4" t="s">
        <v>11</v>
      </c>
      <c r="B39" s="17">
        <v>0.53</v>
      </c>
      <c r="C39" s="14">
        <f t="shared" si="13"/>
        <v>1</v>
      </c>
      <c r="D39" s="17">
        <v>0.53</v>
      </c>
      <c r="E39" s="14">
        <f t="shared" si="14"/>
        <v>2</v>
      </c>
      <c r="F39" s="17">
        <v>0.52</v>
      </c>
      <c r="G39" s="14">
        <f t="shared" si="15"/>
        <v>7</v>
      </c>
      <c r="H39" s="17">
        <v>0.56999999999999995</v>
      </c>
      <c r="I39" s="14">
        <f t="shared" si="16"/>
        <v>2</v>
      </c>
      <c r="J39" s="17">
        <v>0.55000000000000004</v>
      </c>
      <c r="K39" s="14">
        <f t="shared" si="17"/>
        <v>1</v>
      </c>
      <c r="L39" s="14"/>
      <c r="M39" s="14">
        <f t="shared" si="18"/>
        <v>2.6</v>
      </c>
      <c r="N39" s="14">
        <f t="shared" si="19"/>
        <v>3</v>
      </c>
    </row>
    <row r="40" spans="1:15" s="6" customFormat="1" x14ac:dyDescent="0.2">
      <c r="A40" s="5" t="s">
        <v>12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2">
      <c r="A41" s="4" t="s">
        <v>13</v>
      </c>
      <c r="B41" s="17">
        <v>0.26</v>
      </c>
      <c r="C41" s="14">
        <f t="shared" si="13"/>
        <v>8</v>
      </c>
      <c r="D41" s="17">
        <v>0.56000000000000005</v>
      </c>
      <c r="E41" s="14">
        <f t="shared" si="14"/>
        <v>1</v>
      </c>
      <c r="F41" s="17">
        <v>0.17</v>
      </c>
      <c r="G41" s="14">
        <f t="shared" si="15"/>
        <v>8</v>
      </c>
      <c r="H41" s="17">
        <v>0.62</v>
      </c>
      <c r="I41" s="14">
        <f t="shared" si="16"/>
        <v>1</v>
      </c>
      <c r="J41" s="17">
        <v>0.36</v>
      </c>
      <c r="K41" s="14">
        <f t="shared" si="17"/>
        <v>8</v>
      </c>
      <c r="L41" s="14"/>
      <c r="M41" s="14">
        <f t="shared" si="18"/>
        <v>5.2</v>
      </c>
      <c r="N41" s="14">
        <f t="shared" si="19"/>
        <v>6</v>
      </c>
    </row>
    <row r="42" spans="1:15" x14ac:dyDescent="0.2">
      <c r="A42" s="4" t="s">
        <v>14</v>
      </c>
      <c r="B42" s="17">
        <v>0.52</v>
      </c>
      <c r="C42" s="14">
        <f t="shared" si="13"/>
        <v>4</v>
      </c>
      <c r="D42" s="17">
        <v>0.53</v>
      </c>
      <c r="E42" s="14">
        <f t="shared" si="14"/>
        <v>2</v>
      </c>
      <c r="F42" s="17">
        <v>0.54</v>
      </c>
      <c r="G42" s="14">
        <f t="shared" si="15"/>
        <v>4</v>
      </c>
      <c r="H42" s="17">
        <v>0.49</v>
      </c>
      <c r="I42" s="14">
        <f t="shared" si="16"/>
        <v>8</v>
      </c>
      <c r="J42" s="17">
        <v>0.52</v>
      </c>
      <c r="K42" s="14">
        <f t="shared" si="17"/>
        <v>4</v>
      </c>
      <c r="L42" s="14"/>
      <c r="M42" s="14">
        <f t="shared" si="18"/>
        <v>4.4000000000000004</v>
      </c>
      <c r="N42" s="14">
        <f t="shared" si="19"/>
        <v>5</v>
      </c>
    </row>
    <row r="43" spans="1:15" s="4" customFormat="1" x14ac:dyDescent="0.2">
      <c r="A43" s="4" t="s">
        <v>128</v>
      </c>
      <c r="B43" s="18">
        <v>0.52</v>
      </c>
      <c r="C43" s="14">
        <f t="shared" si="13"/>
        <v>4</v>
      </c>
      <c r="D43" s="18">
        <v>0.52</v>
      </c>
      <c r="E43" s="14">
        <f t="shared" si="14"/>
        <v>6</v>
      </c>
      <c r="F43" s="18">
        <v>0.55000000000000004</v>
      </c>
      <c r="G43" s="14">
        <f t="shared" si="15"/>
        <v>3</v>
      </c>
      <c r="H43" s="18">
        <v>0.56999999999999995</v>
      </c>
      <c r="I43" s="14">
        <f t="shared" si="16"/>
        <v>2</v>
      </c>
      <c r="J43" s="18">
        <v>0.52</v>
      </c>
      <c r="K43" s="14">
        <f t="shared" si="17"/>
        <v>4</v>
      </c>
      <c r="L43" s="18"/>
      <c r="M43" s="14">
        <f t="shared" si="18"/>
        <v>3.8</v>
      </c>
      <c r="N43" s="14">
        <f t="shared" si="19"/>
        <v>4</v>
      </c>
    </row>
    <row r="44" spans="1:15" s="5" customFormat="1" x14ac:dyDescent="0.2">
      <c r="A44" s="5" t="s">
        <v>50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7" spans="1:15" x14ac:dyDescent="0.2">
      <c r="A47" t="s">
        <v>18</v>
      </c>
    </row>
    <row r="48" spans="1:15" x14ac:dyDescent="0.2">
      <c r="A48" s="4" t="s">
        <v>17</v>
      </c>
    </row>
    <row r="49" spans="1:5" x14ac:dyDescent="0.2">
      <c r="A49" t="s">
        <v>19</v>
      </c>
    </row>
    <row r="52" spans="1:5" x14ac:dyDescent="0.2">
      <c r="A52" s="2" t="s">
        <v>20</v>
      </c>
      <c r="D52" t="s">
        <v>22</v>
      </c>
    </row>
    <row r="53" spans="1:5" x14ac:dyDescent="0.2">
      <c r="A53" s="4" t="s">
        <v>48</v>
      </c>
      <c r="B53">
        <f>(M3+M18+M33)/3</f>
        <v>4.1333333333333337</v>
      </c>
      <c r="D53">
        <f>RANK(B53,$B$53:$B$64,1)</f>
        <v>6</v>
      </c>
      <c r="E53" t="s">
        <v>62</v>
      </c>
    </row>
    <row r="54" spans="1:5" x14ac:dyDescent="0.2">
      <c r="A54" s="4" t="s">
        <v>6</v>
      </c>
      <c r="B54" s="13">
        <f>(M4+M19+M34)/3</f>
        <v>3</v>
      </c>
      <c r="C54" s="10"/>
      <c r="D54">
        <f t="shared" ref="D54:D63" si="20">RANK(B54,$B$53:$B$64,1)</f>
        <v>1</v>
      </c>
    </row>
    <row r="55" spans="1:5" x14ac:dyDescent="0.2">
      <c r="A55" s="4" t="s">
        <v>7</v>
      </c>
      <c r="B55">
        <f>(M5+M20+M35)/3</f>
        <v>3.3333333333333335</v>
      </c>
      <c r="D55">
        <f t="shared" si="20"/>
        <v>2</v>
      </c>
    </row>
    <row r="56" spans="1:5" x14ac:dyDescent="0.2">
      <c r="A56" s="9" t="s">
        <v>8</v>
      </c>
      <c r="B56" s="15"/>
      <c r="C56" s="15"/>
      <c r="D56" s="15"/>
    </row>
    <row r="57" spans="1:5" x14ac:dyDescent="0.2">
      <c r="A57" s="9" t="s">
        <v>9</v>
      </c>
      <c r="B57" s="15"/>
      <c r="C57" s="15"/>
      <c r="D57" s="15"/>
    </row>
    <row r="58" spans="1:5" x14ac:dyDescent="0.2">
      <c r="A58" s="4" t="s">
        <v>10</v>
      </c>
      <c r="B58">
        <f>(M8+M23+M38)/3</f>
        <v>5.333333333333333</v>
      </c>
      <c r="D58">
        <f t="shared" si="20"/>
        <v>7</v>
      </c>
    </row>
    <row r="59" spans="1:5" x14ac:dyDescent="0.2">
      <c r="A59" s="4" t="s">
        <v>11</v>
      </c>
      <c r="B59">
        <f>(M9+M24+M39)/3</f>
        <v>3.8666666666666667</v>
      </c>
      <c r="D59">
        <f t="shared" si="20"/>
        <v>3</v>
      </c>
    </row>
    <row r="60" spans="1:5" x14ac:dyDescent="0.2">
      <c r="A60" s="9" t="s">
        <v>12</v>
      </c>
      <c r="B60" s="15"/>
      <c r="C60" s="15"/>
      <c r="D60" s="15"/>
    </row>
    <row r="61" spans="1:5" x14ac:dyDescent="0.2">
      <c r="A61" s="4" t="s">
        <v>13</v>
      </c>
      <c r="B61">
        <f>(M11+M26+M41)/3</f>
        <v>6.8666666666666671</v>
      </c>
      <c r="D61">
        <f t="shared" si="20"/>
        <v>8</v>
      </c>
    </row>
    <row r="62" spans="1:5" x14ac:dyDescent="0.2">
      <c r="A62" s="4" t="s">
        <v>14</v>
      </c>
      <c r="B62">
        <f>(M12+M27+M42)/3</f>
        <v>3.9333333333333336</v>
      </c>
      <c r="D62">
        <f t="shared" si="20"/>
        <v>4</v>
      </c>
    </row>
    <row r="63" spans="1:5" x14ac:dyDescent="0.2">
      <c r="A63" s="4" t="s">
        <v>128</v>
      </c>
      <c r="B63">
        <f>(M13+M28+M43)/3</f>
        <v>4</v>
      </c>
      <c r="C63" s="4"/>
      <c r="D63">
        <f t="shared" si="20"/>
        <v>5</v>
      </c>
      <c r="E63" s="4"/>
    </row>
    <row r="64" spans="1:5" x14ac:dyDescent="0.2">
      <c r="A64" s="5" t="s">
        <v>50</v>
      </c>
      <c r="B64" s="15"/>
      <c r="C64" s="15"/>
      <c r="D64" s="15"/>
    </row>
    <row r="66" spans="1:11" x14ac:dyDescent="0.2">
      <c r="A66" s="2" t="s">
        <v>65</v>
      </c>
      <c r="B66" s="2" t="s">
        <v>56</v>
      </c>
      <c r="C66" s="16" t="s">
        <v>49</v>
      </c>
      <c r="D66" s="2" t="s">
        <v>57</v>
      </c>
      <c r="E66" s="16" t="s">
        <v>51</v>
      </c>
      <c r="F66" s="2" t="s">
        <v>58</v>
      </c>
      <c r="G66" s="16" t="s">
        <v>52</v>
      </c>
      <c r="H66" s="2" t="s">
        <v>59</v>
      </c>
      <c r="I66" s="16" t="s">
        <v>53</v>
      </c>
      <c r="J66" s="2" t="s">
        <v>60</v>
      </c>
      <c r="K66" s="16" t="s">
        <v>54</v>
      </c>
    </row>
    <row r="67" spans="1:11" x14ac:dyDescent="0.2">
      <c r="A67" s="4" t="s">
        <v>48</v>
      </c>
      <c r="B67" s="14">
        <f>(C3+C18+C33)/3</f>
        <v>3</v>
      </c>
      <c r="C67" s="14">
        <f>RANK(B67,B$67:B$78,1)</f>
        <v>1</v>
      </c>
      <c r="D67" s="14">
        <f>(E3+E18+E33)/3</f>
        <v>3.3333333333333335</v>
      </c>
      <c r="E67" s="14">
        <f>RANK(D67,D$67:D$78,1)</f>
        <v>1</v>
      </c>
      <c r="F67" s="14">
        <f>(G3+G18+G33)/3</f>
        <v>4.333333333333333</v>
      </c>
      <c r="G67" s="14">
        <f>RANK(F67,F$67:F$78,1)</f>
        <v>5</v>
      </c>
      <c r="H67" s="14">
        <f>(I3+I18+I33)/3</f>
        <v>5.333333333333333</v>
      </c>
      <c r="I67" s="14">
        <f>RANK(H67,H$67:H$78,1)</f>
        <v>7</v>
      </c>
      <c r="J67" s="14">
        <f>(K3+K18+K33)/3</f>
        <v>4.666666666666667</v>
      </c>
      <c r="K67" s="14">
        <f>RANK(J67,J$67:J$78,1)</f>
        <v>6</v>
      </c>
    </row>
    <row r="68" spans="1:11" x14ac:dyDescent="0.2">
      <c r="A68" s="4" t="s">
        <v>6</v>
      </c>
      <c r="B68" s="14">
        <f>(C4+C19+C34)/3</f>
        <v>3.3333333333333335</v>
      </c>
      <c r="C68" s="14">
        <f>RANK(B68,B$67:B$78,1)</f>
        <v>3</v>
      </c>
      <c r="D68" s="14">
        <f>(E4+E19+E34)/3</f>
        <v>3.6666666666666665</v>
      </c>
      <c r="E68" s="14">
        <f>RANK(D68,D$67:D$78,1)</f>
        <v>3</v>
      </c>
      <c r="F68" s="14">
        <f>(G4+G19+G34)/3</f>
        <v>1.6666666666666667</v>
      </c>
      <c r="G68" s="14">
        <f>RANK(F68,F$67:F$78,1)</f>
        <v>1</v>
      </c>
      <c r="H68" s="14">
        <f>(I4+I19+I34)/3</f>
        <v>3.6666666666666665</v>
      </c>
      <c r="I68" s="14">
        <f>RANK(H68,H$67:H$78,1)</f>
        <v>4</v>
      </c>
      <c r="J68" s="14">
        <f>(K4+K19+K34)/3</f>
        <v>2.6666666666666665</v>
      </c>
      <c r="K68" s="14">
        <f>RANK(J68,J$67:J$78,1)</f>
        <v>1</v>
      </c>
    </row>
    <row r="69" spans="1:11" x14ac:dyDescent="0.2">
      <c r="A69" s="4" t="s">
        <v>7</v>
      </c>
      <c r="B69" s="14">
        <f>(C5+C20+C35)/3</f>
        <v>3.6666666666666665</v>
      </c>
      <c r="C69" s="14">
        <f>RANK(B69,B$67:B$78,1)</f>
        <v>4</v>
      </c>
      <c r="D69" s="14">
        <f>(E5+E20+E35)/3</f>
        <v>3.6666666666666665</v>
      </c>
      <c r="E69" s="14">
        <f>RANK(D69,D$67:D$78,1)</f>
        <v>3</v>
      </c>
      <c r="F69" s="14">
        <f>(G5+G20+G35)/3</f>
        <v>1.6666666666666667</v>
      </c>
      <c r="G69" s="14">
        <f>RANK(F69,F$67:F$78,1)</f>
        <v>1</v>
      </c>
      <c r="H69" s="14">
        <f>(I5+I20+I35)/3</f>
        <v>3.3333333333333335</v>
      </c>
      <c r="I69" s="14">
        <f>RANK(H69,H$67:H$78,1)</f>
        <v>2</v>
      </c>
      <c r="J69" s="14">
        <f>(K5+K20+K35)/3</f>
        <v>4.333333333333333</v>
      </c>
      <c r="K69" s="14">
        <f>RANK(J69,J$67:J$78,1)</f>
        <v>5</v>
      </c>
    </row>
    <row r="70" spans="1:11" x14ac:dyDescent="0.2">
      <c r="A70" s="5" t="s">
        <v>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">
      <c r="A71" s="5" t="s">
        <v>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x14ac:dyDescent="0.2">
      <c r="A72" s="4" t="s">
        <v>10</v>
      </c>
      <c r="B72" s="14">
        <f>(C8+C23+C38)/3</f>
        <v>5</v>
      </c>
      <c r="C72" s="14">
        <f>RANK(B72,B$67:B$78,1)</f>
        <v>7</v>
      </c>
      <c r="D72" s="14">
        <f>(E8+E23+E38)/3</f>
        <v>5.333333333333333</v>
      </c>
      <c r="E72" s="14">
        <f>RANK(D72,D$67:D$78,1)</f>
        <v>7</v>
      </c>
      <c r="F72" s="14">
        <f>(G8+G23+G38)/3</f>
        <v>5.666666666666667</v>
      </c>
      <c r="G72" s="14">
        <f>RANK(F72,F$67:F$78,1)</f>
        <v>6</v>
      </c>
      <c r="H72" s="14">
        <f>(I8+I23+I38)/3</f>
        <v>4.666666666666667</v>
      </c>
      <c r="I72" s="14">
        <f>RANK(H72,H$67:H$78,1)</f>
        <v>5</v>
      </c>
      <c r="J72" s="14">
        <f>(K8+K23+K38)/3</f>
        <v>6</v>
      </c>
      <c r="K72" s="14">
        <f>RANK(J72,J$67:J$78,1)</f>
        <v>7</v>
      </c>
    </row>
    <row r="73" spans="1:11" x14ac:dyDescent="0.2">
      <c r="A73" s="4" t="s">
        <v>11</v>
      </c>
      <c r="B73" s="14">
        <f>(C9+C24+C39)/3</f>
        <v>4</v>
      </c>
      <c r="C73" s="14">
        <f>RANK(B73,B$67:B$78,1)</f>
        <v>5</v>
      </c>
      <c r="D73" s="14">
        <f>(E9+E24+E39)/3</f>
        <v>3.3333333333333335</v>
      </c>
      <c r="E73" s="14">
        <f>RANK(D73,D$67:D$78,1)</f>
        <v>1</v>
      </c>
      <c r="F73" s="14">
        <f>(G9+G24+G39)/3</f>
        <v>6.333333333333333</v>
      </c>
      <c r="G73" s="14">
        <f>RANK(F73,F$67:F$78,1)</f>
        <v>7</v>
      </c>
      <c r="H73" s="14">
        <f>(I9+I24+I39)/3</f>
        <v>3</v>
      </c>
      <c r="I73" s="14">
        <f>RANK(H73,H$67:H$78,1)</f>
        <v>1</v>
      </c>
      <c r="J73" s="14">
        <f>(K9+K24+K39)/3</f>
        <v>2.6666666666666665</v>
      </c>
      <c r="K73" s="14">
        <f>RANK(J73,J$67:J$78,1)</f>
        <v>1</v>
      </c>
    </row>
    <row r="74" spans="1:11" x14ac:dyDescent="0.2">
      <c r="A74" s="5" t="s">
        <v>12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x14ac:dyDescent="0.2">
      <c r="A75" s="4" t="s">
        <v>13</v>
      </c>
      <c r="B75" s="14">
        <f>(C11+C26+C41)/3</f>
        <v>8</v>
      </c>
      <c r="C75" s="14">
        <f>RANK(B75,B$67:B$78,1)</f>
        <v>8</v>
      </c>
      <c r="D75" s="14">
        <f>(E11+E26+E41)/3</f>
        <v>5.666666666666667</v>
      </c>
      <c r="E75" s="14">
        <f>RANK(D75,D$67:D$78,1)</f>
        <v>8</v>
      </c>
      <c r="F75" s="14">
        <f>(G11+G26+G41)/3</f>
        <v>8</v>
      </c>
      <c r="G75" s="14">
        <f>RANK(F75,F$67:F$78,1)</f>
        <v>8</v>
      </c>
      <c r="H75" s="14">
        <f>(I11+I26+I41)/3</f>
        <v>5</v>
      </c>
      <c r="I75" s="14">
        <f>RANK(H75,H$67:H$78,1)</f>
        <v>6</v>
      </c>
      <c r="J75" s="14">
        <f>(K11+K26+K41)/3</f>
        <v>7.666666666666667</v>
      </c>
      <c r="K75" s="14">
        <f>RANK(J75,J$67:J$78,1)</f>
        <v>8</v>
      </c>
    </row>
    <row r="76" spans="1:11" x14ac:dyDescent="0.2">
      <c r="A76" s="4" t="s">
        <v>14</v>
      </c>
      <c r="B76" s="14">
        <f>(C12+C27+C42)/3</f>
        <v>3</v>
      </c>
      <c r="C76" s="14">
        <f>RANK(B76,B$67:B$78,1)</f>
        <v>1</v>
      </c>
      <c r="D76" s="14">
        <f>(E12+E27+E42)/3</f>
        <v>3.6666666666666665</v>
      </c>
      <c r="E76" s="14">
        <f>RANK(D76,D$67:D$78,1)</f>
        <v>3</v>
      </c>
      <c r="F76" s="14">
        <f>(G12+G27+G42)/3</f>
        <v>4</v>
      </c>
      <c r="G76" s="14">
        <f>RANK(F76,F$67:F$78,1)</f>
        <v>4</v>
      </c>
      <c r="H76" s="14">
        <f>(I12+I27+I42)/3</f>
        <v>5.666666666666667</v>
      </c>
      <c r="I76" s="14">
        <f>RANK(H76,H$67:H$78,1)</f>
        <v>8</v>
      </c>
      <c r="J76" s="14">
        <f>(K12+K27+K42)/3</f>
        <v>3.3333333333333335</v>
      </c>
      <c r="K76" s="14">
        <f>RANK(J76,J$67:J$78,1)</f>
        <v>3</v>
      </c>
    </row>
    <row r="77" spans="1:11" x14ac:dyDescent="0.2">
      <c r="A77" s="4" t="s">
        <v>128</v>
      </c>
      <c r="B77" s="14">
        <f>(C13+C28+C43)/3</f>
        <v>4.666666666666667</v>
      </c>
      <c r="C77" s="14">
        <f>RANK(B77,B$67:B$78,1)</f>
        <v>6</v>
      </c>
      <c r="D77" s="14">
        <f>(E13+E28+E43)/3</f>
        <v>5</v>
      </c>
      <c r="E77" s="14">
        <f>RANK(D77,D$67:D$78,1)</f>
        <v>6</v>
      </c>
      <c r="F77" s="14">
        <f>(G13+G28+G43)/3</f>
        <v>3.6666666666666665</v>
      </c>
      <c r="G77" s="14">
        <f>RANK(F77,F$67:F$78,1)</f>
        <v>3</v>
      </c>
      <c r="H77" s="14">
        <f>(I13+I28+I43)/3</f>
        <v>3.3333333333333335</v>
      </c>
      <c r="I77" s="14">
        <f>RANK(H77,H$67:H$78,1)</f>
        <v>2</v>
      </c>
      <c r="J77" s="14">
        <f>(K13+K28+K43)/3</f>
        <v>3.3333333333333335</v>
      </c>
      <c r="K77" s="14">
        <f>RANK(J77,J$67:J$78,1)</f>
        <v>3</v>
      </c>
    </row>
    <row r="78" spans="1:11" x14ac:dyDescent="0.2">
      <c r="A78" s="5" t="s">
        <v>50</v>
      </c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">
      <c r="C79" t="s">
        <v>64</v>
      </c>
      <c r="E79" t="s">
        <v>64</v>
      </c>
      <c r="G79" t="s">
        <v>61</v>
      </c>
      <c r="I79" t="s">
        <v>62</v>
      </c>
      <c r="K79" t="s">
        <v>62</v>
      </c>
    </row>
    <row r="82" spans="1:11" x14ac:dyDescent="0.2">
      <c r="A82" s="21" t="s">
        <v>71</v>
      </c>
      <c r="B82" s="21"/>
      <c r="C82" s="21"/>
      <c r="D82" s="21"/>
      <c r="E82" s="21"/>
      <c r="F82" s="21"/>
    </row>
    <row r="83" spans="1:11" x14ac:dyDescent="0.2">
      <c r="A83" s="21" t="s">
        <v>68</v>
      </c>
      <c r="B83" s="21"/>
      <c r="C83" s="21"/>
      <c r="D83" s="21"/>
    </row>
    <row r="84" spans="1:11" x14ac:dyDescent="0.2">
      <c r="A84" s="21" t="s">
        <v>69</v>
      </c>
      <c r="B84" t="s">
        <v>0</v>
      </c>
      <c r="C84" s="16" t="s">
        <v>49</v>
      </c>
      <c r="D84" t="s">
        <v>1</v>
      </c>
      <c r="E84" s="16" t="s">
        <v>51</v>
      </c>
      <c r="F84" t="s">
        <v>2</v>
      </c>
      <c r="G84" s="16" t="s">
        <v>52</v>
      </c>
      <c r="H84" t="s">
        <v>3</v>
      </c>
      <c r="I84" s="16" t="s">
        <v>53</v>
      </c>
      <c r="J84" t="s">
        <v>4</v>
      </c>
      <c r="K84" s="16" t="s">
        <v>54</v>
      </c>
    </row>
    <row r="85" spans="1:11" x14ac:dyDescent="0.2">
      <c r="A85" t="s">
        <v>48</v>
      </c>
      <c r="B85" s="20">
        <v>1</v>
      </c>
      <c r="C85" s="14">
        <f>RANK(B85,B$85:B$92)</f>
        <v>1</v>
      </c>
      <c r="D85" s="20">
        <v>1</v>
      </c>
      <c r="E85" s="14">
        <f t="shared" ref="E85:E92" si="21">RANK(D85,D$85:D$92)</f>
        <v>1</v>
      </c>
      <c r="F85" s="20">
        <v>0.98505200000000004</v>
      </c>
      <c r="G85" s="14">
        <f>RANK(F85,F$85:F$92)</f>
        <v>3</v>
      </c>
      <c r="H85" s="20">
        <v>0.41431299999999999</v>
      </c>
      <c r="I85" s="14">
        <f>RANK(H85,H$85:H$92)</f>
        <v>7</v>
      </c>
      <c r="J85" s="20">
        <v>0.72304299999999999</v>
      </c>
      <c r="K85" s="14">
        <f>RANK(J85,J$85:J$92)</f>
        <v>5</v>
      </c>
    </row>
    <row r="86" spans="1:11" x14ac:dyDescent="0.2">
      <c r="A86" t="s">
        <v>6</v>
      </c>
      <c r="B86" s="20">
        <v>0.67383199999999999</v>
      </c>
      <c r="C86" s="14">
        <f t="shared" ref="C86:C92" si="22">RANK(B86,B$85:B$92)</f>
        <v>4</v>
      </c>
      <c r="D86" s="20">
        <v>0.41322979999999998</v>
      </c>
      <c r="E86" s="14">
        <f t="shared" si="21"/>
        <v>3</v>
      </c>
      <c r="F86" s="20">
        <v>1</v>
      </c>
      <c r="G86" s="14">
        <f t="shared" ref="G86" si="23">RANK(F86,F$85:F$92)</f>
        <v>1</v>
      </c>
      <c r="H86" s="20">
        <v>0.77093400000000001</v>
      </c>
      <c r="I86" s="14">
        <f t="shared" ref="I86" si="24">RANK(H86,H$85:H$92)</f>
        <v>4</v>
      </c>
      <c r="J86" s="20">
        <v>0.78770499999999999</v>
      </c>
      <c r="K86" s="14">
        <f t="shared" ref="K86" si="25">RANK(J86,J$85:J$92)</f>
        <v>4</v>
      </c>
    </row>
    <row r="87" spans="1:11" x14ac:dyDescent="0.2">
      <c r="A87" t="s">
        <v>7</v>
      </c>
      <c r="B87" s="20">
        <v>0.66299699999999995</v>
      </c>
      <c r="C87" s="14">
        <f t="shared" si="22"/>
        <v>6</v>
      </c>
      <c r="D87" s="20">
        <v>0.3158552</v>
      </c>
      <c r="E87" s="14">
        <f t="shared" si="21"/>
        <v>5</v>
      </c>
      <c r="F87" s="20">
        <v>0.99717599999999995</v>
      </c>
      <c r="G87" s="14">
        <f t="shared" ref="G87" si="26">RANK(F87,F$85:F$92)</f>
        <v>2</v>
      </c>
      <c r="H87" s="20">
        <v>0.506046</v>
      </c>
      <c r="I87" s="14">
        <f t="shared" ref="I87" si="27">RANK(H87,H$85:H$92)</f>
        <v>6</v>
      </c>
      <c r="J87" s="20">
        <v>0.36652400000000002</v>
      </c>
      <c r="K87" s="14">
        <f t="shared" ref="K87" si="28">RANK(J87,J$85:J$92)</f>
        <v>6</v>
      </c>
    </row>
    <row r="88" spans="1:11" x14ac:dyDescent="0.2">
      <c r="A88" t="s">
        <v>10</v>
      </c>
      <c r="B88" s="20">
        <v>0.59345000000000003</v>
      </c>
      <c r="C88" s="14">
        <f t="shared" si="22"/>
        <v>7</v>
      </c>
      <c r="D88" s="20">
        <v>8.5730900000000006E-9</v>
      </c>
      <c r="E88" s="14">
        <f t="shared" si="21"/>
        <v>7</v>
      </c>
      <c r="F88" s="20">
        <v>0.84306199999999998</v>
      </c>
      <c r="G88" s="14">
        <f t="shared" ref="G88" si="29">RANK(F88,F$85:F$92)</f>
        <v>7</v>
      </c>
      <c r="H88" s="20">
        <v>1</v>
      </c>
      <c r="I88" s="14">
        <f t="shared" ref="I88" si="30">RANK(H88,H$85:H$92)</f>
        <v>1</v>
      </c>
      <c r="J88" s="20">
        <v>0.36341899999999999</v>
      </c>
      <c r="K88" s="14">
        <f t="shared" ref="K88" si="31">RANK(J88,J$85:J$92)</f>
        <v>7</v>
      </c>
    </row>
    <row r="89" spans="1:11" x14ac:dyDescent="0.2">
      <c r="A89" t="s">
        <v>11</v>
      </c>
      <c r="B89" s="20">
        <v>0.67252900000000004</v>
      </c>
      <c r="C89" s="14">
        <f t="shared" si="22"/>
        <v>5</v>
      </c>
      <c r="D89" s="20">
        <v>0.36552279999999998</v>
      </c>
      <c r="E89" s="14">
        <f t="shared" si="21"/>
        <v>4</v>
      </c>
      <c r="F89" s="20">
        <v>0.89166599999999996</v>
      </c>
      <c r="G89" s="14">
        <f t="shared" ref="G89" si="32">RANK(F89,F$85:F$92)</f>
        <v>6</v>
      </c>
      <c r="H89" s="20">
        <v>0.90252200000000005</v>
      </c>
      <c r="I89" s="14">
        <f t="shared" ref="I89" si="33">RANK(H89,H$85:H$92)</f>
        <v>3</v>
      </c>
      <c r="J89" s="20">
        <v>0.79935400000000001</v>
      </c>
      <c r="K89" s="14">
        <f t="shared" ref="K89" si="34">RANK(J89,J$85:J$92)</f>
        <v>3</v>
      </c>
    </row>
    <row r="90" spans="1:11" x14ac:dyDescent="0.2">
      <c r="A90" t="s">
        <v>13</v>
      </c>
      <c r="B90" s="20">
        <v>0</v>
      </c>
      <c r="C90" s="14">
        <f t="shared" si="22"/>
        <v>8</v>
      </c>
      <c r="D90" s="20">
        <v>0</v>
      </c>
      <c r="E90" s="14">
        <f t="shared" si="21"/>
        <v>8</v>
      </c>
      <c r="F90" s="20">
        <v>0</v>
      </c>
      <c r="G90" s="14">
        <f t="shared" ref="G90" si="35">RANK(F90,F$85:F$92)</f>
        <v>8</v>
      </c>
      <c r="H90" s="20">
        <v>0.93464000000000003</v>
      </c>
      <c r="I90" s="14">
        <f t="shared" ref="I90" si="36">RANK(H90,H$85:H$92)</f>
        <v>2</v>
      </c>
      <c r="J90" s="20">
        <v>0</v>
      </c>
      <c r="K90" s="14">
        <f t="shared" ref="K90" si="37">RANK(J90,J$85:J$92)</f>
        <v>8</v>
      </c>
    </row>
    <row r="91" spans="1:11" x14ac:dyDescent="0.2">
      <c r="A91" t="s">
        <v>14</v>
      </c>
      <c r="B91" s="20">
        <v>0.78204899999999999</v>
      </c>
      <c r="C91" s="14">
        <f t="shared" si="22"/>
        <v>2</v>
      </c>
      <c r="D91" s="20">
        <v>0.44388860000000002</v>
      </c>
      <c r="E91" s="14">
        <f t="shared" si="21"/>
        <v>2</v>
      </c>
      <c r="F91" s="20">
        <v>0.95809200000000005</v>
      </c>
      <c r="G91" s="14">
        <f t="shared" ref="G91" si="38">RANK(F91,F$85:F$92)</f>
        <v>4</v>
      </c>
      <c r="H91" s="20">
        <v>0</v>
      </c>
      <c r="I91" s="14">
        <f t="shared" ref="I91" si="39">RANK(H91,H$85:H$92)</f>
        <v>8</v>
      </c>
      <c r="J91" s="20">
        <v>1</v>
      </c>
      <c r="K91" s="14">
        <f t="shared" ref="K91" si="40">RANK(J91,J$85:J$92)</f>
        <v>1</v>
      </c>
    </row>
    <row r="92" spans="1:11" x14ac:dyDescent="0.2">
      <c r="A92" t="s">
        <v>128</v>
      </c>
      <c r="B92" s="20">
        <v>0.68872900000000004</v>
      </c>
      <c r="C92" s="14">
        <f t="shared" si="22"/>
        <v>3</v>
      </c>
      <c r="D92" s="20">
        <v>0.24039949999999999</v>
      </c>
      <c r="E92" s="14">
        <f t="shared" si="21"/>
        <v>6</v>
      </c>
      <c r="F92" s="20">
        <v>0.95044799999999996</v>
      </c>
      <c r="G92" s="14">
        <f t="shared" ref="G92" si="41">RANK(F92,F$85:F$92)</f>
        <v>5</v>
      </c>
      <c r="H92" s="20">
        <v>0.76505299999999998</v>
      </c>
      <c r="I92" s="14">
        <f t="shared" ref="I92" si="42">RANK(H92,H$85:H$92)</f>
        <v>5</v>
      </c>
      <c r="J92" s="20">
        <v>0.81004100000000001</v>
      </c>
      <c r="K92" s="14">
        <f t="shared" ref="K92" si="43">RANK(J92,J$85:J$92)</f>
        <v>2</v>
      </c>
    </row>
    <row r="93" spans="1:11" x14ac:dyDescent="0.2">
      <c r="C93" t="s">
        <v>64</v>
      </c>
      <c r="D93" s="20"/>
      <c r="E93" t="s">
        <v>64</v>
      </c>
      <c r="G93" t="s">
        <v>63</v>
      </c>
      <c r="I93" t="s">
        <v>62</v>
      </c>
      <c r="K93" t="s">
        <v>61</v>
      </c>
    </row>
    <row r="97" spans="1:3" x14ac:dyDescent="0.2">
      <c r="A97" s="21" t="s">
        <v>68</v>
      </c>
      <c r="B97" s="21"/>
      <c r="C97" s="21"/>
    </row>
    <row r="98" spans="1:3" x14ac:dyDescent="0.2">
      <c r="A98" s="21" t="s">
        <v>70</v>
      </c>
      <c r="B98" s="21"/>
      <c r="C98" s="12"/>
    </row>
    <row r="99" spans="1:3" x14ac:dyDescent="0.2">
      <c r="B99" t="s">
        <v>66</v>
      </c>
      <c r="C99" s="16" t="s">
        <v>67</v>
      </c>
    </row>
    <row r="100" spans="1:3" x14ac:dyDescent="0.2">
      <c r="A100" t="s">
        <v>48</v>
      </c>
      <c r="B100" s="19">
        <v>1</v>
      </c>
      <c r="C100">
        <f>RANK(B100,B$100:B$107)</f>
        <v>1</v>
      </c>
    </row>
    <row r="101" spans="1:3" x14ac:dyDescent="0.2">
      <c r="A101" t="s">
        <v>6</v>
      </c>
      <c r="B101">
        <v>0.84947700000000004</v>
      </c>
      <c r="C101">
        <f t="shared" ref="C101:C107" si="44">RANK(B101,B$100:B$107)</f>
        <v>3</v>
      </c>
    </row>
    <row r="102" spans="1:3" x14ac:dyDescent="0.2">
      <c r="A102" t="s">
        <v>7</v>
      </c>
      <c r="B102">
        <v>0.69328699999999999</v>
      </c>
      <c r="C102">
        <f t="shared" si="44"/>
        <v>6</v>
      </c>
    </row>
    <row r="103" spans="1:3" x14ac:dyDescent="0.2">
      <c r="A103" t="s">
        <v>10</v>
      </c>
      <c r="B103">
        <v>0.60396099999999997</v>
      </c>
      <c r="C103">
        <f t="shared" si="44"/>
        <v>7</v>
      </c>
    </row>
    <row r="104" spans="1:3" x14ac:dyDescent="0.2">
      <c r="A104" t="s">
        <v>11</v>
      </c>
      <c r="B104">
        <v>0.816743</v>
      </c>
      <c r="C104">
        <f t="shared" si="44"/>
        <v>4</v>
      </c>
    </row>
    <row r="105" spans="1:3" x14ac:dyDescent="0.2">
      <c r="A105" t="s">
        <v>13</v>
      </c>
      <c r="B105">
        <v>0</v>
      </c>
      <c r="C105">
        <f t="shared" si="44"/>
        <v>8</v>
      </c>
    </row>
    <row r="106" spans="1:3" x14ac:dyDescent="0.2">
      <c r="A106" t="s">
        <v>14</v>
      </c>
      <c r="B106">
        <v>0.87327600000000005</v>
      </c>
      <c r="C106">
        <f t="shared" si="44"/>
        <v>2</v>
      </c>
    </row>
    <row r="107" spans="1:3" x14ac:dyDescent="0.2">
      <c r="A107" t="s">
        <v>128</v>
      </c>
      <c r="B107">
        <v>0.81559899999999996</v>
      </c>
      <c r="C107">
        <f t="shared" si="44"/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DDCAL VS Jenks Natural Breaks</vt:lpstr>
      <vt:lpstr>Results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Lux</dc:creator>
  <cp:lastModifiedBy>Marian Lux</cp:lastModifiedBy>
  <dcterms:created xsi:type="dcterms:W3CDTF">2021-09-14T16:03:51Z</dcterms:created>
  <dcterms:modified xsi:type="dcterms:W3CDTF">2022-08-08T14:27:02Z</dcterms:modified>
</cp:coreProperties>
</file>