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liu.6544\Documents\GitHub\COTA-AccessibilityReliability\ana\"/>
    </mc:Choice>
  </mc:AlternateContent>
  <xr:revisionPtr revIDLastSave="0" documentId="13_ncr:1_{5BED1241-DC83-4CB6-8F43-49B17E225ACD}" xr6:coauthVersionLast="47" xr6:coauthVersionMax="47" xr10:uidLastSave="{00000000-0000-0000-0000-000000000000}"/>
  <bookViews>
    <workbookView xWindow="-120" yWindow="-120" windowWidth="29040" windowHeight="14175" firstSheet="13" activeTab="18" xr2:uid="{00000000-000D-0000-FFFF-FFFF00000000}"/>
  </bookViews>
  <sheets>
    <sheet name="date&amp;time" sheetId="1" r:id="rId1"/>
    <sheet name="peaks_example" sheetId="24" r:id="rId2"/>
    <sheet name="access_football_home" sheetId="22" r:id="rId3"/>
    <sheet name="Sheet3" sheetId="3" state="hidden" r:id="rId4"/>
    <sheet name="football" sheetId="5" state="hidden" r:id="rId5"/>
    <sheet name="control" sheetId="6" state="hidden" r:id="rId6"/>
    <sheet name="30 minutes" sheetId="8" state="hidden" r:id="rId7"/>
    <sheet name="60 minutes" sheetId="9" state="hidden" r:id="rId8"/>
    <sheet name="Sheet2" sheetId="10" state="hidden" r:id="rId9"/>
    <sheet name="Sheet1" sheetId="11" state="hidden" r:id="rId10"/>
    <sheet name="Sheet4" sheetId="12" state="hidden" r:id="rId11"/>
    <sheet name="raw_access_reliab_30min" sheetId="13" state="hidden" r:id="rId12"/>
    <sheet name="_xltb_storage_" sheetId="23" state="veryHidden" r:id="rId13"/>
    <sheet name="reliab_football_home" sheetId="14" r:id="rId14"/>
    <sheet name="Sheet5" sheetId="29" r:id="rId15"/>
    <sheet name="reliab_football_away" sheetId="20" r:id="rId16"/>
    <sheet name="reliab_football_normal" sheetId="19" r:id="rId17"/>
    <sheet name="Sheet8" sheetId="16" state="hidden" r:id="rId18"/>
    <sheet name="peak_number" sheetId="17" r:id="rId19"/>
    <sheet name="peak_hour" sheetId="18" r:id="rId20"/>
    <sheet name="access_covid" sheetId="26" r:id="rId21"/>
    <sheet name="reliab_covid" sheetId="28" r:id="rId22"/>
    <sheet name="Sheet6" sheetId="27" r:id="rId23"/>
  </sheets>
  <definedNames>
    <definedName name="_xlnm._FilterDatabase" localSheetId="19" hidden="1">peak_hour!$A$1:$G$16</definedName>
    <definedName name="_xlnm._FilterDatabase" localSheetId="18" hidden="1">peak_number!$J$1:$L$14</definedName>
    <definedName name="_xlnm._FilterDatabase" localSheetId="17" hidden="1">Sheet8!$A$1:$D$14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7" l="1"/>
  <c r="D3" i="17"/>
  <c r="E3" i="17"/>
  <c r="F3" i="17"/>
  <c r="B4" i="17"/>
  <c r="D4" i="17"/>
  <c r="E4" i="17"/>
  <c r="F4" i="17"/>
  <c r="B5" i="17"/>
  <c r="D5" i="17"/>
  <c r="E5" i="17"/>
  <c r="F5" i="17"/>
  <c r="B6" i="17"/>
  <c r="D6" i="17"/>
  <c r="E6" i="17"/>
  <c r="F6" i="17"/>
  <c r="B7" i="17"/>
  <c r="D7" i="17"/>
  <c r="E7" i="17"/>
  <c r="F7" i="17"/>
  <c r="B8" i="17"/>
  <c r="D8" i="17"/>
  <c r="E8" i="17"/>
  <c r="F8" i="17"/>
  <c r="B9" i="17"/>
  <c r="D9" i="17"/>
  <c r="E9" i="17"/>
  <c r="F9" i="17"/>
  <c r="B10" i="17"/>
  <c r="D10" i="17"/>
  <c r="E10" i="17"/>
  <c r="F10" i="17"/>
  <c r="B11" i="17"/>
  <c r="D11" i="17"/>
  <c r="E11" i="17"/>
  <c r="B12" i="17"/>
  <c r="D12" i="17"/>
  <c r="E12" i="17"/>
  <c r="F12" i="17"/>
  <c r="B13" i="17"/>
  <c r="D13" i="17"/>
  <c r="E13" i="17"/>
  <c r="F13" i="17"/>
  <c r="B14" i="17"/>
  <c r="D14" i="17"/>
  <c r="E14" i="17"/>
  <c r="F14" i="17"/>
  <c r="F2" i="17"/>
  <c r="E2" i="17"/>
  <c r="D2" i="17"/>
  <c r="B2" i="17"/>
  <c r="B19" i="18"/>
  <c r="B20" i="18"/>
  <c r="B21" i="18"/>
  <c r="B22" i="18"/>
  <c r="B23" i="18"/>
  <c r="B24" i="18"/>
  <c r="B25" i="18"/>
  <c r="B26" i="18"/>
  <c r="B27" i="18"/>
  <c r="B28" i="18"/>
  <c r="B29" i="18"/>
  <c r="B30" i="18"/>
  <c r="B18" i="18"/>
  <c r="C19" i="18"/>
  <c r="D19" i="18"/>
  <c r="E19" i="18"/>
  <c r="C20" i="18"/>
  <c r="D20" i="18"/>
  <c r="E20" i="18"/>
  <c r="C21" i="18"/>
  <c r="D21" i="18"/>
  <c r="E21" i="18"/>
  <c r="C22" i="18"/>
  <c r="D22" i="18"/>
  <c r="E22" i="18"/>
  <c r="C23" i="18"/>
  <c r="D23" i="18"/>
  <c r="E23" i="18"/>
  <c r="C24" i="18"/>
  <c r="D24" i="18"/>
  <c r="E24" i="18"/>
  <c r="C25" i="18"/>
  <c r="D25" i="18"/>
  <c r="E25" i="18"/>
  <c r="C26" i="18"/>
  <c r="D26" i="18"/>
  <c r="E26" i="18"/>
  <c r="C27" i="18"/>
  <c r="D27" i="18"/>
  <c r="C28" i="18"/>
  <c r="D28" i="18"/>
  <c r="E28" i="18"/>
  <c r="C29" i="18"/>
  <c r="D29" i="18"/>
  <c r="E29" i="18"/>
  <c r="C30" i="18"/>
  <c r="D30" i="18"/>
  <c r="E30" i="18"/>
  <c r="E18" i="18"/>
  <c r="D18" i="18"/>
  <c r="C18" i="18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B16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K3" i="18"/>
  <c r="L3" i="18" s="1"/>
  <c r="K4" i="18"/>
  <c r="L4" i="18" s="1"/>
  <c r="K5" i="18"/>
  <c r="L5" i="18" s="1"/>
  <c r="K6" i="18"/>
  <c r="L6" i="18" s="1"/>
  <c r="K7" i="18"/>
  <c r="L7" i="18" s="1"/>
  <c r="K8" i="18"/>
  <c r="L8" i="18" s="1"/>
  <c r="K9" i="18"/>
  <c r="L9" i="18" s="1"/>
  <c r="K10" i="18"/>
  <c r="L10" i="18" s="1"/>
  <c r="K11" i="18"/>
  <c r="L11" i="18" s="1"/>
  <c r="K12" i="18"/>
  <c r="L12" i="18" s="1"/>
  <c r="K13" i="18"/>
  <c r="L13" i="18" s="1"/>
  <c r="K14" i="18"/>
  <c r="L14" i="18" s="1"/>
  <c r="K2" i="18"/>
  <c r="L2" i="18" s="1"/>
  <c r="I10" i="18"/>
  <c r="I8" i="1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102" i="28"/>
  <c r="I103" i="28"/>
  <c r="I104" i="28"/>
  <c r="I105" i="28"/>
  <c r="I106" i="28"/>
  <c r="I107" i="28"/>
  <c r="I108" i="28"/>
  <c r="I109" i="28"/>
  <c r="I110" i="28"/>
  <c r="I111" i="28"/>
  <c r="I112" i="28"/>
  <c r="I113" i="28"/>
  <c r="I114" i="28"/>
  <c r="I115" i="28"/>
  <c r="I116" i="28"/>
  <c r="I117" i="28"/>
  <c r="I118" i="28"/>
  <c r="I119" i="28"/>
  <c r="I120" i="28"/>
  <c r="I121" i="28"/>
  <c r="I122" i="28"/>
  <c r="I123" i="28"/>
  <c r="I124" i="28"/>
  <c r="I125" i="28"/>
  <c r="I126" i="28"/>
  <c r="I127" i="28"/>
  <c r="I128" i="28"/>
  <c r="I129" i="28"/>
  <c r="I130" i="28"/>
  <c r="I131" i="28"/>
  <c r="I132" i="28"/>
  <c r="I133" i="28"/>
  <c r="I134" i="28"/>
  <c r="I135" i="28"/>
  <c r="I136" i="28"/>
  <c r="I137" i="28"/>
  <c r="I138" i="28"/>
  <c r="I139" i="28"/>
  <c r="I140" i="28"/>
  <c r="I141" i="28"/>
  <c r="I142" i="28"/>
  <c r="I143" i="28"/>
  <c r="I144" i="28"/>
  <c r="I145" i="28"/>
  <c r="I146" i="28"/>
  <c r="I147" i="28"/>
  <c r="I148" i="28"/>
  <c r="I149" i="28"/>
  <c r="I150" i="28"/>
  <c r="I151" i="28"/>
  <c r="I152" i="28"/>
  <c r="I5" i="28"/>
  <c r="G40" i="28"/>
  <c r="G41" i="28"/>
  <c r="G46" i="28"/>
  <c r="G47" i="28"/>
  <c r="G48" i="28"/>
  <c r="G49" i="28"/>
  <c r="G50" i="28"/>
  <c r="G51" i="28"/>
  <c r="G52" i="28"/>
  <c r="G53" i="28"/>
  <c r="G54" i="28"/>
  <c r="G55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126" i="28"/>
  <c r="G127" i="28"/>
  <c r="G128" i="28"/>
  <c r="G129" i="28"/>
  <c r="G130" i="28"/>
  <c r="G131" i="28"/>
  <c r="G132" i="28"/>
  <c r="G133" i="28"/>
  <c r="G134" i="28"/>
  <c r="G135" i="28"/>
  <c r="G147" i="28"/>
  <c r="G148" i="28"/>
  <c r="F17" i="28"/>
  <c r="F18" i="28"/>
  <c r="F19" i="28"/>
  <c r="F20" i="28"/>
  <c r="F21" i="28"/>
  <c r="F25" i="28"/>
  <c r="F30" i="28"/>
  <c r="F31" i="28"/>
  <c r="F32" i="28"/>
  <c r="F33" i="28"/>
  <c r="F38" i="28"/>
  <c r="F39" i="28"/>
  <c r="F59" i="28"/>
  <c r="F60" i="28"/>
  <c r="F61" i="28"/>
  <c r="F62" i="28"/>
  <c r="F65" i="28"/>
  <c r="F66" i="28"/>
  <c r="F70" i="28"/>
  <c r="F71" i="28"/>
  <c r="F72" i="28"/>
  <c r="F73" i="28"/>
  <c r="F74" i="28"/>
  <c r="F75" i="28"/>
  <c r="F76" i="28"/>
  <c r="F77" i="28"/>
  <c r="F78" i="28"/>
  <c r="F79" i="28"/>
  <c r="F105" i="28"/>
  <c r="F106" i="28"/>
  <c r="F107" i="28"/>
  <c r="F110" i="28"/>
  <c r="F111" i="28"/>
  <c r="F112" i="28"/>
  <c r="F113" i="28"/>
  <c r="F114" i="28"/>
  <c r="F115" i="28"/>
  <c r="F116" i="28"/>
  <c r="F117" i="28"/>
  <c r="F118" i="28"/>
  <c r="F119" i="28"/>
  <c r="F147" i="28"/>
  <c r="F148" i="28"/>
  <c r="F149" i="28"/>
  <c r="F150" i="28"/>
  <c r="F151" i="28"/>
  <c r="F152" i="28"/>
  <c r="F6" i="28"/>
  <c r="G6" i="28"/>
  <c r="F7" i="28"/>
  <c r="G7" i="28"/>
  <c r="F8" i="28"/>
  <c r="G8" i="28"/>
  <c r="F9" i="28"/>
  <c r="D44" i="28"/>
  <c r="F46" i="28" s="1"/>
  <c r="E44" i="28"/>
  <c r="D45" i="28"/>
  <c r="F48" i="28" s="1"/>
  <c r="E45" i="28"/>
  <c r="D46" i="28"/>
  <c r="F49" i="28" s="1"/>
  <c r="E46" i="28"/>
  <c r="D47" i="28"/>
  <c r="F50" i="28" s="1"/>
  <c r="E47" i="28"/>
  <c r="D48" i="28"/>
  <c r="F51" i="28" s="1"/>
  <c r="E48" i="28"/>
  <c r="D49" i="28"/>
  <c r="F52" i="28" s="1"/>
  <c r="E49" i="28"/>
  <c r="D50" i="28"/>
  <c r="F53" i="28" s="1"/>
  <c r="E50" i="28"/>
  <c r="D51" i="28"/>
  <c r="F54" i="28" s="1"/>
  <c r="E51" i="28"/>
  <c r="D52" i="28"/>
  <c r="F55" i="28" s="1"/>
  <c r="E52" i="28"/>
  <c r="D53" i="28"/>
  <c r="F56" i="28" s="1"/>
  <c r="E53" i="28"/>
  <c r="G56" i="28" s="1"/>
  <c r="D54" i="28"/>
  <c r="F57" i="28" s="1"/>
  <c r="E54" i="28"/>
  <c r="G57" i="28" s="1"/>
  <c r="D55" i="28"/>
  <c r="F58" i="28" s="1"/>
  <c r="E55" i="28"/>
  <c r="G58" i="28" s="1"/>
  <c r="D56" i="28"/>
  <c r="E56" i="28"/>
  <c r="G59" i="28" s="1"/>
  <c r="D57" i="28"/>
  <c r="E57" i="28"/>
  <c r="G60" i="28" s="1"/>
  <c r="D58" i="28"/>
  <c r="E58" i="28"/>
  <c r="G61" i="28" s="1"/>
  <c r="D59" i="28"/>
  <c r="E59" i="28"/>
  <c r="G62" i="28" s="1"/>
  <c r="D60" i="28"/>
  <c r="E60" i="28"/>
  <c r="G63" i="28" s="1"/>
  <c r="D61" i="28"/>
  <c r="E61" i="28"/>
  <c r="G64" i="28" s="1"/>
  <c r="D62" i="28"/>
  <c r="F63" i="28" s="1"/>
  <c r="E62" i="28"/>
  <c r="G65" i="28" s="1"/>
  <c r="D63" i="28"/>
  <c r="E63" i="28"/>
  <c r="G66" i="28" s="1"/>
  <c r="D64" i="28"/>
  <c r="E64" i="28"/>
  <c r="G67" i="28" s="1"/>
  <c r="D67" i="28"/>
  <c r="F67" i="28" s="1"/>
  <c r="E67" i="28"/>
  <c r="G68" i="28" s="1"/>
  <c r="D68" i="28"/>
  <c r="F69" i="28" s="1"/>
  <c r="E68" i="28"/>
  <c r="G71" i="28" s="1"/>
  <c r="D69" i="28"/>
  <c r="E69" i="28"/>
  <c r="G72" i="28" s="1"/>
  <c r="D70" i="28"/>
  <c r="E70" i="28"/>
  <c r="G73" i="28" s="1"/>
  <c r="D71" i="28"/>
  <c r="E71" i="28"/>
  <c r="G74" i="28" s="1"/>
  <c r="D75" i="28"/>
  <c r="E75" i="28"/>
  <c r="G75" i="28" s="1"/>
  <c r="D76" i="28"/>
  <c r="E76" i="28"/>
  <c r="G79" i="28" s="1"/>
  <c r="D77" i="28"/>
  <c r="F80" i="28" s="1"/>
  <c r="E77" i="28"/>
  <c r="G80" i="28" s="1"/>
  <c r="D78" i="28"/>
  <c r="F81" i="28" s="1"/>
  <c r="E78" i="28"/>
  <c r="G81" i="28" s="1"/>
  <c r="D79" i="28"/>
  <c r="F82" i="28" s="1"/>
  <c r="E79" i="28"/>
  <c r="G82" i="28" s="1"/>
  <c r="D80" i="28"/>
  <c r="F83" i="28" s="1"/>
  <c r="E80" i="28"/>
  <c r="G83" i="28" s="1"/>
  <c r="D81" i="28"/>
  <c r="E81" i="28"/>
  <c r="D82" i="28"/>
  <c r="E82" i="28"/>
  <c r="D83" i="28"/>
  <c r="F84" i="28" s="1"/>
  <c r="E83" i="28"/>
  <c r="D84" i="28"/>
  <c r="F87" i="28" s="1"/>
  <c r="E84" i="28"/>
  <c r="D85" i="28"/>
  <c r="F88" i="28" s="1"/>
  <c r="E85" i="28"/>
  <c r="D86" i="28"/>
  <c r="F89" i="28" s="1"/>
  <c r="E86" i="28"/>
  <c r="D87" i="28"/>
  <c r="F90" i="28" s="1"/>
  <c r="E87" i="28"/>
  <c r="D88" i="28"/>
  <c r="E88" i="28"/>
  <c r="D89" i="28"/>
  <c r="E89" i="28"/>
  <c r="D90" i="28"/>
  <c r="F91" i="28" s="1"/>
  <c r="E90" i="28"/>
  <c r="D92" i="28"/>
  <c r="F94" i="28" s="1"/>
  <c r="E92" i="28"/>
  <c r="D93" i="28"/>
  <c r="F96" i="28" s="1"/>
  <c r="E93" i="28"/>
  <c r="G96" i="28" s="1"/>
  <c r="D94" i="28"/>
  <c r="E94" i="28"/>
  <c r="G97" i="28" s="1"/>
  <c r="D95" i="28"/>
  <c r="F97" i="28" s="1"/>
  <c r="E95" i="28"/>
  <c r="G98" i="28" s="1"/>
  <c r="D96" i="28"/>
  <c r="F99" i="28" s="1"/>
  <c r="E96" i="28"/>
  <c r="G99" i="28" s="1"/>
  <c r="D97" i="28"/>
  <c r="F100" i="28" s="1"/>
  <c r="E97" i="28"/>
  <c r="G100" i="28" s="1"/>
  <c r="D98" i="28"/>
  <c r="F101" i="28" s="1"/>
  <c r="E98" i="28"/>
  <c r="G101" i="28" s="1"/>
  <c r="D99" i="28"/>
  <c r="F102" i="28" s="1"/>
  <c r="E99" i="28"/>
  <c r="G102" i="28" s="1"/>
  <c r="D100" i="28"/>
  <c r="F103" i="28" s="1"/>
  <c r="E100" i="28"/>
  <c r="G103" i="28" s="1"/>
  <c r="D101" i="28"/>
  <c r="F104" i="28" s="1"/>
  <c r="E101" i="28"/>
  <c r="G104" i="28" s="1"/>
  <c r="D102" i="28"/>
  <c r="E102" i="28"/>
  <c r="D103" i="28"/>
  <c r="E103" i="28"/>
  <c r="D104" i="28"/>
  <c r="E104" i="28"/>
  <c r="G105" i="28" s="1"/>
  <c r="D105" i="28"/>
  <c r="E105" i="28"/>
  <c r="D106" i="28"/>
  <c r="E106" i="28"/>
  <c r="G106" i="28" s="1"/>
  <c r="D107" i="28"/>
  <c r="E107" i="28"/>
  <c r="G107" i="28" s="1"/>
  <c r="D108" i="28"/>
  <c r="F108" i="28" s="1"/>
  <c r="E108" i="28"/>
  <c r="G111" i="28" s="1"/>
  <c r="D109" i="28"/>
  <c r="E109" i="28"/>
  <c r="G112" i="28" s="1"/>
  <c r="D110" i="28"/>
  <c r="E110" i="28"/>
  <c r="G113" i="28" s="1"/>
  <c r="D111" i="28"/>
  <c r="E111" i="28"/>
  <c r="G114" i="28" s="1"/>
  <c r="D113" i="28"/>
  <c r="E113" i="28"/>
  <c r="G115" i="28" s="1"/>
  <c r="D114" i="28"/>
  <c r="E114" i="28"/>
  <c r="G117" i="28" s="1"/>
  <c r="D115" i="28"/>
  <c r="E115" i="28"/>
  <c r="G118" i="28" s="1"/>
  <c r="D116" i="28"/>
  <c r="E116" i="28"/>
  <c r="G119" i="28" s="1"/>
  <c r="D117" i="28"/>
  <c r="F120" i="28" s="1"/>
  <c r="E117" i="28"/>
  <c r="G120" i="28" s="1"/>
  <c r="D118" i="28"/>
  <c r="F121" i="28" s="1"/>
  <c r="E118" i="28"/>
  <c r="G121" i="28" s="1"/>
  <c r="D119" i="28"/>
  <c r="F122" i="28" s="1"/>
  <c r="E119" i="28"/>
  <c r="G122" i="28" s="1"/>
  <c r="D120" i="28"/>
  <c r="F123" i="28" s="1"/>
  <c r="E120" i="28"/>
  <c r="G123" i="28" s="1"/>
  <c r="D121" i="28"/>
  <c r="F124" i="28" s="1"/>
  <c r="E121" i="28"/>
  <c r="G124" i="28" s="1"/>
  <c r="D122" i="28"/>
  <c r="F125" i="28" s="1"/>
  <c r="E122" i="28"/>
  <c r="G125" i="28" s="1"/>
  <c r="D124" i="28"/>
  <c r="F126" i="28" s="1"/>
  <c r="E124" i="28"/>
  <c r="D125" i="28"/>
  <c r="F128" i="28" s="1"/>
  <c r="E125" i="28"/>
  <c r="D126" i="28"/>
  <c r="E126" i="28"/>
  <c r="D127" i="28"/>
  <c r="E127" i="28"/>
  <c r="D128" i="28"/>
  <c r="E128" i="28"/>
  <c r="D129" i="28"/>
  <c r="F129" i="28" s="1"/>
  <c r="E129" i="28"/>
  <c r="D130" i="28"/>
  <c r="F131" i="28" s="1"/>
  <c r="E130" i="28"/>
  <c r="D131" i="28"/>
  <c r="F134" i="28" s="1"/>
  <c r="E131" i="28"/>
  <c r="D132" i="28"/>
  <c r="F135" i="28" s="1"/>
  <c r="E132" i="28"/>
  <c r="D133" i="28"/>
  <c r="F136" i="28" s="1"/>
  <c r="E133" i="28"/>
  <c r="G136" i="28" s="1"/>
  <c r="D134" i="28"/>
  <c r="F137" i="28" s="1"/>
  <c r="E134" i="28"/>
  <c r="G137" i="28" s="1"/>
  <c r="D135" i="28"/>
  <c r="F138" i="28" s="1"/>
  <c r="E135" i="28"/>
  <c r="G138" i="28" s="1"/>
  <c r="D136" i="28"/>
  <c r="E136" i="28"/>
  <c r="G139" i="28" s="1"/>
  <c r="D137" i="28"/>
  <c r="F139" i="28" s="1"/>
  <c r="E137" i="28"/>
  <c r="G140" i="28" s="1"/>
  <c r="D138" i="28"/>
  <c r="F141" i="28" s="1"/>
  <c r="E138" i="28"/>
  <c r="G141" i="28" s="1"/>
  <c r="D139" i="28"/>
  <c r="F140" i="28" s="1"/>
  <c r="E139" i="28"/>
  <c r="G142" i="28" s="1"/>
  <c r="D140" i="28"/>
  <c r="F143" i="28" s="1"/>
  <c r="E140" i="28"/>
  <c r="G143" i="28" s="1"/>
  <c r="D141" i="28"/>
  <c r="F144" i="28" s="1"/>
  <c r="E141" i="28"/>
  <c r="G144" i="28" s="1"/>
  <c r="D142" i="28"/>
  <c r="F145" i="28" s="1"/>
  <c r="E142" i="28"/>
  <c r="G145" i="28" s="1"/>
  <c r="D143" i="28"/>
  <c r="F146" i="28" s="1"/>
  <c r="E143" i="28"/>
  <c r="G146" i="28" s="1"/>
  <c r="D144" i="28"/>
  <c r="E144" i="28"/>
  <c r="D145" i="28"/>
  <c r="E145" i="28"/>
  <c r="D146" i="28"/>
  <c r="E146" i="28"/>
  <c r="D147" i="28"/>
  <c r="E147" i="28"/>
  <c r="D148" i="28"/>
  <c r="E148" i="28"/>
  <c r="G149" i="28" s="1"/>
  <c r="D149" i="28"/>
  <c r="E149" i="28"/>
  <c r="G152" i="28" s="1"/>
  <c r="D150" i="28"/>
  <c r="E150" i="28"/>
  <c r="D151" i="28"/>
  <c r="E151" i="28"/>
  <c r="D152" i="28"/>
  <c r="E152" i="28"/>
  <c r="D3" i="28"/>
  <c r="E3" i="28"/>
  <c r="D4" i="28"/>
  <c r="E4" i="28"/>
  <c r="D5" i="28"/>
  <c r="E5" i="28"/>
  <c r="D6" i="28"/>
  <c r="E6" i="28"/>
  <c r="G9" i="28" s="1"/>
  <c r="D7" i="28"/>
  <c r="F10" i="28" s="1"/>
  <c r="E7" i="28"/>
  <c r="G10" i="28" s="1"/>
  <c r="D8" i="28"/>
  <c r="F11" i="28" s="1"/>
  <c r="E8" i="28"/>
  <c r="G11" i="28" s="1"/>
  <c r="D9" i="28"/>
  <c r="F12" i="28" s="1"/>
  <c r="E9" i="28"/>
  <c r="G12" i="28" s="1"/>
  <c r="D10" i="28"/>
  <c r="F13" i="28" s="1"/>
  <c r="E10" i="28"/>
  <c r="G13" i="28" s="1"/>
  <c r="D11" i="28"/>
  <c r="F14" i="28" s="1"/>
  <c r="E11" i="28"/>
  <c r="G14" i="28" s="1"/>
  <c r="D12" i="28"/>
  <c r="F15" i="28" s="1"/>
  <c r="E12" i="28"/>
  <c r="G15" i="28" s="1"/>
  <c r="D13" i="28"/>
  <c r="F16" i="28" s="1"/>
  <c r="E13" i="28"/>
  <c r="G16" i="28" s="1"/>
  <c r="D14" i="28"/>
  <c r="E14" i="28"/>
  <c r="G17" i="28" s="1"/>
  <c r="D15" i="28"/>
  <c r="E15" i="28"/>
  <c r="G18" i="28" s="1"/>
  <c r="D16" i="28"/>
  <c r="E16" i="28"/>
  <c r="G19" i="28" s="1"/>
  <c r="D18" i="28"/>
  <c r="E18" i="28"/>
  <c r="G20" i="28" s="1"/>
  <c r="D20" i="28"/>
  <c r="E20" i="28"/>
  <c r="G22" i="28" s="1"/>
  <c r="D21" i="28"/>
  <c r="E21" i="28"/>
  <c r="G24" i="28" s="1"/>
  <c r="D22" i="28"/>
  <c r="F22" i="28" s="1"/>
  <c r="E22" i="28"/>
  <c r="G25" i="28" s="1"/>
  <c r="D23" i="28"/>
  <c r="E23" i="28"/>
  <c r="G26" i="28" s="1"/>
  <c r="D24" i="28"/>
  <c r="E24" i="28"/>
  <c r="G27" i="28" s="1"/>
  <c r="D25" i="28"/>
  <c r="F26" i="28" s="1"/>
  <c r="E25" i="28"/>
  <c r="G28" i="28" s="1"/>
  <c r="D26" i="28"/>
  <c r="F29" i="28" s="1"/>
  <c r="E26" i="28"/>
  <c r="G29" i="28" s="1"/>
  <c r="D27" i="28"/>
  <c r="E27" i="28"/>
  <c r="G30" i="28" s="1"/>
  <c r="D29" i="28"/>
  <c r="E29" i="28"/>
  <c r="G31" i="28" s="1"/>
  <c r="D30" i="28"/>
  <c r="E30" i="28"/>
  <c r="G33" i="28" s="1"/>
  <c r="D31" i="28"/>
  <c r="E31" i="28"/>
  <c r="G34" i="28" s="1"/>
  <c r="D32" i="28"/>
  <c r="E32" i="28"/>
  <c r="G35" i="28" s="1"/>
  <c r="D33" i="28"/>
  <c r="E33" i="28"/>
  <c r="G36" i="28" s="1"/>
  <c r="D34" i="28"/>
  <c r="F34" i="28" s="1"/>
  <c r="E34" i="28"/>
  <c r="G37" i="28" s="1"/>
  <c r="D35" i="28"/>
  <c r="F35" i="28" s="1"/>
  <c r="E35" i="28"/>
  <c r="G38" i="28" s="1"/>
  <c r="D36" i="28"/>
  <c r="F36" i="28" s="1"/>
  <c r="E36" i="28"/>
  <c r="G39" i="28" s="1"/>
  <c r="D37" i="28"/>
  <c r="F40" i="28" s="1"/>
  <c r="E37" i="28"/>
  <c r="D38" i="28"/>
  <c r="F41" i="28" s="1"/>
  <c r="E38" i="28"/>
  <c r="D39" i="28"/>
  <c r="F42" i="28" s="1"/>
  <c r="E39" i="28"/>
  <c r="D40" i="28"/>
  <c r="F43" i="28" s="1"/>
  <c r="E40" i="28"/>
  <c r="D41" i="28"/>
  <c r="F44" i="28" s="1"/>
  <c r="E41" i="28"/>
  <c r="D42" i="28"/>
  <c r="F45" i="28" s="1"/>
  <c r="E42" i="28"/>
  <c r="G42" i="28" s="1"/>
  <c r="E2" i="28"/>
  <c r="G5" i="28" s="1"/>
  <c r="D2" i="28"/>
  <c r="F5" i="28" s="1"/>
  <c r="H42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7" i="28"/>
  <c r="H68" i="28"/>
  <c r="H69" i="28"/>
  <c r="H70" i="28"/>
  <c r="H71" i="28"/>
  <c r="H75" i="28"/>
  <c r="H76" i="28"/>
  <c r="H77" i="28"/>
  <c r="H78" i="28"/>
  <c r="H79" i="28"/>
  <c r="H80" i="28"/>
  <c r="H81" i="28"/>
  <c r="H82" i="28"/>
  <c r="H83" i="28"/>
  <c r="H84" i="28"/>
  <c r="H85" i="28"/>
  <c r="H86" i="28"/>
  <c r="H87" i="28"/>
  <c r="H88" i="28"/>
  <c r="H89" i="28"/>
  <c r="H90" i="28"/>
  <c r="H92" i="28"/>
  <c r="H93" i="28"/>
  <c r="H94" i="28"/>
  <c r="H95" i="28"/>
  <c r="H96" i="28"/>
  <c r="H97" i="28"/>
  <c r="H98" i="28"/>
  <c r="H99" i="28"/>
  <c r="H100" i="28"/>
  <c r="H101" i="28"/>
  <c r="H102" i="28"/>
  <c r="H103" i="28"/>
  <c r="H104" i="28"/>
  <c r="H105" i="28"/>
  <c r="H106" i="28"/>
  <c r="H107" i="28"/>
  <c r="H108" i="28"/>
  <c r="H109" i="28"/>
  <c r="H110" i="28"/>
  <c r="H111" i="28"/>
  <c r="H113" i="28"/>
  <c r="H114" i="28"/>
  <c r="H115" i="28"/>
  <c r="H116" i="28"/>
  <c r="H117" i="28"/>
  <c r="H118" i="28"/>
  <c r="H119" i="28"/>
  <c r="H120" i="28"/>
  <c r="H121" i="28"/>
  <c r="H122" i="28"/>
  <c r="H124" i="28"/>
  <c r="H125" i="28"/>
  <c r="H126" i="28"/>
  <c r="H127" i="28"/>
  <c r="H128" i="28"/>
  <c r="H129" i="28"/>
  <c r="H130" i="28"/>
  <c r="H131" i="28"/>
  <c r="H132" i="28"/>
  <c r="H133" i="28"/>
  <c r="H134" i="28"/>
  <c r="H135" i="28"/>
  <c r="H136" i="28"/>
  <c r="H137" i="28"/>
  <c r="H138" i="28"/>
  <c r="H139" i="28"/>
  <c r="H140" i="28"/>
  <c r="H141" i="28"/>
  <c r="H142" i="28"/>
  <c r="H143" i="28"/>
  <c r="H144" i="28"/>
  <c r="H145" i="28"/>
  <c r="H146" i="28"/>
  <c r="H147" i="28"/>
  <c r="H148" i="28"/>
  <c r="H149" i="28"/>
  <c r="H150" i="28"/>
  <c r="H151" i="28"/>
  <c r="H152" i="28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8" i="28"/>
  <c r="H20" i="28"/>
  <c r="H21" i="28"/>
  <c r="H22" i="28"/>
  <c r="H23" i="28"/>
  <c r="H24" i="28"/>
  <c r="H25" i="28"/>
  <c r="H26" i="28"/>
  <c r="H27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2" i="28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5" i="27"/>
  <c r="F109" i="28" l="1"/>
  <c r="G45" i="28"/>
  <c r="F68" i="28"/>
  <c r="F28" i="28"/>
  <c r="G44" i="28"/>
  <c r="F27" i="28"/>
  <c r="G43" i="28"/>
  <c r="F64" i="28"/>
  <c r="F24" i="28"/>
  <c r="F23" i="28"/>
  <c r="F142" i="28"/>
  <c r="G78" i="28"/>
  <c r="G77" i="28"/>
  <c r="G116" i="28"/>
  <c r="G76" i="28"/>
  <c r="F98" i="28"/>
  <c r="G32" i="28"/>
  <c r="F95" i="28"/>
  <c r="G151" i="28"/>
  <c r="G150" i="28"/>
  <c r="G110" i="28"/>
  <c r="G70" i="28"/>
  <c r="F37" i="28"/>
  <c r="F133" i="28"/>
  <c r="F93" i="28"/>
  <c r="G109" i="28"/>
  <c r="G69" i="28"/>
  <c r="F132" i="28"/>
  <c r="F92" i="28"/>
  <c r="G108" i="28"/>
  <c r="F130" i="28"/>
  <c r="F127" i="28"/>
  <c r="F47" i="28"/>
  <c r="G23" i="28"/>
  <c r="F86" i="28"/>
  <c r="F85" i="28"/>
  <c r="G21" i="28"/>
  <c r="D3" i="26"/>
  <c r="D6" i="26"/>
  <c r="D7" i="26"/>
  <c r="D8" i="26"/>
  <c r="D9" i="26"/>
  <c r="D10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2" i="26"/>
  <c r="D53" i="26"/>
  <c r="D54" i="26"/>
  <c r="D55" i="26"/>
  <c r="D56" i="26"/>
  <c r="D57" i="26"/>
  <c r="D58" i="26"/>
  <c r="D59" i="26"/>
  <c r="D60" i="26"/>
  <c r="D61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2" i="26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B6" i="19"/>
  <c r="S17" i="14"/>
  <c r="S13" i="14"/>
  <c r="S14" i="14"/>
  <c r="S15" i="14"/>
  <c r="S16" i="14"/>
  <c r="S12" i="14"/>
  <c r="S11" i="14"/>
  <c r="S10" i="14"/>
  <c r="S9" i="14"/>
  <c r="S3" i="14"/>
  <c r="S4" i="14"/>
  <c r="S5" i="14"/>
  <c r="S2" i="14"/>
  <c r="V10" i="14"/>
  <c r="V11" i="14"/>
  <c r="V12" i="14"/>
  <c r="V13" i="14"/>
  <c r="V14" i="14"/>
  <c r="V15" i="14"/>
  <c r="V16" i="14"/>
  <c r="V9" i="14"/>
  <c r="U10" i="14"/>
  <c r="U11" i="14"/>
  <c r="U12" i="14"/>
  <c r="U13" i="14"/>
  <c r="U14" i="14"/>
  <c r="U15" i="14"/>
  <c r="W15" i="14" s="1"/>
  <c r="U16" i="14"/>
  <c r="W16" i="14" s="1"/>
  <c r="U9" i="14"/>
  <c r="W9" i="14" s="1"/>
  <c r="Y9" i="14" s="1"/>
  <c r="V3" i="14"/>
  <c r="V4" i="14"/>
  <c r="V5" i="14"/>
  <c r="V2" i="14"/>
  <c r="U3" i="14"/>
  <c r="W3" i="14" s="1"/>
  <c r="U4" i="14"/>
  <c r="W4" i="14" s="1"/>
  <c r="U5" i="14"/>
  <c r="W5" i="14" s="1"/>
  <c r="U2" i="14"/>
  <c r="G5" i="18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B15" i="22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B6" i="14"/>
  <c r="H3" i="18"/>
  <c r="H4" i="18"/>
  <c r="H5" i="18"/>
  <c r="H6" i="18"/>
  <c r="H7" i="18"/>
  <c r="H8" i="18"/>
  <c r="H9" i="18"/>
  <c r="H10" i="18"/>
  <c r="H11" i="18"/>
  <c r="H12" i="18"/>
  <c r="H13" i="18"/>
  <c r="H14" i="18"/>
  <c r="H2" i="18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B17" i="14"/>
  <c r="G3" i="18"/>
  <c r="G4" i="18"/>
  <c r="G6" i="18"/>
  <c r="G7" i="18"/>
  <c r="G8" i="18"/>
  <c r="G9" i="18"/>
  <c r="G10" i="18"/>
  <c r="G12" i="18"/>
  <c r="G13" i="18"/>
  <c r="G14" i="18"/>
  <c r="G2" i="18"/>
  <c r="F3" i="18"/>
  <c r="F4" i="18"/>
  <c r="F5" i="18"/>
  <c r="F6" i="18"/>
  <c r="F7" i="18"/>
  <c r="F8" i="18"/>
  <c r="F9" i="18"/>
  <c r="F10" i="18"/>
  <c r="F11" i="18"/>
  <c r="F12" i="18"/>
  <c r="F13" i="18"/>
  <c r="F14" i="18"/>
  <c r="F2" i="18"/>
  <c r="P3" i="17"/>
  <c r="P4" i="17"/>
  <c r="P5" i="17"/>
  <c r="P6" i="17"/>
  <c r="P7" i="17"/>
  <c r="P8" i="17"/>
  <c r="P9" i="17"/>
  <c r="P10" i="17"/>
  <c r="P12" i="17"/>
  <c r="P13" i="17"/>
  <c r="P14" i="17"/>
  <c r="P2" i="17"/>
  <c r="O3" i="17"/>
  <c r="O4" i="17"/>
  <c r="O5" i="17"/>
  <c r="O6" i="17"/>
  <c r="O7" i="17"/>
  <c r="O8" i="17"/>
  <c r="O9" i="17"/>
  <c r="O10" i="17"/>
  <c r="O11" i="17"/>
  <c r="O12" i="17"/>
  <c r="O13" i="17"/>
  <c r="O14" i="17"/>
  <c r="O2" i="17"/>
  <c r="J16" i="8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B11" i="10"/>
  <c r="B12" i="10"/>
  <c r="B10" i="10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C44" i="6"/>
  <c r="C43" i="6"/>
  <c r="C42" i="6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C44" i="5"/>
  <c r="C43" i="5"/>
  <c r="C42" i="5"/>
  <c r="I4" i="9"/>
  <c r="H4" i="9"/>
  <c r="I3" i="9"/>
  <c r="H3" i="9"/>
  <c r="I2" i="9"/>
  <c r="H2" i="9"/>
  <c r="I16" i="8"/>
  <c r="H16" i="8"/>
  <c r="I15" i="8"/>
  <c r="H15" i="8"/>
  <c r="I14" i="8"/>
  <c r="H14" i="8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5" i="3"/>
  <c r="O15" i="17" l="1"/>
  <c r="Z3" i="14"/>
  <c r="Z16" i="14"/>
  <c r="Z15" i="14"/>
  <c r="Z5" i="14"/>
  <c r="Z9" i="14"/>
  <c r="Y11" i="14"/>
  <c r="W2" i="14"/>
  <c r="Y2" i="14" s="1"/>
  <c r="W10" i="14"/>
  <c r="Z10" i="14" s="1"/>
  <c r="W11" i="14"/>
  <c r="Z11" i="14" s="1"/>
  <c r="W12" i="14"/>
  <c r="Z12" i="14" s="1"/>
  <c r="Y5" i="14"/>
  <c r="Y4" i="14"/>
  <c r="W14" i="14"/>
  <c r="Z14" i="14" s="1"/>
  <c r="Z4" i="14"/>
  <c r="Y3" i="14"/>
  <c r="W13" i="14"/>
  <c r="Z13" i="14" s="1"/>
  <c r="Y15" i="14"/>
  <c r="Y16" i="14"/>
  <c r="F15" i="18"/>
  <c r="E15" i="18"/>
  <c r="N15" i="17"/>
  <c r="Y10" i="14" l="1"/>
  <c r="Y17" i="14" s="1"/>
  <c r="Y14" i="14"/>
  <c r="Z2" i="14"/>
  <c r="Z17" i="14" s="1"/>
  <c r="Y13" i="14"/>
  <c r="Y12" i="14"/>
</calcChain>
</file>

<file path=xl/sharedStrings.xml><?xml version="1.0" encoding="utf-8"?>
<sst xmlns="http://schemas.openxmlformats.org/spreadsheetml/2006/main" count="54" uniqueCount="36">
  <si>
    <t>football</t>
  </si>
  <si>
    <t>control</t>
  </si>
  <si>
    <t>Before-game Peak</t>
  </si>
  <si>
    <t>After-game Peak</t>
  </si>
  <si>
    <t>Game Time</t>
  </si>
  <si>
    <t>Before-game Peak Gap</t>
  </si>
  <si>
    <t>After-game Peak Gap</t>
  </si>
  <si>
    <t>Game End Time</t>
  </si>
  <si>
    <t>a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</si>
  <si>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</si>
  <si>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</si>
  <si>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&lt;Name&gt;Tiff, 800 dpi, RGB, Transparent canvas&lt;/Name&gt;_x000D_
  &lt;Dpi&gt;800&lt;/Dpi&gt;_x000D_
  &lt;FileType&gt;Tiff&lt;/FileType&gt;_x000D_
  &lt;ColorSpace&gt;Rgb&lt;/ColorSpace&gt;_x000D_
  &lt;Transparency&gt;TransparentCanvas&lt;/Transparency&gt;_x000D_
  &lt;UseColorProfile&gt;false&lt;/UseColorProfile&gt;_x000D_
  &lt;ColorProfile&gt;P2717H&lt;/ColorProfile&gt;_x000D_
&lt;/Preset&gt;</t>
  </si>
  <si>
    <t>export_path</t>
  </si>
  <si>
    <t>Before-game Peak Value</t>
  </si>
  <si>
    <t>After-game Peak Value</t>
  </si>
  <si>
    <t>Average</t>
  </si>
  <si>
    <t>Line</t>
  </si>
  <si>
    <t>Realizable</t>
  </si>
  <si>
    <t>Schedule</t>
  </si>
  <si>
    <t>Stops</t>
  </si>
  <si>
    <t>Unreliability</t>
  </si>
  <si>
    <t>Unreliability (4-week Average)</t>
  </si>
  <si>
    <t>Realizable Accessibility</t>
  </si>
  <si>
    <t>Scheduled Accessibility</t>
  </si>
  <si>
    <t>Accessibility Unreliability</t>
  </si>
  <si>
    <t>Realizable Accessibility (4-week Average)</t>
  </si>
  <si>
    <t>Scheduled Accessibility (4-week Average)</t>
  </si>
  <si>
    <t>Accessibility Unreliability (4-week Average)</t>
  </si>
  <si>
    <t>Game Start Time</t>
  </si>
  <si>
    <t>Away Game Days</t>
  </si>
  <si>
    <t>Non-game Days</t>
  </si>
  <si>
    <t>Home Game Days</t>
  </si>
  <si>
    <t>Before-game Gap</t>
  </si>
  <si>
    <t>Game Duration</t>
  </si>
  <si>
    <t>After-game Gap</t>
  </si>
  <si>
    <t>C:\Users\liu.6544\Documents\GitHub\COTA-AccessibilityReliability\vis\resilience\stacked_bar_chart.tif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</si>
</sst>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h:mm;@"/>
    <numFmt numFmtId="166" formatCode="0.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8" fontId="0" fillId="0" borderId="0" xfId="0" applyNumberFormat="1"/>
    <xf numFmtId="2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peaks_example!$A$2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peaks_example!$B$1:$L$1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peaks_example!$B$2:$L$2</c:f>
              <c:numCache>
                <c:formatCode>0.00%</c:formatCode>
                <c:ptCount val="11"/>
                <c:pt idx="0">
                  <c:v>0.1</c:v>
                </c:pt>
                <c:pt idx="1">
                  <c:v>0.1</c:v>
                </c:pt>
                <c:pt idx="2">
                  <c:v>0.11</c:v>
                </c:pt>
                <c:pt idx="3">
                  <c:v>0.13</c:v>
                </c:pt>
                <c:pt idx="4">
                  <c:v>0.2</c:v>
                </c:pt>
                <c:pt idx="5">
                  <c:v>0.8</c:v>
                </c:pt>
                <c:pt idx="6">
                  <c:v>0.2</c:v>
                </c:pt>
                <c:pt idx="7">
                  <c:v>0.13</c:v>
                </c:pt>
                <c:pt idx="8">
                  <c:v>0.11</c:v>
                </c:pt>
                <c:pt idx="9">
                  <c:v>0.1</c:v>
                </c:pt>
                <c:pt idx="10">
                  <c:v>0.1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FAC-4874-9F69-321C61D83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68752"/>
        <c:axId val="84462096"/>
      </c:lineChart>
      <c:catAx>
        <c:axId val="8446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2096"/>
        <c:crosses val="autoZero"/>
        <c:auto val="1"/>
        <c:lblAlgn val="ctr"/>
        <c:lblOffset val="100"/>
        <c:noMultiLvlLbl val="0"/>
      </c:catAx>
      <c:valAx>
        <c:axId val="84462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Unreliability</a:t>
                </a:r>
              </a:p>
            </c:rich>
          </c:tx>
          <c:layout>
            <c:manualLayout>
              <c:xMode val="edge"/>
              <c:yMode val="edge"/>
              <c:x val="9.7501517223412704E-3"/>
              <c:y val="0.311929981163978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reliab_football_away!$A$2</c:f>
              <c:strCache>
                <c:ptCount val="1"/>
                <c:pt idx="0">
                  <c:v>12/3/2018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reliab_football_away!$B$2:$P$2</c:f>
              <c:numCache>
                <c:formatCode>General</c:formatCode>
                <c:ptCount val="15"/>
                <c:pt idx="0">
                  <c:v>0.40882660092922801</c:v>
                </c:pt>
                <c:pt idx="1">
                  <c:v>0.43389802310217601</c:v>
                </c:pt>
                <c:pt idx="2">
                  <c:v>0.33049437976492102</c:v>
                </c:pt>
                <c:pt idx="3">
                  <c:v>0.39780698060247299</c:v>
                </c:pt>
                <c:pt idx="4">
                  <c:v>0.43293360814440002</c:v>
                </c:pt>
                <c:pt idx="5">
                  <c:v>0.46046536564443402</c:v>
                </c:pt>
                <c:pt idx="6">
                  <c:v>0.41005854286086502</c:v>
                </c:pt>
                <c:pt idx="7">
                  <c:v>0.47467130827975501</c:v>
                </c:pt>
                <c:pt idx="8">
                  <c:v>0.47215667971754699</c:v>
                </c:pt>
                <c:pt idx="9">
                  <c:v>0.577761704869865</c:v>
                </c:pt>
                <c:pt idx="10">
                  <c:v>0.58118217534278505</c:v>
                </c:pt>
                <c:pt idx="11">
                  <c:v>0.36721647542883601</c:v>
                </c:pt>
                <c:pt idx="12">
                  <c:v>0.420369599308898</c:v>
                </c:pt>
                <c:pt idx="13">
                  <c:v>0.34062298711125799</c:v>
                </c:pt>
                <c:pt idx="14">
                  <c:v>0.28894584989536498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89-4D5E-B9AF-6A5C194975AE}"/>
            </c:ext>
          </c:extLst>
        </c:ser>
        <c:ser>
          <c:idx val="1"/>
          <c:order val="1"/>
          <c:tx>
            <c:strRef>
              <c:f>reliab_football_away!$A$3</c:f>
              <c:strCache>
                <c:ptCount val="1"/>
                <c:pt idx="0">
                  <c:v>1/1/2019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reliab_football_away!$B$3:$P$3</c:f>
              <c:numCache>
                <c:formatCode>General</c:formatCode>
                <c:ptCount val="15"/>
                <c:pt idx="0">
                  <c:v>0.32446006427130802</c:v>
                </c:pt>
                <c:pt idx="1">
                  <c:v>0.33602679355958098</c:v>
                </c:pt>
                <c:pt idx="2">
                  <c:v>0.25180922869040401</c:v>
                </c:pt>
                <c:pt idx="3">
                  <c:v>0.328397369644083</c:v>
                </c:pt>
                <c:pt idx="4">
                  <c:v>0.30927798599816098</c:v>
                </c:pt>
                <c:pt idx="5">
                  <c:v>0.36935071196506702</c:v>
                </c:pt>
                <c:pt idx="6">
                  <c:v>0.34753021803508899</c:v>
                </c:pt>
                <c:pt idx="7">
                  <c:v>0.40447914657237399</c:v>
                </c:pt>
                <c:pt idx="8">
                  <c:v>0.45943827463785702</c:v>
                </c:pt>
                <c:pt idx="9">
                  <c:v>0.421839009484889</c:v>
                </c:pt>
                <c:pt idx="10">
                  <c:v>0.40837813906359799</c:v>
                </c:pt>
                <c:pt idx="11">
                  <c:v>0.37060818805711099</c:v>
                </c:pt>
                <c:pt idx="12">
                  <c:v>0.33601261033594598</c:v>
                </c:pt>
                <c:pt idx="13">
                  <c:v>0.26997438283012298</c:v>
                </c:pt>
                <c:pt idx="14">
                  <c:v>0.157917300995677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89-4D5E-B9AF-6A5C194975AE}"/>
            </c:ext>
          </c:extLst>
        </c:ser>
        <c:ser>
          <c:idx val="2"/>
          <c:order val="2"/>
          <c:tx>
            <c:strRef>
              <c:f>reliab_football_away!$A$4</c:f>
              <c:strCache>
                <c:ptCount val="1"/>
                <c:pt idx="0">
                  <c:v>10/18/2019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reliab_football_away!$B$4:$P$4</c:f>
              <c:numCache>
                <c:formatCode>General</c:formatCode>
                <c:ptCount val="15"/>
                <c:pt idx="0">
                  <c:v>0.30633055135796999</c:v>
                </c:pt>
                <c:pt idx="1">
                  <c:v>0.31797055645283101</c:v>
                </c:pt>
                <c:pt idx="2">
                  <c:v>0.417436642716496</c:v>
                </c:pt>
                <c:pt idx="3">
                  <c:v>0.40674762618048099</c:v>
                </c:pt>
                <c:pt idx="4">
                  <c:v>0.53350651994383302</c:v>
                </c:pt>
                <c:pt idx="5">
                  <c:v>0.52455810437399697</c:v>
                </c:pt>
                <c:pt idx="6">
                  <c:v>0.46461078844248999</c:v>
                </c:pt>
                <c:pt idx="7">
                  <c:v>0.58444545700424699</c:v>
                </c:pt>
                <c:pt idx="8">
                  <c:v>0.59876795671336502</c:v>
                </c:pt>
                <c:pt idx="9">
                  <c:v>0.58875549797045201</c:v>
                </c:pt>
                <c:pt idx="10">
                  <c:v>0.45790807891546298</c:v>
                </c:pt>
                <c:pt idx="11">
                  <c:v>0.51732256499529095</c:v>
                </c:pt>
                <c:pt idx="12">
                  <c:v>0.56877234859012604</c:v>
                </c:pt>
                <c:pt idx="13">
                  <c:v>0.45275451680287299</c:v>
                </c:pt>
                <c:pt idx="14">
                  <c:v>0.40669031874164902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89-4D5E-B9AF-6A5C194975AE}"/>
            </c:ext>
          </c:extLst>
        </c:ser>
        <c:ser>
          <c:idx val="3"/>
          <c:order val="3"/>
          <c:tx>
            <c:strRef>
              <c:f>reliab_football_away!$A$5</c:f>
              <c:strCache>
                <c:ptCount val="1"/>
                <c:pt idx="0">
                  <c:v>11/16/2019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reliab_football_away!$B$5:$P$5</c:f>
              <c:numCache>
                <c:formatCode>General</c:formatCode>
                <c:ptCount val="15"/>
                <c:pt idx="0">
                  <c:v>0.266726543650533</c:v>
                </c:pt>
                <c:pt idx="1">
                  <c:v>0.35438301175567199</c:v>
                </c:pt>
                <c:pt idx="2">
                  <c:v>0.47296585751129799</c:v>
                </c:pt>
                <c:pt idx="3">
                  <c:v>0.44852893653996601</c:v>
                </c:pt>
                <c:pt idx="4">
                  <c:v>0.428382218256111</c:v>
                </c:pt>
                <c:pt idx="5">
                  <c:v>0.41590592569297802</c:v>
                </c:pt>
                <c:pt idx="6">
                  <c:v>0.44498553242022798</c:v>
                </c:pt>
                <c:pt idx="7">
                  <c:v>0.386598216698189</c:v>
                </c:pt>
                <c:pt idx="8">
                  <c:v>0.374779013069722</c:v>
                </c:pt>
                <c:pt idx="9">
                  <c:v>0.41737622738665697</c:v>
                </c:pt>
                <c:pt idx="10">
                  <c:v>0.419316311615339</c:v>
                </c:pt>
                <c:pt idx="11">
                  <c:v>0.37887151180619399</c:v>
                </c:pt>
                <c:pt idx="12">
                  <c:v>0.37449967425282299</c:v>
                </c:pt>
                <c:pt idx="13">
                  <c:v>0.42102252749701602</c:v>
                </c:pt>
                <c:pt idx="14">
                  <c:v>0.71293474013286395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89-4D5E-B9AF-6A5C194975AE}"/>
            </c:ext>
          </c:extLst>
        </c:ser>
        <c:ser>
          <c:idx val="4"/>
          <c:order val="4"/>
          <c:tx>
            <c:strRef>
              <c:f>reliab_football_away!$A$6</c:f>
              <c:strCache>
                <c:ptCount val="1"/>
                <c:pt idx="0">
                  <c:v>11/30/2019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reliab_football_away!$B$6:$P$6</c:f>
              <c:numCache>
                <c:formatCode>General</c:formatCode>
                <c:ptCount val="15"/>
                <c:pt idx="0">
                  <c:v>0.25593910853137603</c:v>
                </c:pt>
                <c:pt idx="1">
                  <c:v>0.26011401117861599</c:v>
                </c:pt>
                <c:pt idx="2">
                  <c:v>0.31366919394329601</c:v>
                </c:pt>
                <c:pt idx="3">
                  <c:v>0.32166340582187603</c:v>
                </c:pt>
                <c:pt idx="4">
                  <c:v>0.30693683879447298</c:v>
                </c:pt>
                <c:pt idx="5">
                  <c:v>0.28786693725995399</c:v>
                </c:pt>
                <c:pt idx="6">
                  <c:v>0.31617983184815901</c:v>
                </c:pt>
                <c:pt idx="7">
                  <c:v>0.32694633887241698</c:v>
                </c:pt>
                <c:pt idx="8">
                  <c:v>0.39039736084718102</c:v>
                </c:pt>
                <c:pt idx="9">
                  <c:v>0.38543549307464797</c:v>
                </c:pt>
                <c:pt idx="10">
                  <c:v>0.37372349176413899</c:v>
                </c:pt>
                <c:pt idx="11">
                  <c:v>0.38493679460081398</c:v>
                </c:pt>
                <c:pt idx="12">
                  <c:v>0.39533188482550402</c:v>
                </c:pt>
                <c:pt idx="13">
                  <c:v>0.40083071513531698</c:v>
                </c:pt>
                <c:pt idx="14">
                  <c:v>0.30068434430790902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89-4D5E-B9AF-6A5C194975AE}"/>
            </c:ext>
          </c:extLst>
        </c:ser>
        <c:ser>
          <c:idx val="5"/>
          <c:order val="5"/>
          <c:tx>
            <c:strRef>
              <c:f>reliab_football_away!$A$7</c:f>
              <c:strCache>
                <c:ptCount val="1"/>
                <c:pt idx="0">
                  <c:v>12/7/2019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reliab_football_away!$B$7:$P$7</c:f>
              <c:numCache>
                <c:formatCode>General</c:formatCode>
                <c:ptCount val="15"/>
                <c:pt idx="0">
                  <c:v>0.393387131233642</c:v>
                </c:pt>
                <c:pt idx="1">
                  <c:v>0.40624027657735501</c:v>
                </c:pt>
                <c:pt idx="2">
                  <c:v>0.32084157485883502</c:v>
                </c:pt>
                <c:pt idx="3">
                  <c:v>0.310595546163558</c:v>
                </c:pt>
                <c:pt idx="4">
                  <c:v>0.37032890101555799</c:v>
                </c:pt>
                <c:pt idx="5">
                  <c:v>0.42383104014495199</c:v>
                </c:pt>
                <c:pt idx="6">
                  <c:v>0.40140357876508798</c:v>
                </c:pt>
                <c:pt idx="7">
                  <c:v>0.37150826782211299</c:v>
                </c:pt>
                <c:pt idx="8">
                  <c:v>0.366924191622364</c:v>
                </c:pt>
                <c:pt idx="9">
                  <c:v>0.45216179243858101</c:v>
                </c:pt>
                <c:pt idx="10">
                  <c:v>0.38439710701303598</c:v>
                </c:pt>
                <c:pt idx="11">
                  <c:v>0.37356210863148598</c:v>
                </c:pt>
                <c:pt idx="12">
                  <c:v>0.36219156159260901</c:v>
                </c:pt>
                <c:pt idx="13">
                  <c:v>0.37224170236204202</c:v>
                </c:pt>
                <c:pt idx="14">
                  <c:v>0.37048104863781101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89-4D5E-B9AF-6A5C19497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43359"/>
        <c:axId val="132445023"/>
      </c:lineChart>
      <c:catAx>
        <c:axId val="13244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45023"/>
        <c:crosses val="autoZero"/>
        <c:auto val="1"/>
        <c:lblAlgn val="ctr"/>
        <c:lblOffset val="100"/>
        <c:noMultiLvlLbl val="0"/>
      </c:catAx>
      <c:valAx>
        <c:axId val="13244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4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69041022649946"/>
          <c:y val="4.2795275590551178E-2"/>
          <c:w val="0.87033428113152522"/>
          <c:h val="0.73873140857392827"/>
        </c:manualLayout>
      </c:layout>
      <c:lineChart>
        <c:grouping val="standard"/>
        <c:varyColors val="0"/>
        <c:ser>
          <c:idx val="0"/>
          <c:order val="0"/>
          <c:tx>
            <c:strRef>
              <c:f>reliab_football_away!$A$8</c:f>
              <c:strCache>
                <c:ptCount val="1"/>
                <c:pt idx="0">
                  <c:v>Home Game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reliab_football_away!$B$8:$P$8</c:f>
              <c:numCache>
                <c:formatCode>0.00%</c:formatCode>
                <c:ptCount val="15"/>
                <c:pt idx="0">
                  <c:v>0.34511178447265756</c:v>
                </c:pt>
                <c:pt idx="1">
                  <c:v>0.3806185462386627</c:v>
                </c:pt>
                <c:pt idx="2">
                  <c:v>0.41103897081017149</c:v>
                </c:pt>
                <c:pt idx="3">
                  <c:v>0.43371281901187769</c:v>
                </c:pt>
                <c:pt idx="4">
                  <c:v>0.42531898956091602</c:v>
                </c:pt>
                <c:pt idx="5">
                  <c:v>0.43083802484432682</c:v>
                </c:pt>
                <c:pt idx="6">
                  <c:v>0.41552994364862306</c:v>
                </c:pt>
                <c:pt idx="7">
                  <c:v>0.41754400713117024</c:v>
                </c:pt>
                <c:pt idx="8">
                  <c:v>0.50619635719858314</c:v>
                </c:pt>
                <c:pt idx="9">
                  <c:v>0.48694904040850029</c:v>
                </c:pt>
                <c:pt idx="10">
                  <c:v>0.46402678435875672</c:v>
                </c:pt>
                <c:pt idx="11">
                  <c:v>0.4552582499257446</c:v>
                </c:pt>
                <c:pt idx="12">
                  <c:v>0.48179299573549722</c:v>
                </c:pt>
                <c:pt idx="13">
                  <c:v>0.43685636872740236</c:v>
                </c:pt>
                <c:pt idx="14">
                  <c:v>0.38144497771153996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C-49EF-ACCF-5F444D65D91C}"/>
            </c:ext>
          </c:extLst>
        </c:ser>
        <c:ser>
          <c:idx val="1"/>
          <c:order val="1"/>
          <c:tx>
            <c:strRef>
              <c:f>reliab_football_away!$A$9</c:f>
              <c:strCache>
                <c:ptCount val="1"/>
                <c:pt idx="0">
                  <c:v>Away Game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reliab_football_away!$B$9:$P$9</c:f>
              <c:numCache>
                <c:formatCode>0.00%</c:formatCode>
                <c:ptCount val="15"/>
                <c:pt idx="0">
                  <c:v>0.32594499999567622</c:v>
                </c:pt>
                <c:pt idx="1">
                  <c:v>0.35143877877103852</c:v>
                </c:pt>
                <c:pt idx="2">
                  <c:v>0.35120281291420835</c:v>
                </c:pt>
                <c:pt idx="3">
                  <c:v>0.36895664415873952</c:v>
                </c:pt>
                <c:pt idx="4">
                  <c:v>0.39689434535875595</c:v>
                </c:pt>
                <c:pt idx="5">
                  <c:v>0.41366301418023038</c:v>
                </c:pt>
                <c:pt idx="6">
                  <c:v>0.39746141539531976</c:v>
                </c:pt>
                <c:pt idx="7">
                  <c:v>0.42477478920818251</c:v>
                </c:pt>
                <c:pt idx="8">
                  <c:v>0.44374391276800607</c:v>
                </c:pt>
                <c:pt idx="9">
                  <c:v>0.47388828753751538</c:v>
                </c:pt>
                <c:pt idx="10">
                  <c:v>0.43748421728572667</c:v>
                </c:pt>
                <c:pt idx="11">
                  <c:v>0.39875294058662192</c:v>
                </c:pt>
                <c:pt idx="12">
                  <c:v>0.40952961315098441</c:v>
                </c:pt>
                <c:pt idx="13">
                  <c:v>0.37624113862310482</c:v>
                </c:pt>
                <c:pt idx="14">
                  <c:v>0.37294226711854583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C-49EF-ACCF-5F444D65D91C}"/>
            </c:ext>
          </c:extLst>
        </c:ser>
        <c:ser>
          <c:idx val="2"/>
          <c:order val="2"/>
          <c:tx>
            <c:strRef>
              <c:f>reliab_football_away!$A$10</c:f>
              <c:strCache>
                <c:ptCount val="1"/>
                <c:pt idx="0">
                  <c:v>Non-game Days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reliab_football_away!$B$10:$P$10</c:f>
              <c:numCache>
                <c:formatCode>0.00%</c:formatCode>
                <c:ptCount val="15"/>
                <c:pt idx="0">
                  <c:v>0.31554925485511726</c:v>
                </c:pt>
                <c:pt idx="1">
                  <c:v>0.29960094437363999</c:v>
                </c:pt>
                <c:pt idx="2">
                  <c:v>0.34533971151117626</c:v>
                </c:pt>
                <c:pt idx="3">
                  <c:v>0.37939076488360801</c:v>
                </c:pt>
                <c:pt idx="4">
                  <c:v>0.38460490338915471</c:v>
                </c:pt>
                <c:pt idx="5">
                  <c:v>0.42224404488315048</c:v>
                </c:pt>
                <c:pt idx="6">
                  <c:v>0.3882453062350395</c:v>
                </c:pt>
                <c:pt idx="7">
                  <c:v>0.37825564689420477</c:v>
                </c:pt>
                <c:pt idx="8">
                  <c:v>0.413026853757822</c:v>
                </c:pt>
                <c:pt idx="9">
                  <c:v>0.38877422213275975</c:v>
                </c:pt>
                <c:pt idx="10">
                  <c:v>0.42755868150278054</c:v>
                </c:pt>
                <c:pt idx="11">
                  <c:v>0.39962129403721974</c:v>
                </c:pt>
                <c:pt idx="12">
                  <c:v>0.37511780805924322</c:v>
                </c:pt>
                <c:pt idx="13">
                  <c:v>0.37115198926916149</c:v>
                </c:pt>
                <c:pt idx="14">
                  <c:v>0.35377106704536349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AC-49EF-ACCF-5F444D65D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46511"/>
        <c:axId val="127152751"/>
      </c:lineChart>
      <c:catAx>
        <c:axId val="127146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0846323029065823"/>
              <c:y val="0.69391130796150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2751"/>
        <c:crosses val="autoZero"/>
        <c:auto val="1"/>
        <c:lblAlgn val="ctr"/>
        <c:lblOffset val="100"/>
        <c:noMultiLvlLbl val="0"/>
      </c:catAx>
      <c:valAx>
        <c:axId val="12715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layout>
            <c:manualLayout>
              <c:xMode val="edge"/>
              <c:yMode val="edge"/>
              <c:x val="1.2345679012345678E-2"/>
              <c:y val="0.203436953193350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reliab_football_normal!$A$2</c:f>
              <c:strCache>
                <c:ptCount val="1"/>
                <c:pt idx="0">
                  <c:v>10/27/2018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reliab_football_normal!$B$2:$P$2</c:f>
              <c:numCache>
                <c:formatCode>General</c:formatCode>
                <c:ptCount val="15"/>
                <c:pt idx="0">
                  <c:v>0.34083994593771799</c:v>
                </c:pt>
                <c:pt idx="1">
                  <c:v>0.28693953299804598</c:v>
                </c:pt>
                <c:pt idx="2">
                  <c:v>0.293557217380921</c:v>
                </c:pt>
                <c:pt idx="3">
                  <c:v>0.33146870032396297</c:v>
                </c:pt>
                <c:pt idx="4">
                  <c:v>0.35539378527190302</c:v>
                </c:pt>
                <c:pt idx="5">
                  <c:v>0.50630656126787199</c:v>
                </c:pt>
                <c:pt idx="6">
                  <c:v>0.44110603180566199</c:v>
                </c:pt>
                <c:pt idx="7">
                  <c:v>0.36542599840055001</c:v>
                </c:pt>
                <c:pt idx="8">
                  <c:v>0.41909672113965901</c:v>
                </c:pt>
                <c:pt idx="9">
                  <c:v>0.31372937205773999</c:v>
                </c:pt>
                <c:pt idx="10">
                  <c:v>0.42130995886023398</c:v>
                </c:pt>
                <c:pt idx="11">
                  <c:v>0.38817687259210498</c:v>
                </c:pt>
                <c:pt idx="12">
                  <c:v>0.36276053367396499</c:v>
                </c:pt>
                <c:pt idx="13">
                  <c:v>0.33762154043634401</c:v>
                </c:pt>
                <c:pt idx="14">
                  <c:v>0.42393598522551401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E-4162-9A3C-59FDA92D5EF9}"/>
            </c:ext>
          </c:extLst>
        </c:ser>
        <c:ser>
          <c:idx val="1"/>
          <c:order val="1"/>
          <c:tx>
            <c:strRef>
              <c:f>reliab_football_normal!$A$3</c:f>
              <c:strCache>
                <c:ptCount val="1"/>
                <c:pt idx="0">
                  <c:v>12/1/2018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reliab_football_normal!$B$3:$P$3</c:f>
              <c:numCache>
                <c:formatCode>General</c:formatCode>
                <c:ptCount val="15"/>
                <c:pt idx="0">
                  <c:v>0.31639120852601199</c:v>
                </c:pt>
                <c:pt idx="1">
                  <c:v>0.34641736341159002</c:v>
                </c:pt>
                <c:pt idx="2">
                  <c:v>0.40949331182159299</c:v>
                </c:pt>
                <c:pt idx="3">
                  <c:v>0.38171532240453399</c:v>
                </c:pt>
                <c:pt idx="4">
                  <c:v>0.368022089914189</c:v>
                </c:pt>
                <c:pt idx="5">
                  <c:v>0.34296701165909199</c:v>
                </c:pt>
                <c:pt idx="6">
                  <c:v>0.380938557735292</c:v>
                </c:pt>
                <c:pt idx="7">
                  <c:v>0.37549300009098402</c:v>
                </c:pt>
                <c:pt idx="8">
                  <c:v>0.40282303568559802</c:v>
                </c:pt>
                <c:pt idx="9">
                  <c:v>0.43612611199498003</c:v>
                </c:pt>
                <c:pt idx="10">
                  <c:v>0.45850583730920402</c:v>
                </c:pt>
                <c:pt idx="11">
                  <c:v>0.37088045930489599</c:v>
                </c:pt>
                <c:pt idx="12">
                  <c:v>0.378835359823953</c:v>
                </c:pt>
                <c:pt idx="13">
                  <c:v>0.40961496230144201</c:v>
                </c:pt>
                <c:pt idx="14">
                  <c:v>0.25524164720785197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E-4162-9A3C-59FDA92D5EF9}"/>
            </c:ext>
          </c:extLst>
        </c:ser>
        <c:ser>
          <c:idx val="2"/>
          <c:order val="2"/>
          <c:tx>
            <c:strRef>
              <c:f>reliab_football_normal!$A$4</c:f>
              <c:strCache>
                <c:ptCount val="1"/>
                <c:pt idx="0">
                  <c:v>12/8/2018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reliab_football_normal!$B$4:$P$4</c:f>
              <c:numCache>
                <c:formatCode>General</c:formatCode>
                <c:ptCount val="15"/>
                <c:pt idx="0">
                  <c:v>0.28069543315900802</c:v>
                </c:pt>
                <c:pt idx="1">
                  <c:v>0.27439885384451101</c:v>
                </c:pt>
                <c:pt idx="2">
                  <c:v>0.327598395213333</c:v>
                </c:pt>
                <c:pt idx="3">
                  <c:v>0.37772948908204301</c:v>
                </c:pt>
                <c:pt idx="4">
                  <c:v>0.39273082083180799</c:v>
                </c:pt>
                <c:pt idx="5">
                  <c:v>0.38850092876651299</c:v>
                </c:pt>
                <c:pt idx="6">
                  <c:v>0.34773590367358498</c:v>
                </c:pt>
                <c:pt idx="7">
                  <c:v>0.37926821905126001</c:v>
                </c:pt>
                <c:pt idx="8">
                  <c:v>0.41691973793139903</c:v>
                </c:pt>
                <c:pt idx="9">
                  <c:v>0.44176719463515202</c:v>
                </c:pt>
                <c:pt idx="10">
                  <c:v>0.44081621058996101</c:v>
                </c:pt>
                <c:pt idx="11">
                  <c:v>0.40732259202450999</c:v>
                </c:pt>
                <c:pt idx="12">
                  <c:v>0.34131133062513802</c:v>
                </c:pt>
                <c:pt idx="13">
                  <c:v>0.348187743931621</c:v>
                </c:pt>
                <c:pt idx="14">
                  <c:v>0.35095337095337098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DE-4162-9A3C-59FDA92D5EF9}"/>
            </c:ext>
          </c:extLst>
        </c:ser>
        <c:ser>
          <c:idx val="3"/>
          <c:order val="3"/>
          <c:tx>
            <c:strRef>
              <c:f>reliab_football_normal!$A$5</c:f>
              <c:strCache>
                <c:ptCount val="1"/>
                <c:pt idx="0">
                  <c:v>10/12/2019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reliab_football_normal!$B$5:$P$5</c:f>
              <c:numCache>
                <c:formatCode>General</c:formatCode>
                <c:ptCount val="15"/>
                <c:pt idx="0">
                  <c:v>0.32427043179773102</c:v>
                </c:pt>
                <c:pt idx="1">
                  <c:v>0.290648027240413</c:v>
                </c:pt>
                <c:pt idx="2">
                  <c:v>0.350709921628858</c:v>
                </c:pt>
                <c:pt idx="3">
                  <c:v>0.42664954772389202</c:v>
                </c:pt>
                <c:pt idx="4">
                  <c:v>0.42227291753871898</c:v>
                </c:pt>
                <c:pt idx="5">
                  <c:v>0.45120167783912501</c:v>
                </c:pt>
                <c:pt idx="6">
                  <c:v>0.38320073172561903</c:v>
                </c:pt>
                <c:pt idx="7">
                  <c:v>0.39283537003402502</c:v>
                </c:pt>
                <c:pt idx="8">
                  <c:v>0.41326792027463199</c:v>
                </c:pt>
                <c:pt idx="9">
                  <c:v>0.36347420984316697</c:v>
                </c:pt>
                <c:pt idx="10">
                  <c:v>0.38960271925172302</c:v>
                </c:pt>
                <c:pt idx="11">
                  <c:v>0.43210525222736801</c:v>
                </c:pt>
                <c:pt idx="12">
                  <c:v>0.41756400811391697</c:v>
                </c:pt>
                <c:pt idx="13">
                  <c:v>0.38918371040723898</c:v>
                </c:pt>
                <c:pt idx="14">
                  <c:v>0.38495326479471698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DE-4162-9A3C-59FDA92D5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111744"/>
        <c:axId val="2128115904"/>
      </c:lineChart>
      <c:catAx>
        <c:axId val="212811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15904"/>
        <c:crosses val="autoZero"/>
        <c:auto val="1"/>
        <c:lblAlgn val="ctr"/>
        <c:lblOffset val="100"/>
        <c:noMultiLvlLbl val="0"/>
      </c:catAx>
      <c:valAx>
        <c:axId val="21281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1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533002819092065E-2"/>
          <c:y val="5.7060367454068242E-2"/>
          <c:w val="0.88649168853893268"/>
          <c:h val="0.81601013414989809"/>
        </c:manualLayout>
      </c:layout>
      <c:lineChart>
        <c:grouping val="standard"/>
        <c:varyColors val="0"/>
        <c:ser>
          <c:idx val="0"/>
          <c:order val="0"/>
          <c:tx>
            <c:strRef>
              <c:f>reliab_football_normal!$A$6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reliab_football_normal!$B$6:$P$6</c:f>
              <c:numCache>
                <c:formatCode>General</c:formatCode>
                <c:ptCount val="15"/>
                <c:pt idx="0">
                  <c:v>0.31554925485511726</c:v>
                </c:pt>
                <c:pt idx="1">
                  <c:v>0.29960094437363999</c:v>
                </c:pt>
                <c:pt idx="2">
                  <c:v>0.34533971151117626</c:v>
                </c:pt>
                <c:pt idx="3">
                  <c:v>0.37939076488360801</c:v>
                </c:pt>
                <c:pt idx="4">
                  <c:v>0.38460490338915471</c:v>
                </c:pt>
                <c:pt idx="5">
                  <c:v>0.42224404488315048</c:v>
                </c:pt>
                <c:pt idx="6">
                  <c:v>0.3882453062350395</c:v>
                </c:pt>
                <c:pt idx="7">
                  <c:v>0.37825564689420477</c:v>
                </c:pt>
                <c:pt idx="8">
                  <c:v>0.413026853757822</c:v>
                </c:pt>
                <c:pt idx="9">
                  <c:v>0.38877422213275975</c:v>
                </c:pt>
                <c:pt idx="10">
                  <c:v>0.42755868150278054</c:v>
                </c:pt>
                <c:pt idx="11">
                  <c:v>0.39962129403721974</c:v>
                </c:pt>
                <c:pt idx="12">
                  <c:v>0.37511780805924322</c:v>
                </c:pt>
                <c:pt idx="13">
                  <c:v>0.37115198926916149</c:v>
                </c:pt>
                <c:pt idx="14">
                  <c:v>0.35377106704536349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B-426F-81CC-60EEF6B1D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772191"/>
        <c:axId val="1274772607"/>
      </c:lineChart>
      <c:catAx>
        <c:axId val="1274772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0837829299115391"/>
              <c:y val="0.78865740740740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772607"/>
        <c:crosses val="autoZero"/>
        <c:auto val="1"/>
        <c:lblAlgn val="ctr"/>
        <c:lblOffset val="100"/>
        <c:noMultiLvlLbl val="0"/>
      </c:catAx>
      <c:valAx>
        <c:axId val="127477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77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320816687098081E-2"/>
          <c:y val="4.4414556288572035E-2"/>
          <c:w val="0.89591217680931268"/>
          <c:h val="0.65656011917429224"/>
        </c:manualLayout>
      </c:layout>
      <c:lineChart>
        <c:grouping val="standard"/>
        <c:varyColors val="0"/>
        <c:ser>
          <c:idx val="0"/>
          <c:order val="0"/>
          <c:tx>
            <c:strRef>
              <c:f>peak_number!$K$1</c:f>
              <c:strCache>
                <c:ptCount val="1"/>
                <c:pt idx="0">
                  <c:v>Before-game Peak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peak_number!$J$2:$J$14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peak_number!$K$2:$K$14</c:f>
              <c:numCache>
                <c:formatCode>General</c:formatCode>
                <c:ptCount val="13"/>
                <c:pt idx="0">
                  <c:v>10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6-416B-84F7-59F6C36E7862}"/>
            </c:ext>
          </c:extLst>
        </c:ser>
        <c:ser>
          <c:idx val="1"/>
          <c:order val="1"/>
          <c:tx>
            <c:strRef>
              <c:f>peak_number!$N$1</c:f>
              <c:strCache>
                <c:ptCount val="1"/>
                <c:pt idx="0">
                  <c:v>After-game Peak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peak_number!$J$2:$J$14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peak_number!$N$2:$N$14</c:f>
              <c:numCache>
                <c:formatCode>General</c:formatCode>
                <c:ptCount val="13"/>
                <c:pt idx="0">
                  <c:v>18</c:v>
                </c:pt>
                <c:pt idx="1">
                  <c:v>20</c:v>
                </c:pt>
                <c:pt idx="2">
                  <c:v>20</c:v>
                </c:pt>
                <c:pt idx="3">
                  <c:v>22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19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6-416B-84F7-59F6C36E7862}"/>
            </c:ext>
          </c:extLst>
        </c:ser>
        <c:ser>
          <c:idx val="2"/>
          <c:order val="2"/>
          <c:tx>
            <c:strRef>
              <c:f>peak_number!$L$1</c:f>
              <c:strCache>
                <c:ptCount val="1"/>
                <c:pt idx="0">
                  <c:v>Game Start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peak_number!$J$2:$J$14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peak_number!$L$2:$L$14</c:f>
              <c:numCache>
                <c:formatCode>General</c:formatCode>
                <c:ptCount val="13"/>
                <c:pt idx="0">
                  <c:v>12</c:v>
                </c:pt>
                <c:pt idx="1">
                  <c:v>15.5</c:v>
                </c:pt>
                <c:pt idx="2">
                  <c:v>15.5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15.5</c:v>
                </c:pt>
                <c:pt idx="9">
                  <c:v>19.5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36-416B-84F7-59F6C36E7862}"/>
            </c:ext>
          </c:extLst>
        </c:ser>
        <c:ser>
          <c:idx val="3"/>
          <c:order val="3"/>
          <c:tx>
            <c:strRef>
              <c:f>peak_number!$M$1</c:f>
              <c:strCache>
                <c:ptCount val="1"/>
                <c:pt idx="0">
                  <c:v>Game End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peak_number!$M$2:$M$14</c:f>
              <c:numCache>
                <c:formatCode>General</c:formatCode>
                <c:ptCount val="13"/>
                <c:pt idx="0">
                  <c:v>16.600000000000001</c:v>
                </c:pt>
                <c:pt idx="1">
                  <c:v>18.7</c:v>
                </c:pt>
                <c:pt idx="2">
                  <c:v>18.850000000000001</c:v>
                </c:pt>
                <c:pt idx="3">
                  <c:v>19.8</c:v>
                </c:pt>
                <c:pt idx="4">
                  <c:v>15.3</c:v>
                </c:pt>
                <c:pt idx="5">
                  <c:v>15.75</c:v>
                </c:pt>
                <c:pt idx="6">
                  <c:v>16.133333333333333</c:v>
                </c:pt>
                <c:pt idx="7">
                  <c:v>15.166666666666666</c:v>
                </c:pt>
                <c:pt idx="8">
                  <c:v>18.866666666666667</c:v>
                </c:pt>
                <c:pt idx="9">
                  <c:v>23.033333333333335</c:v>
                </c:pt>
                <c:pt idx="10">
                  <c:v>15.016666666666666</c:v>
                </c:pt>
                <c:pt idx="11">
                  <c:v>15.583333333333334</c:v>
                </c:pt>
                <c:pt idx="12">
                  <c:v>15.45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B-4609-86FB-C6BFF9FFF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467855"/>
        <c:axId val="640468687"/>
      </c:lineChart>
      <c:catAx>
        <c:axId val="64046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Date</a:t>
                </a:r>
              </a:p>
            </c:rich>
          </c:tx>
          <c:layout>
            <c:manualLayout>
              <c:xMode val="edge"/>
              <c:yMode val="edge"/>
              <c:x val="0.8601600505870044"/>
              <c:y val="0.6282755196141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8687"/>
        <c:crosses val="autoZero"/>
        <c:auto val="0"/>
        <c:lblAlgn val="ctr"/>
        <c:lblOffset val="100"/>
        <c:noMultiLvlLbl val="0"/>
      </c:catAx>
      <c:valAx>
        <c:axId val="640468687"/>
        <c:scaling>
          <c:orientation val="minMax"/>
          <c:max val="24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4.8455472282516003E-3"/>
              <c:y val="0.30729800666808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320816687098081E-2"/>
          <c:y val="4.4414556288572035E-2"/>
          <c:w val="0.89591217680931268"/>
          <c:h val="0.764668227282400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peak_number!$K$1</c:f>
              <c:strCache>
                <c:ptCount val="1"/>
                <c:pt idx="0">
                  <c:v>Before-game Peak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peak_number!$J$2:$J$14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peak_number!$K$2:$K$14</c:f>
              <c:numCache>
                <c:formatCode>General</c:formatCode>
                <c:ptCount val="13"/>
                <c:pt idx="0">
                  <c:v>10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3-49B3-9843-C3FD75332B0F}"/>
            </c:ext>
          </c:extLst>
        </c:ser>
        <c:ser>
          <c:idx val="2"/>
          <c:order val="1"/>
          <c:tx>
            <c:strRef>
              <c:f>peak_number!$L$1</c:f>
              <c:strCache>
                <c:ptCount val="1"/>
                <c:pt idx="0">
                  <c:v>Game Start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peak_number!$J$2:$J$14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peak_number!$L$2:$L$14</c:f>
              <c:numCache>
                <c:formatCode>General</c:formatCode>
                <c:ptCount val="13"/>
                <c:pt idx="0">
                  <c:v>12</c:v>
                </c:pt>
                <c:pt idx="1">
                  <c:v>15.5</c:v>
                </c:pt>
                <c:pt idx="2">
                  <c:v>15.5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15.5</c:v>
                </c:pt>
                <c:pt idx="9">
                  <c:v>19.5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23-49B3-9843-C3FD75332B0F}"/>
            </c:ext>
          </c:extLst>
        </c:ser>
        <c:ser>
          <c:idx val="3"/>
          <c:order val="2"/>
          <c:tx>
            <c:strRef>
              <c:f>peak_number!$M$1</c:f>
              <c:strCache>
                <c:ptCount val="1"/>
                <c:pt idx="0">
                  <c:v>Game End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peak_number!$M$2:$M$14</c:f>
              <c:numCache>
                <c:formatCode>General</c:formatCode>
                <c:ptCount val="13"/>
                <c:pt idx="0">
                  <c:v>16.600000000000001</c:v>
                </c:pt>
                <c:pt idx="1">
                  <c:v>18.7</c:v>
                </c:pt>
                <c:pt idx="2">
                  <c:v>18.850000000000001</c:v>
                </c:pt>
                <c:pt idx="3">
                  <c:v>19.8</c:v>
                </c:pt>
                <c:pt idx="4">
                  <c:v>15.3</c:v>
                </c:pt>
                <c:pt idx="5">
                  <c:v>15.75</c:v>
                </c:pt>
                <c:pt idx="6">
                  <c:v>16.133333333333333</c:v>
                </c:pt>
                <c:pt idx="7">
                  <c:v>15.166666666666666</c:v>
                </c:pt>
                <c:pt idx="8">
                  <c:v>18.866666666666667</c:v>
                </c:pt>
                <c:pt idx="9">
                  <c:v>23.033333333333335</c:v>
                </c:pt>
                <c:pt idx="10">
                  <c:v>15.016666666666666</c:v>
                </c:pt>
                <c:pt idx="11">
                  <c:v>15.583333333333334</c:v>
                </c:pt>
                <c:pt idx="12">
                  <c:v>15.45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D-4EE2-8393-38B428EC0D7F}"/>
            </c:ext>
          </c:extLst>
        </c:ser>
        <c:ser>
          <c:idx val="1"/>
          <c:order val="3"/>
          <c:tx>
            <c:strRef>
              <c:f>peak_number!$N$1</c:f>
              <c:strCache>
                <c:ptCount val="1"/>
                <c:pt idx="0">
                  <c:v>After-game Peak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peak_number!$J$2:$J$14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peak_number!$N$2:$N$14</c:f>
              <c:numCache>
                <c:formatCode>General</c:formatCode>
                <c:ptCount val="13"/>
                <c:pt idx="0">
                  <c:v>18</c:v>
                </c:pt>
                <c:pt idx="1">
                  <c:v>20</c:v>
                </c:pt>
                <c:pt idx="2">
                  <c:v>20</c:v>
                </c:pt>
                <c:pt idx="3">
                  <c:v>22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19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3-49B3-9843-C3FD75332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467855"/>
        <c:axId val="640468687"/>
      </c:barChart>
      <c:catAx>
        <c:axId val="64046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Date</a:t>
                </a:r>
              </a:p>
            </c:rich>
          </c:tx>
          <c:layout>
            <c:manualLayout>
              <c:xMode val="edge"/>
              <c:yMode val="edge"/>
              <c:x val="0.89407885045404933"/>
              <c:y val="0.902149393487976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8687"/>
        <c:crosses val="autoZero"/>
        <c:auto val="0"/>
        <c:lblAlgn val="ctr"/>
        <c:lblOffset val="100"/>
        <c:noMultiLvlLbl val="0"/>
      </c:catAx>
      <c:valAx>
        <c:axId val="640468687"/>
        <c:scaling>
          <c:orientation val="minMax"/>
          <c:max val="24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4.8455472282516003E-3"/>
              <c:y val="0.30729800666808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7797059348164E-2"/>
          <c:y val="3.3051862081198015E-2"/>
          <c:w val="0.89572267665570926"/>
          <c:h val="0.699224081364829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peak_number!$B$1</c:f>
              <c:strCache>
                <c:ptCount val="1"/>
              </c:strCache>
            </c:strRef>
          </c:tx>
          <c:spPr>
            <a:solidFill>
              <a:schemeClr val="bg1">
                <a:alpha val="0"/>
              </a:schemeClr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peak_number!$B$2:$B$14</c:f>
              <c:numCache>
                <c:formatCode>General</c:formatCode>
                <c:ptCount val="13"/>
                <c:pt idx="0">
                  <c:v>10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5-4A41-876D-92769C5BB3A5}"/>
            </c:ext>
          </c:extLst>
        </c:ser>
        <c:ser>
          <c:idx val="1"/>
          <c:order val="1"/>
          <c:tx>
            <c:strRef>
              <c:f>peak_number!$D$1</c:f>
              <c:strCache>
                <c:ptCount val="1"/>
                <c:pt idx="0">
                  <c:v>Before-game Gap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peak_number!$D$2:$D$14</c:f>
              <c:numCache>
                <c:formatCode>General</c:formatCode>
                <c:ptCount val="13"/>
                <c:pt idx="0">
                  <c:v>2</c:v>
                </c:pt>
                <c:pt idx="1">
                  <c:v>1.5</c:v>
                </c:pt>
                <c:pt idx="2">
                  <c:v>3.5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3.5</c:v>
                </c:pt>
                <c:pt idx="9">
                  <c:v>3.5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25-4A41-876D-92769C5BB3A5}"/>
            </c:ext>
          </c:extLst>
        </c:ser>
        <c:ser>
          <c:idx val="3"/>
          <c:order val="2"/>
          <c:tx>
            <c:strRef>
              <c:f>peak_number!$E$1</c:f>
              <c:strCache>
                <c:ptCount val="1"/>
                <c:pt idx="0">
                  <c:v>Game Duration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peak_number!$E$2:$E$14</c:f>
              <c:numCache>
                <c:formatCode>General</c:formatCode>
                <c:ptCount val="13"/>
                <c:pt idx="0">
                  <c:v>4.6000000000000014</c:v>
                </c:pt>
                <c:pt idx="1">
                  <c:v>3.1999999999999993</c:v>
                </c:pt>
                <c:pt idx="2">
                  <c:v>3.3500000000000014</c:v>
                </c:pt>
                <c:pt idx="3">
                  <c:v>3.8000000000000007</c:v>
                </c:pt>
                <c:pt idx="4">
                  <c:v>3.3000000000000007</c:v>
                </c:pt>
                <c:pt idx="5">
                  <c:v>3.75</c:v>
                </c:pt>
                <c:pt idx="6">
                  <c:v>4.1333333333333329</c:v>
                </c:pt>
                <c:pt idx="7">
                  <c:v>3.1666666666666661</c:v>
                </c:pt>
                <c:pt idx="8">
                  <c:v>3.3666666666666671</c:v>
                </c:pt>
                <c:pt idx="9">
                  <c:v>3.533333333333335</c:v>
                </c:pt>
                <c:pt idx="10">
                  <c:v>3.0166666666666657</c:v>
                </c:pt>
                <c:pt idx="11">
                  <c:v>3.5833333333333339</c:v>
                </c:pt>
                <c:pt idx="12">
                  <c:v>3.4499999999999993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25-4A41-876D-92769C5BB3A5}"/>
            </c:ext>
          </c:extLst>
        </c:ser>
        <c:ser>
          <c:idx val="5"/>
          <c:order val="3"/>
          <c:tx>
            <c:strRef>
              <c:f>peak_number!$F$1</c:f>
              <c:strCache>
                <c:ptCount val="1"/>
                <c:pt idx="0">
                  <c:v>After-game Gap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peak_number!$F$2:$F$14</c:f>
              <c:numCache>
                <c:formatCode>General</c:formatCode>
                <c:ptCount val="13"/>
                <c:pt idx="0">
                  <c:v>1.3999999999999986</c:v>
                </c:pt>
                <c:pt idx="1">
                  <c:v>1.3000000000000007</c:v>
                </c:pt>
                <c:pt idx="2">
                  <c:v>1.1499999999999986</c:v>
                </c:pt>
                <c:pt idx="3">
                  <c:v>2.1999999999999993</c:v>
                </c:pt>
                <c:pt idx="4">
                  <c:v>1.6999999999999993</c:v>
                </c:pt>
                <c:pt idx="5">
                  <c:v>1.25</c:v>
                </c:pt>
                <c:pt idx="6">
                  <c:v>0.86666666666666714</c:v>
                </c:pt>
                <c:pt idx="7">
                  <c:v>0.83333333333333393</c:v>
                </c:pt>
                <c:pt idx="8">
                  <c:v>0.13333333333333286</c:v>
                </c:pt>
                <c:pt idx="10">
                  <c:v>0.98333333333333428</c:v>
                </c:pt>
                <c:pt idx="11">
                  <c:v>0.41666666666666607</c:v>
                </c:pt>
                <c:pt idx="12">
                  <c:v>1.5500000000000007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25-4A41-876D-92769C5BB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5687648"/>
        <c:axId val="1945685984"/>
      </c:barChart>
      <c:catAx>
        <c:axId val="194568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2560488966656951"/>
              <c:y val="0.662085520559930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85984"/>
        <c:crosses val="autoZero"/>
        <c:auto val="0"/>
        <c:lblAlgn val="ctr"/>
        <c:lblOffset val="100"/>
        <c:noMultiLvlLbl val="0"/>
      </c:catAx>
      <c:valAx>
        <c:axId val="1945685984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8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peak_hour!$F$1</c:f>
              <c:strCache>
                <c:ptCount val="1"/>
                <c:pt idx="0">
                  <c:v>Before-game Peak Gap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peak_hour!$F$2:$F$14</c:f>
              <c:numCache>
                <c:formatCode>General</c:formatCode>
                <c:ptCount val="13"/>
                <c:pt idx="0">
                  <c:v>1.9999999999999996</c:v>
                </c:pt>
                <c:pt idx="1">
                  <c:v>3.5000000000000009</c:v>
                </c:pt>
                <c:pt idx="2">
                  <c:v>1.5</c:v>
                </c:pt>
                <c:pt idx="3">
                  <c:v>3</c:v>
                </c:pt>
                <c:pt idx="4">
                  <c:v>3</c:v>
                </c:pt>
                <c:pt idx="5">
                  <c:v>1.9999999999999996</c:v>
                </c:pt>
                <c:pt idx="6">
                  <c:v>3</c:v>
                </c:pt>
                <c:pt idx="7">
                  <c:v>1.0000000000000004</c:v>
                </c:pt>
                <c:pt idx="8">
                  <c:v>3.5000000000000009</c:v>
                </c:pt>
                <c:pt idx="9">
                  <c:v>3.5000000000000009</c:v>
                </c:pt>
                <c:pt idx="10">
                  <c:v>1.0000000000000004</c:v>
                </c:pt>
                <c:pt idx="11">
                  <c:v>1.0000000000000004</c:v>
                </c:pt>
                <c:pt idx="12">
                  <c:v>1.0000000000000004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1-466D-AB70-511AAE0793AF}"/>
            </c:ext>
          </c:extLst>
        </c:ser>
        <c:ser>
          <c:idx val="1"/>
          <c:order val="1"/>
          <c:tx>
            <c:strRef>
              <c:f>peak_hour!$G$1</c:f>
              <c:strCache>
                <c:ptCount val="1"/>
                <c:pt idx="0">
                  <c:v>After-game Peak Gap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peak_hour!$G$2:$G$14</c:f>
              <c:numCache>
                <c:formatCode>General</c:formatCode>
                <c:ptCount val="13"/>
                <c:pt idx="0">
                  <c:v>1.3999999999999977</c:v>
                </c:pt>
                <c:pt idx="1">
                  <c:v>1.3000000000000007</c:v>
                </c:pt>
                <c:pt idx="2">
                  <c:v>1.1499999999999986</c:v>
                </c:pt>
                <c:pt idx="3">
                  <c:v>2.1999999999999975</c:v>
                </c:pt>
                <c:pt idx="4">
                  <c:v>1.6999999999999993</c:v>
                </c:pt>
                <c:pt idx="5">
                  <c:v>1.2500000000000009</c:v>
                </c:pt>
                <c:pt idx="6">
                  <c:v>0.86666666666666892</c:v>
                </c:pt>
                <c:pt idx="7">
                  <c:v>0.83333333333333304</c:v>
                </c:pt>
                <c:pt idx="8">
                  <c:v>0.13333333333333286</c:v>
                </c:pt>
                <c:pt idx="10">
                  <c:v>0.9833333333333325</c:v>
                </c:pt>
                <c:pt idx="11">
                  <c:v>0.41666666666666519</c:v>
                </c:pt>
                <c:pt idx="12">
                  <c:v>1.5500000000000025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E1-466D-AB70-511AAE079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3040175"/>
        <c:axId val="623986639"/>
      </c:barChart>
      <c:catAx>
        <c:axId val="8130401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86639"/>
        <c:crosses val="autoZero"/>
        <c:auto val="0"/>
        <c:lblAlgn val="ctr"/>
        <c:lblOffset val="100"/>
        <c:noMultiLvlLbl val="0"/>
      </c:catAx>
      <c:valAx>
        <c:axId val="62398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04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37538018217613"/>
          <c:y val="3.8596491228070177E-2"/>
          <c:w val="0.86997339900295712"/>
          <c:h val="0.72361182483768471"/>
        </c:manualLayout>
      </c:layout>
      <c:lineChart>
        <c:grouping val="standard"/>
        <c:varyColors val="0"/>
        <c:ser>
          <c:idx val="0"/>
          <c:order val="0"/>
          <c:tx>
            <c:strRef>
              <c:f>peak_hour!$B$1</c:f>
              <c:strCache>
                <c:ptCount val="1"/>
                <c:pt idx="0">
                  <c:v>Before-game Peak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peak_hour!$B$2:$B$14</c:f>
              <c:numCache>
                <c:formatCode>h:mm</c:formatCode>
                <c:ptCount val="13"/>
                <c:pt idx="0">
                  <c:v>0.41666666666666669</c:v>
                </c:pt>
                <c:pt idx="1">
                  <c:v>0.5</c:v>
                </c:pt>
                <c:pt idx="2">
                  <c:v>0.58333333333333337</c:v>
                </c:pt>
                <c:pt idx="3">
                  <c:v>0.54166666666666663</c:v>
                </c:pt>
                <c:pt idx="4">
                  <c:v>0.375</c:v>
                </c:pt>
                <c:pt idx="5">
                  <c:v>0.41666666666666669</c:v>
                </c:pt>
                <c:pt idx="6">
                  <c:v>0.375</c:v>
                </c:pt>
                <c:pt idx="7">
                  <c:v>0.45833333333333331</c:v>
                </c:pt>
                <c:pt idx="8">
                  <c:v>0.5</c:v>
                </c:pt>
                <c:pt idx="9">
                  <c:v>0.66666666666666663</c:v>
                </c:pt>
                <c:pt idx="10">
                  <c:v>0.45833333333333331</c:v>
                </c:pt>
                <c:pt idx="11">
                  <c:v>0.45833333333333331</c:v>
                </c:pt>
                <c:pt idx="12">
                  <c:v>0.45833333333333331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1-4106-AE1F-3CCBACF8EADD}"/>
            </c:ext>
          </c:extLst>
        </c:ser>
        <c:ser>
          <c:idx val="1"/>
          <c:order val="1"/>
          <c:tx>
            <c:strRef>
              <c:f>peak_hour!$E$1</c:f>
              <c:strCache>
                <c:ptCount val="1"/>
                <c:pt idx="0">
                  <c:v>After-game Peak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peak_hour!$E$2:$E$14</c:f>
              <c:numCache>
                <c:formatCode>h:mm</c:formatCode>
                <c:ptCount val="13"/>
                <c:pt idx="0">
                  <c:v>0.75</c:v>
                </c:pt>
                <c:pt idx="1">
                  <c:v>0.83333333333333337</c:v>
                </c:pt>
                <c:pt idx="2">
                  <c:v>0.83333333333333337</c:v>
                </c:pt>
                <c:pt idx="3">
                  <c:v>0.91666666666666663</c:v>
                </c:pt>
                <c:pt idx="4">
                  <c:v>0.70833333333333337</c:v>
                </c:pt>
                <c:pt idx="5">
                  <c:v>0.70833333333333337</c:v>
                </c:pt>
                <c:pt idx="6">
                  <c:v>0.70833333333333337</c:v>
                </c:pt>
                <c:pt idx="7">
                  <c:v>0.66666666666666663</c:v>
                </c:pt>
                <c:pt idx="8">
                  <c:v>0.79166666666666663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0.70833333333333337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D1-4106-AE1F-3CCBACF8EADD}"/>
            </c:ext>
          </c:extLst>
        </c:ser>
        <c:ser>
          <c:idx val="2"/>
          <c:order val="2"/>
          <c:tx>
            <c:strRef>
              <c:f>peak_hour!$C$1</c:f>
              <c:strCache>
                <c:ptCount val="1"/>
                <c:pt idx="0">
                  <c:v>Game Start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peak_hour!$C$2:$C$14</c:f>
              <c:numCache>
                <c:formatCode>h:mm</c:formatCode>
                <c:ptCount val="13"/>
                <c:pt idx="0">
                  <c:v>0.5</c:v>
                </c:pt>
                <c:pt idx="1">
                  <c:v>0.64583333333333337</c:v>
                </c:pt>
                <c:pt idx="2">
                  <c:v>0.64583333333333337</c:v>
                </c:pt>
                <c:pt idx="3">
                  <c:v>0.66666666666666663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0.64583333333333337</c:v>
                </c:pt>
                <c:pt idx="9">
                  <c:v>0.8125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1-4106-AE1F-3CCBACF8E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002383"/>
        <c:axId val="2059992815"/>
      </c:lineChart>
      <c:catAx>
        <c:axId val="2060002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day</a:t>
                </a:r>
              </a:p>
            </c:rich>
          </c:tx>
          <c:layout>
            <c:manualLayout>
              <c:xMode val="edge"/>
              <c:yMode val="edge"/>
              <c:x val="0.86473524338631369"/>
              <c:y val="0.67691172813924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992815"/>
        <c:crosses val="autoZero"/>
        <c:auto val="0"/>
        <c:lblAlgn val="ctr"/>
        <c:lblOffset val="100"/>
        <c:noMultiLvlLbl val="0"/>
      </c:catAx>
      <c:valAx>
        <c:axId val="205999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Hour</a:t>
                </a:r>
              </a:p>
            </c:rich>
          </c:tx>
          <c:layout>
            <c:manualLayout>
              <c:xMode val="edge"/>
              <c:yMode val="edge"/>
              <c:x val="1.4414413245824279E-2"/>
              <c:y val="0.35786738499792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00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peak_hour!$B$17</c:f>
              <c:strCache>
                <c:ptCount val="1"/>
                <c:pt idx="0">
                  <c:v>Before-game Peak</c:v>
                </c:pt>
              </c:strCache>
            </c:strRef>
          </c:tx>
          <c:spPr>
            <a:solidFill>
              <a:schemeClr val="bg1">
                <a:alpha val="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numRef>
              <c:f>peak_hour!$A$18:$A$30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peak_hour!$B$18:$B$30</c:f>
              <c:numCache>
                <c:formatCode>h:mm</c:formatCode>
                <c:ptCount val="13"/>
                <c:pt idx="0">
                  <c:v>0.41666666666666669</c:v>
                </c:pt>
                <c:pt idx="1">
                  <c:v>0.5</c:v>
                </c:pt>
                <c:pt idx="2">
                  <c:v>0.58333333333333337</c:v>
                </c:pt>
                <c:pt idx="3">
                  <c:v>0.54166666666666663</c:v>
                </c:pt>
                <c:pt idx="4">
                  <c:v>0.375</c:v>
                </c:pt>
                <c:pt idx="5">
                  <c:v>0.41666666666666669</c:v>
                </c:pt>
                <c:pt idx="6">
                  <c:v>0.375</c:v>
                </c:pt>
                <c:pt idx="7">
                  <c:v>0.45833333333333331</c:v>
                </c:pt>
                <c:pt idx="8">
                  <c:v>0.5</c:v>
                </c:pt>
                <c:pt idx="9">
                  <c:v>0.66666666666666663</c:v>
                </c:pt>
                <c:pt idx="10">
                  <c:v>0.45833333333333331</c:v>
                </c:pt>
                <c:pt idx="11">
                  <c:v>0.45833333333333331</c:v>
                </c:pt>
                <c:pt idx="12">
                  <c:v>0.45833333333333331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A-4626-A0B2-94DCA3BDB1DE}"/>
            </c:ext>
          </c:extLst>
        </c:ser>
        <c:ser>
          <c:idx val="1"/>
          <c:order val="1"/>
          <c:tx>
            <c:strRef>
              <c:f>peak_hour!$C$17</c:f>
              <c:strCache>
                <c:ptCount val="1"/>
                <c:pt idx="0">
                  <c:v>Game Start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peak_hour!$A$18:$A$30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peak_hour!$C$18:$C$30</c:f>
              <c:numCache>
                <c:formatCode>h:mm</c:formatCode>
                <c:ptCount val="13"/>
                <c:pt idx="0">
                  <c:v>8.3333333333333315E-2</c:v>
                </c:pt>
                <c:pt idx="1">
                  <c:v>0.14583333333333337</c:v>
                </c:pt>
                <c:pt idx="2">
                  <c:v>6.25E-2</c:v>
                </c:pt>
                <c:pt idx="3">
                  <c:v>0.125</c:v>
                </c:pt>
                <c:pt idx="4">
                  <c:v>0.125</c:v>
                </c:pt>
                <c:pt idx="5">
                  <c:v>8.3333333333333315E-2</c:v>
                </c:pt>
                <c:pt idx="6">
                  <c:v>0.125</c:v>
                </c:pt>
                <c:pt idx="7">
                  <c:v>4.1666666666666685E-2</c:v>
                </c:pt>
                <c:pt idx="8">
                  <c:v>0.14583333333333337</c:v>
                </c:pt>
                <c:pt idx="9">
                  <c:v>0.14583333333333337</c:v>
                </c:pt>
                <c:pt idx="10">
                  <c:v>4.1666666666666685E-2</c:v>
                </c:pt>
                <c:pt idx="11">
                  <c:v>4.1666666666666685E-2</c:v>
                </c:pt>
                <c:pt idx="12">
                  <c:v>4.1666666666666685E-2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A-4626-A0B2-94DCA3BDB1DE}"/>
            </c:ext>
          </c:extLst>
        </c:ser>
        <c:ser>
          <c:idx val="3"/>
          <c:order val="2"/>
          <c:tx>
            <c:strRef>
              <c:f>peak_hour!$D$17</c:f>
              <c:strCache>
                <c:ptCount val="1"/>
                <c:pt idx="0">
                  <c:v>Game End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peak_hour!$A$18:$A$30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peak_hour!$D$18:$D$30</c:f>
              <c:numCache>
                <c:formatCode>h:mm</c:formatCode>
                <c:ptCount val="13"/>
                <c:pt idx="0">
                  <c:v>0.19166666666666676</c:v>
                </c:pt>
                <c:pt idx="1">
                  <c:v>0.1333333333333333</c:v>
                </c:pt>
                <c:pt idx="2">
                  <c:v>0.13958333333333339</c:v>
                </c:pt>
                <c:pt idx="3">
                  <c:v>0.15833333333333344</c:v>
                </c:pt>
                <c:pt idx="4">
                  <c:v>0.13750000000000007</c:v>
                </c:pt>
                <c:pt idx="5">
                  <c:v>0.15625</c:v>
                </c:pt>
                <c:pt idx="6">
                  <c:v>0.17222222222222217</c:v>
                </c:pt>
                <c:pt idx="7">
                  <c:v>0.13194444444444442</c:v>
                </c:pt>
                <c:pt idx="8">
                  <c:v>0.14027777777777772</c:v>
                </c:pt>
                <c:pt idx="9">
                  <c:v>0.14722222222222225</c:v>
                </c:pt>
                <c:pt idx="10">
                  <c:v>0.12569444444444444</c:v>
                </c:pt>
                <c:pt idx="11">
                  <c:v>0.14930555555555558</c:v>
                </c:pt>
                <c:pt idx="12">
                  <c:v>0.14374999999999993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FA-4626-A0B2-94DCA3BDB1DE}"/>
            </c:ext>
          </c:extLst>
        </c:ser>
        <c:ser>
          <c:idx val="5"/>
          <c:order val="3"/>
          <c:tx>
            <c:strRef>
              <c:f>peak_hour!$E$17</c:f>
              <c:strCache>
                <c:ptCount val="1"/>
                <c:pt idx="0">
                  <c:v>After-game Peak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peak_hour!$A$18:$A$30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peak_hour!$E$18:$E$30</c:f>
              <c:numCache>
                <c:formatCode>h:mm</c:formatCode>
                <c:ptCount val="13"/>
                <c:pt idx="0">
                  <c:v>5.8333333333333237E-2</c:v>
                </c:pt>
                <c:pt idx="1">
                  <c:v>5.4166666666666696E-2</c:v>
                </c:pt>
                <c:pt idx="2">
                  <c:v>4.7916666666666607E-2</c:v>
                </c:pt>
                <c:pt idx="3">
                  <c:v>9.1666666666666563E-2</c:v>
                </c:pt>
                <c:pt idx="4">
                  <c:v>7.0833333333333304E-2</c:v>
                </c:pt>
                <c:pt idx="5">
                  <c:v>5.208333333333337E-2</c:v>
                </c:pt>
                <c:pt idx="6">
                  <c:v>3.6111111111111205E-2</c:v>
                </c:pt>
                <c:pt idx="7">
                  <c:v>3.472222222222221E-2</c:v>
                </c:pt>
                <c:pt idx="8">
                  <c:v>5.5555555555555358E-3</c:v>
                </c:pt>
                <c:pt idx="10">
                  <c:v>4.0972222222222188E-2</c:v>
                </c:pt>
                <c:pt idx="11">
                  <c:v>1.7361111111111049E-2</c:v>
                </c:pt>
                <c:pt idx="12">
                  <c:v>6.4583333333333437E-2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FA-4626-A0B2-94DCA3BDB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5687648"/>
        <c:axId val="1945685984"/>
      </c:barChart>
      <c:catAx>
        <c:axId val="19456876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85984"/>
        <c:crosses val="autoZero"/>
        <c:auto val="0"/>
        <c:lblAlgn val="ctr"/>
        <c:lblOffset val="100"/>
        <c:noMultiLvlLbl val="0"/>
      </c:catAx>
      <c:valAx>
        <c:axId val="1945685984"/>
        <c:scaling>
          <c:orientation val="minMax"/>
          <c:min val="0.3333333333333333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87648"/>
        <c:crosses val="autoZero"/>
        <c:crossBetween val="between"/>
        <c:majorUnit val="0.16666666700000002"/>
        <c:minorUnit val="4.1666667000000018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Sheet2!$A$10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Sheet2!$B$10:$X$10</c:f>
              <c:numCache>
                <c:formatCode>General</c:formatCode>
                <c:ptCount val="23"/>
                <c:pt idx="0">
                  <c:v>7.8387697671706003E-3</c:v>
                </c:pt>
                <c:pt idx="1">
                  <c:v>1.9489350143824941E-2</c:v>
                </c:pt>
                <c:pt idx="2">
                  <c:v>1.5378524303770402E-2</c:v>
                </c:pt>
                <c:pt idx="3">
                  <c:v>9.4181771307869644E-3</c:v>
                </c:pt>
                <c:pt idx="4">
                  <c:v>1.0233274464476361E-2</c:v>
                </c:pt>
                <c:pt idx="5">
                  <c:v>7.1920020971769638E-3</c:v>
                </c:pt>
                <c:pt idx="6">
                  <c:v>5.13952785163585E-3</c:v>
                </c:pt>
                <c:pt idx="7">
                  <c:v>1.2984007255188557E-2</c:v>
                </c:pt>
                <c:pt idx="8">
                  <c:v>3.669524947881031E-3</c:v>
                </c:pt>
                <c:pt idx="9">
                  <c:v>-6.2798733802412188E-3</c:v>
                </c:pt>
                <c:pt idx="10">
                  <c:v>-9.3219281066108661E-3</c:v>
                </c:pt>
                <c:pt idx="11">
                  <c:v>-1.4580794205028502E-2</c:v>
                </c:pt>
                <c:pt idx="12">
                  <c:v>-9.4293919548568139E-3</c:v>
                </c:pt>
                <c:pt idx="13">
                  <c:v>-4.3022437505511602E-3</c:v>
                </c:pt>
                <c:pt idx="14">
                  <c:v>1.9067023285232465E-3</c:v>
                </c:pt>
                <c:pt idx="15">
                  <c:v>9.1805854361168837E-3</c:v>
                </c:pt>
                <c:pt idx="16">
                  <c:v>1.3994530774132097E-2</c:v>
                </c:pt>
                <c:pt idx="17">
                  <c:v>1.4073081133754328E-2</c:v>
                </c:pt>
                <c:pt idx="18">
                  <c:v>1.1491159705568688E-2</c:v>
                </c:pt>
                <c:pt idx="19">
                  <c:v>1.0394351451939898E-2</c:v>
                </c:pt>
                <c:pt idx="20">
                  <c:v>1.0618301658366969E-2</c:v>
                </c:pt>
                <c:pt idx="21">
                  <c:v>1.1091673033817584E-2</c:v>
                </c:pt>
                <c:pt idx="22">
                  <c:v>1.0528687326389452E-2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D-4959-AAB7-B377C4DBC6FF}"/>
            </c:ext>
          </c:extLst>
        </c:ser>
        <c:ser>
          <c:idx val="1"/>
          <c:order val="1"/>
          <c:tx>
            <c:strRef>
              <c:f>Sheet2!$A$11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Sheet2!$B$11:$X$11</c:f>
              <c:numCache>
                <c:formatCode>General</c:formatCode>
                <c:ptCount val="23"/>
                <c:pt idx="0">
                  <c:v>-6.4476776203085812E-3</c:v>
                </c:pt>
                <c:pt idx="1">
                  <c:v>-2.6231754967670495E-3</c:v>
                </c:pt>
                <c:pt idx="2">
                  <c:v>4.2299561060331059E-3</c:v>
                </c:pt>
                <c:pt idx="3">
                  <c:v>4.6890910907843586E-3</c:v>
                </c:pt>
                <c:pt idx="4">
                  <c:v>1.9851388401699976E-2</c:v>
                </c:pt>
                <c:pt idx="5">
                  <c:v>2.9991510038933245E-2</c:v>
                </c:pt>
                <c:pt idx="6">
                  <c:v>3.3386317240944152E-2</c:v>
                </c:pt>
                <c:pt idx="7">
                  <c:v>2.9910683052668585E-2</c:v>
                </c:pt>
                <c:pt idx="8">
                  <c:v>2.3984312501153349E-2</c:v>
                </c:pt>
                <c:pt idx="9">
                  <c:v>1.8347251510620721E-2</c:v>
                </c:pt>
                <c:pt idx="10">
                  <c:v>2.0157202958390963E-2</c:v>
                </c:pt>
                <c:pt idx="11">
                  <c:v>1.5146109707401656E-2</c:v>
                </c:pt>
                <c:pt idx="12">
                  <c:v>1.0884930076789201E-2</c:v>
                </c:pt>
                <c:pt idx="13">
                  <c:v>1.0519479215331251E-2</c:v>
                </c:pt>
                <c:pt idx="14">
                  <c:v>5.434205923338209E-3</c:v>
                </c:pt>
                <c:pt idx="15">
                  <c:v>5.0013164561400481E-3</c:v>
                </c:pt>
                <c:pt idx="16">
                  <c:v>1.0215525674903914E-2</c:v>
                </c:pt>
                <c:pt idx="17">
                  <c:v>7.6251128449017491E-3</c:v>
                </c:pt>
                <c:pt idx="18">
                  <c:v>4.1558024163389495E-3</c:v>
                </c:pt>
                <c:pt idx="19">
                  <c:v>-3.1075970446122758E-3</c:v>
                </c:pt>
                <c:pt idx="20">
                  <c:v>-9.8591509218048934E-3</c:v>
                </c:pt>
                <c:pt idx="21">
                  <c:v>-1.2965913069650864E-2</c:v>
                </c:pt>
                <c:pt idx="22">
                  <c:v>-1.5153109226237749E-2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D-4959-AAB7-B377C4DBC6FF}"/>
            </c:ext>
          </c:extLst>
        </c:ser>
        <c:ser>
          <c:idx val="2"/>
          <c:order val="2"/>
          <c:tx>
            <c:strRef>
              <c:f>Sheet2!$A$12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Sheet2!$B$12:$X$12</c:f>
              <c:numCache>
                <c:formatCode>General</c:formatCode>
                <c:ptCount val="23"/>
                <c:pt idx="0">
                  <c:v>-2.1129368620896871E-3</c:v>
                </c:pt>
                <c:pt idx="1">
                  <c:v>8.6911297674326926E-3</c:v>
                </c:pt>
                <c:pt idx="2">
                  <c:v>2.6849155442874029E-2</c:v>
                </c:pt>
                <c:pt idx="3">
                  <c:v>5.7541897066203995E-2</c:v>
                </c:pt>
                <c:pt idx="4">
                  <c:v>5.4753901740813127E-2</c:v>
                </c:pt>
                <c:pt idx="5">
                  <c:v>5.0714140154615894E-2</c:v>
                </c:pt>
                <c:pt idx="6">
                  <c:v>6.6380751059863463E-2</c:v>
                </c:pt>
                <c:pt idx="7">
                  <c:v>7.9609741973421799E-2</c:v>
                </c:pt>
                <c:pt idx="8">
                  <c:v>8.8628226394976861E-2</c:v>
                </c:pt>
                <c:pt idx="9">
                  <c:v>9.616503329444942E-2</c:v>
                </c:pt>
                <c:pt idx="10">
                  <c:v>0.10108524840543764</c:v>
                </c:pt>
                <c:pt idx="11">
                  <c:v>9.5263123330311006E-2</c:v>
                </c:pt>
                <c:pt idx="12">
                  <c:v>9.2608117803760159E-2</c:v>
                </c:pt>
                <c:pt idx="13">
                  <c:v>8.8857559319311996E-2</c:v>
                </c:pt>
                <c:pt idx="14">
                  <c:v>8.2710397952802994E-2</c:v>
                </c:pt>
                <c:pt idx="15">
                  <c:v>7.3929713170720557E-2</c:v>
                </c:pt>
                <c:pt idx="16">
                  <c:v>6.7718606471242337E-2</c:v>
                </c:pt>
                <c:pt idx="17">
                  <c:v>5.9071161185335175E-2</c:v>
                </c:pt>
                <c:pt idx="18">
                  <c:v>6.1183055893143157E-2</c:v>
                </c:pt>
                <c:pt idx="19">
                  <c:v>6.1450332385680928E-2</c:v>
                </c:pt>
                <c:pt idx="20">
                  <c:v>6.1910026687987452E-2</c:v>
                </c:pt>
                <c:pt idx="21">
                  <c:v>6.1417172342984439E-2</c:v>
                </c:pt>
                <c:pt idx="22">
                  <c:v>6.0939058130464796E-2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DD-4959-AAB7-B377C4DBC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174927"/>
        <c:axId val="1534988863"/>
      </c:lineChart>
      <c:catAx>
        <c:axId val="106517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988863"/>
        <c:crosses val="autoZero"/>
        <c:auto val="1"/>
        <c:lblAlgn val="ctr"/>
        <c:lblOffset val="100"/>
        <c:noMultiLvlLbl val="0"/>
      </c:catAx>
      <c:valAx>
        <c:axId val="153498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17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09088159070394"/>
          <c:y val="4.5022974867867542E-2"/>
          <c:w val="0.87509363966782394"/>
          <c:h val="0.81829475425160891"/>
        </c:manualLayout>
      </c:layout>
      <c:lineChart>
        <c:grouping val="standard"/>
        <c:varyColors val="0"/>
        <c:ser>
          <c:idx val="0"/>
          <c:order val="0"/>
          <c:tx>
            <c:strRef>
              <c:f>access_covid!$D$1</c:f>
              <c:strCache>
                <c:ptCount val="1"/>
                <c:pt idx="0">
                  <c:v>Unreliability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access_covid!$A$2:$A$91</c:f>
              <c:numCache>
                <c:formatCode>m/d/yyyy</c:formatCode>
                <c:ptCount val="90"/>
                <c:pt idx="0">
                  <c:v>43894</c:v>
                </c:pt>
                <c:pt idx="1">
                  <c:v>43901</c:v>
                </c:pt>
                <c:pt idx="2">
                  <c:v>43908</c:v>
                </c:pt>
                <c:pt idx="3">
                  <c:v>43915</c:v>
                </c:pt>
                <c:pt idx="4">
                  <c:v>43922</c:v>
                </c:pt>
                <c:pt idx="5">
                  <c:v>43929</c:v>
                </c:pt>
                <c:pt idx="6">
                  <c:v>43936</c:v>
                </c:pt>
                <c:pt idx="7">
                  <c:v>43943</c:v>
                </c:pt>
                <c:pt idx="8">
                  <c:v>43950</c:v>
                </c:pt>
                <c:pt idx="9">
                  <c:v>43957</c:v>
                </c:pt>
                <c:pt idx="10">
                  <c:v>43964</c:v>
                </c:pt>
                <c:pt idx="11">
                  <c:v>43971</c:v>
                </c:pt>
                <c:pt idx="12">
                  <c:v>43978</c:v>
                </c:pt>
                <c:pt idx="13">
                  <c:v>43985</c:v>
                </c:pt>
                <c:pt idx="14">
                  <c:v>43992</c:v>
                </c:pt>
                <c:pt idx="15">
                  <c:v>43999</c:v>
                </c:pt>
                <c:pt idx="16">
                  <c:v>44006</c:v>
                </c:pt>
                <c:pt idx="17">
                  <c:v>44013</c:v>
                </c:pt>
                <c:pt idx="18">
                  <c:v>44020</c:v>
                </c:pt>
                <c:pt idx="19">
                  <c:v>44027</c:v>
                </c:pt>
                <c:pt idx="20">
                  <c:v>44034</c:v>
                </c:pt>
                <c:pt idx="21">
                  <c:v>44041</c:v>
                </c:pt>
                <c:pt idx="22">
                  <c:v>44048</c:v>
                </c:pt>
                <c:pt idx="23">
                  <c:v>44055</c:v>
                </c:pt>
                <c:pt idx="24">
                  <c:v>44062</c:v>
                </c:pt>
                <c:pt idx="25">
                  <c:v>44069</c:v>
                </c:pt>
                <c:pt idx="26">
                  <c:v>44076</c:v>
                </c:pt>
                <c:pt idx="27">
                  <c:v>44083</c:v>
                </c:pt>
                <c:pt idx="28">
                  <c:v>44090</c:v>
                </c:pt>
                <c:pt idx="29">
                  <c:v>44097</c:v>
                </c:pt>
                <c:pt idx="30">
                  <c:v>44104</c:v>
                </c:pt>
                <c:pt idx="31">
                  <c:v>44111</c:v>
                </c:pt>
                <c:pt idx="32">
                  <c:v>44118</c:v>
                </c:pt>
                <c:pt idx="33">
                  <c:v>44125</c:v>
                </c:pt>
                <c:pt idx="34">
                  <c:v>44132</c:v>
                </c:pt>
                <c:pt idx="35">
                  <c:v>44139</c:v>
                </c:pt>
                <c:pt idx="36">
                  <c:v>44146</c:v>
                </c:pt>
                <c:pt idx="37">
                  <c:v>44153</c:v>
                </c:pt>
                <c:pt idx="38">
                  <c:v>44160</c:v>
                </c:pt>
                <c:pt idx="39">
                  <c:v>44167</c:v>
                </c:pt>
                <c:pt idx="40">
                  <c:v>44174</c:v>
                </c:pt>
                <c:pt idx="41">
                  <c:v>44181</c:v>
                </c:pt>
                <c:pt idx="42">
                  <c:v>44188</c:v>
                </c:pt>
                <c:pt idx="43">
                  <c:v>44195</c:v>
                </c:pt>
                <c:pt idx="44">
                  <c:v>44202</c:v>
                </c:pt>
                <c:pt idx="45">
                  <c:v>44209</c:v>
                </c:pt>
                <c:pt idx="46">
                  <c:v>44216</c:v>
                </c:pt>
                <c:pt idx="47">
                  <c:v>44223</c:v>
                </c:pt>
                <c:pt idx="48">
                  <c:v>44230</c:v>
                </c:pt>
                <c:pt idx="49">
                  <c:v>44237</c:v>
                </c:pt>
                <c:pt idx="50">
                  <c:v>44244</c:v>
                </c:pt>
                <c:pt idx="51">
                  <c:v>44251</c:v>
                </c:pt>
                <c:pt idx="52">
                  <c:v>44258</c:v>
                </c:pt>
                <c:pt idx="53">
                  <c:v>44265</c:v>
                </c:pt>
                <c:pt idx="54">
                  <c:v>44272</c:v>
                </c:pt>
                <c:pt idx="55">
                  <c:v>44279</c:v>
                </c:pt>
                <c:pt idx="56">
                  <c:v>44286</c:v>
                </c:pt>
                <c:pt idx="57">
                  <c:v>44293</c:v>
                </c:pt>
                <c:pt idx="58">
                  <c:v>44300</c:v>
                </c:pt>
                <c:pt idx="59">
                  <c:v>44307</c:v>
                </c:pt>
                <c:pt idx="60">
                  <c:v>44314</c:v>
                </c:pt>
                <c:pt idx="61">
                  <c:v>44321</c:v>
                </c:pt>
                <c:pt idx="62">
                  <c:v>44328</c:v>
                </c:pt>
                <c:pt idx="63">
                  <c:v>44335</c:v>
                </c:pt>
                <c:pt idx="64">
                  <c:v>44342</c:v>
                </c:pt>
                <c:pt idx="65">
                  <c:v>44349</c:v>
                </c:pt>
                <c:pt idx="66">
                  <c:v>44356</c:v>
                </c:pt>
                <c:pt idx="67">
                  <c:v>44363</c:v>
                </c:pt>
                <c:pt idx="68">
                  <c:v>44370</c:v>
                </c:pt>
                <c:pt idx="69">
                  <c:v>44377</c:v>
                </c:pt>
                <c:pt idx="70">
                  <c:v>44384</c:v>
                </c:pt>
                <c:pt idx="71">
                  <c:v>44391</c:v>
                </c:pt>
                <c:pt idx="72">
                  <c:v>44398</c:v>
                </c:pt>
                <c:pt idx="73">
                  <c:v>44405</c:v>
                </c:pt>
                <c:pt idx="74">
                  <c:v>44412</c:v>
                </c:pt>
                <c:pt idx="75">
                  <c:v>44419</c:v>
                </c:pt>
                <c:pt idx="76">
                  <c:v>44426</c:v>
                </c:pt>
                <c:pt idx="77">
                  <c:v>44433</c:v>
                </c:pt>
                <c:pt idx="78">
                  <c:v>44440</c:v>
                </c:pt>
                <c:pt idx="79">
                  <c:v>44447</c:v>
                </c:pt>
                <c:pt idx="80">
                  <c:v>44454</c:v>
                </c:pt>
                <c:pt idx="81">
                  <c:v>44461</c:v>
                </c:pt>
                <c:pt idx="82">
                  <c:v>44468</c:v>
                </c:pt>
                <c:pt idx="83">
                  <c:v>44475</c:v>
                </c:pt>
                <c:pt idx="84">
                  <c:v>44482</c:v>
                </c:pt>
                <c:pt idx="85">
                  <c:v>44489</c:v>
                </c:pt>
                <c:pt idx="86">
                  <c:v>44496</c:v>
                </c:pt>
                <c:pt idx="87">
                  <c:v>44503</c:v>
                </c:pt>
                <c:pt idx="88">
                  <c:v>44510</c:v>
                </c:pt>
                <c:pt idx="89">
                  <c:v>44517</c:v>
                </c:pt>
              </c:numCache>
            </c:numRef>
          </c:cat>
          <c:val>
            <c:numRef>
              <c:f>access_covid!$D$2:$D$91</c:f>
              <c:numCache>
                <c:formatCode>0.00%</c:formatCode>
                <c:ptCount val="90"/>
                <c:pt idx="0">
                  <c:v>0.36309355427256557</c:v>
                </c:pt>
                <c:pt idx="1">
                  <c:v>0.31476000229247125</c:v>
                </c:pt>
                <c:pt idx="4">
                  <c:v>0.29507695230856928</c:v>
                </c:pt>
                <c:pt idx="5">
                  <c:v>0.27218286768468009</c:v>
                </c:pt>
                <c:pt idx="6">
                  <c:v>0.21100498074173898</c:v>
                </c:pt>
                <c:pt idx="7">
                  <c:v>0.28544853559990707</c:v>
                </c:pt>
                <c:pt idx="8">
                  <c:v>0.47222459961700169</c:v>
                </c:pt>
                <c:pt idx="12">
                  <c:v>0.43326282535960597</c:v>
                </c:pt>
                <c:pt idx="13">
                  <c:v>0.54071447676580531</c:v>
                </c:pt>
                <c:pt idx="14">
                  <c:v>0.39880735966506914</c:v>
                </c:pt>
                <c:pt idx="15">
                  <c:v>0.4042470211678636</c:v>
                </c:pt>
                <c:pt idx="16">
                  <c:v>0.49179502061511338</c:v>
                </c:pt>
                <c:pt idx="17">
                  <c:v>0.47141731371613055</c:v>
                </c:pt>
                <c:pt idx="18">
                  <c:v>0.42628078731834779</c:v>
                </c:pt>
                <c:pt idx="19">
                  <c:v>0.36134944569511107</c:v>
                </c:pt>
                <c:pt idx="20">
                  <c:v>0.33055224913494807</c:v>
                </c:pt>
                <c:pt idx="21">
                  <c:v>0.47460792536045682</c:v>
                </c:pt>
                <c:pt idx="22">
                  <c:v>0.36901318642811803</c:v>
                </c:pt>
                <c:pt idx="23">
                  <c:v>0.37706352783338748</c:v>
                </c:pt>
                <c:pt idx="24">
                  <c:v>0.42456375226301135</c:v>
                </c:pt>
                <c:pt idx="25">
                  <c:v>0.33855834654934264</c:v>
                </c:pt>
                <c:pt idx="26">
                  <c:v>0.4026059579165393</c:v>
                </c:pt>
                <c:pt idx="27">
                  <c:v>0.42475677262433953</c:v>
                </c:pt>
                <c:pt idx="29">
                  <c:v>0.26641709845148071</c:v>
                </c:pt>
                <c:pt idx="30">
                  <c:v>0.33450881963651419</c:v>
                </c:pt>
                <c:pt idx="31">
                  <c:v>0.31605977310695832</c:v>
                </c:pt>
                <c:pt idx="32">
                  <c:v>0.44072127507237652</c:v>
                </c:pt>
                <c:pt idx="33">
                  <c:v>0.30918466485841789</c:v>
                </c:pt>
                <c:pt idx="34">
                  <c:v>0.33128067223645113</c:v>
                </c:pt>
                <c:pt idx="35">
                  <c:v>0.34487222237659898</c:v>
                </c:pt>
                <c:pt idx="36">
                  <c:v>0.26260565827417676</c:v>
                </c:pt>
                <c:pt idx="37">
                  <c:v>0.24905054251368577</c:v>
                </c:pt>
                <c:pt idx="38">
                  <c:v>0.32341472597214005</c:v>
                </c:pt>
                <c:pt idx="39">
                  <c:v>0.30866886612942085</c:v>
                </c:pt>
                <c:pt idx="40">
                  <c:v>0.35059723298702911</c:v>
                </c:pt>
                <c:pt idx="41">
                  <c:v>0.4182418801956117</c:v>
                </c:pt>
                <c:pt idx="42">
                  <c:v>0.28671943711521547</c:v>
                </c:pt>
                <c:pt idx="43">
                  <c:v>0.28794007559187706</c:v>
                </c:pt>
                <c:pt idx="44">
                  <c:v>0.28706405285710646</c:v>
                </c:pt>
                <c:pt idx="45">
                  <c:v>0.28296412245777613</c:v>
                </c:pt>
                <c:pt idx="46">
                  <c:v>0.29221031711742851</c:v>
                </c:pt>
                <c:pt idx="47">
                  <c:v>0.30348000868426395</c:v>
                </c:pt>
                <c:pt idx="48">
                  <c:v>0.39839173145033746</c:v>
                </c:pt>
                <c:pt idx="50">
                  <c:v>0.33191630977916298</c:v>
                </c:pt>
                <c:pt idx="51">
                  <c:v>0.35089892270559842</c:v>
                </c:pt>
                <c:pt idx="52">
                  <c:v>0.44411123707634415</c:v>
                </c:pt>
                <c:pt idx="53">
                  <c:v>0.33437308797894322</c:v>
                </c:pt>
                <c:pt idx="54">
                  <c:v>0.36787457120529971</c:v>
                </c:pt>
                <c:pt idx="55">
                  <c:v>0.35576374215127632</c:v>
                </c:pt>
                <c:pt idx="56">
                  <c:v>0.33394202628573111</c:v>
                </c:pt>
                <c:pt idx="57">
                  <c:v>0.3696378381724757</c:v>
                </c:pt>
                <c:pt idx="58">
                  <c:v>0.30505554430229936</c:v>
                </c:pt>
                <c:pt idx="59">
                  <c:v>0.3903860558574197</c:v>
                </c:pt>
                <c:pt idx="61">
                  <c:v>0.3060452150796929</c:v>
                </c:pt>
                <c:pt idx="62">
                  <c:v>0.30705374454128692</c:v>
                </c:pt>
                <c:pt idx="63">
                  <c:v>0.28627248879520462</c:v>
                </c:pt>
                <c:pt idx="64">
                  <c:v>0.32085256281631108</c:v>
                </c:pt>
                <c:pt idx="65">
                  <c:v>0.37317384668099557</c:v>
                </c:pt>
                <c:pt idx="66">
                  <c:v>0.3338590820943762</c:v>
                </c:pt>
                <c:pt idx="67">
                  <c:v>0.37576977268348616</c:v>
                </c:pt>
                <c:pt idx="68">
                  <c:v>0.29440310809304354</c:v>
                </c:pt>
                <c:pt idx="69">
                  <c:v>0.32458016828847419</c:v>
                </c:pt>
                <c:pt idx="70">
                  <c:v>0.29853479003453015</c:v>
                </c:pt>
                <c:pt idx="71">
                  <c:v>0.2930629337580844</c:v>
                </c:pt>
                <c:pt idx="72">
                  <c:v>0.32917288997351296</c:v>
                </c:pt>
                <c:pt idx="73">
                  <c:v>0.30710354803876516</c:v>
                </c:pt>
                <c:pt idx="74">
                  <c:v>0.37858762292871045</c:v>
                </c:pt>
                <c:pt idx="75">
                  <c:v>0.36849982350864807</c:v>
                </c:pt>
                <c:pt idx="76">
                  <c:v>0.35326521254994431</c:v>
                </c:pt>
                <c:pt idx="77">
                  <c:v>0.37941252399178388</c:v>
                </c:pt>
                <c:pt idx="78">
                  <c:v>0.56519991316862173</c:v>
                </c:pt>
                <c:pt idx="79">
                  <c:v>0.41666157624033329</c:v>
                </c:pt>
                <c:pt idx="80">
                  <c:v>0.41220156797923058</c:v>
                </c:pt>
                <c:pt idx="81">
                  <c:v>0.41025647068249999</c:v>
                </c:pt>
                <c:pt idx="82">
                  <c:v>0.48675099273789374</c:v>
                </c:pt>
                <c:pt idx="83">
                  <c:v>0.44990852871524933</c:v>
                </c:pt>
                <c:pt idx="84">
                  <c:v>0.40076055089731472</c:v>
                </c:pt>
                <c:pt idx="85">
                  <c:v>0.38848481823626563</c:v>
                </c:pt>
                <c:pt idx="86">
                  <c:v>0.39854038743823522</c:v>
                </c:pt>
                <c:pt idx="87">
                  <c:v>0.37248569437230589</c:v>
                </c:pt>
                <c:pt idx="88">
                  <c:v>0.39193278757594019</c:v>
                </c:pt>
                <c:pt idx="89">
                  <c:v>0.40639703046664094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E-494E-B799-48B97E79C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78399"/>
        <c:axId val="120879647"/>
      </c:lineChart>
      <c:dateAx>
        <c:axId val="120878399"/>
        <c:scaling>
          <c:orientation val="minMax"/>
        </c:scaling>
        <c:delete val="0"/>
        <c:axPos val="b"/>
        <c:title>
          <c:layout>
            <c:manualLayout>
              <c:xMode val="edge"/>
              <c:yMode val="edge"/>
              <c:x val="0.88090084794911272"/>
              <c:y val="0.763835616438356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79647"/>
        <c:crosses val="autoZero"/>
        <c:auto val="1"/>
        <c:lblOffset val="100"/>
        <c:baseTimeUnit val="days"/>
        <c:majorUnit val="3"/>
        <c:majorTimeUnit val="months"/>
      </c:dateAx>
      <c:valAx>
        <c:axId val="12087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Unreliability</a:t>
                </a:r>
              </a:p>
            </c:rich>
          </c:tx>
          <c:layout>
            <c:manualLayout>
              <c:xMode val="edge"/>
              <c:yMode val="edge"/>
              <c:x val="8.5524903370327674E-3"/>
              <c:y val="0.33676395929960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7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920430963004859E-2"/>
          <c:y val="4.7771470426661786E-2"/>
          <c:w val="0.88398374458695861"/>
          <c:h val="0.65408777391198192"/>
        </c:manualLayout>
      </c:layout>
      <c:lineChart>
        <c:grouping val="standard"/>
        <c:varyColors val="0"/>
        <c:ser>
          <c:idx val="0"/>
          <c:order val="0"/>
          <c:tx>
            <c:strRef>
              <c:f>reliab_covid!$D$1</c:f>
              <c:strCache>
                <c:ptCount val="1"/>
                <c:pt idx="0">
                  <c:v>Realizable Accessibility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reliab_covid!$A$2:$A$152</c:f>
              <c:numCache>
                <c:formatCode>m/d/yyyy</c:formatCode>
                <c:ptCount val="151"/>
                <c:pt idx="0">
                  <c:v>43467</c:v>
                </c:pt>
                <c:pt idx="1">
                  <c:v>43474</c:v>
                </c:pt>
                <c:pt idx="2">
                  <c:v>43481</c:v>
                </c:pt>
                <c:pt idx="3">
                  <c:v>43488</c:v>
                </c:pt>
                <c:pt idx="4">
                  <c:v>43495</c:v>
                </c:pt>
                <c:pt idx="5">
                  <c:v>43502</c:v>
                </c:pt>
                <c:pt idx="6">
                  <c:v>43509</c:v>
                </c:pt>
                <c:pt idx="7">
                  <c:v>43516</c:v>
                </c:pt>
                <c:pt idx="8">
                  <c:v>43523</c:v>
                </c:pt>
                <c:pt idx="9">
                  <c:v>43530</c:v>
                </c:pt>
                <c:pt idx="10">
                  <c:v>43537</c:v>
                </c:pt>
                <c:pt idx="11">
                  <c:v>43544</c:v>
                </c:pt>
                <c:pt idx="12">
                  <c:v>43551</c:v>
                </c:pt>
                <c:pt idx="13">
                  <c:v>43558</c:v>
                </c:pt>
                <c:pt idx="14">
                  <c:v>43565</c:v>
                </c:pt>
                <c:pt idx="15">
                  <c:v>43572</c:v>
                </c:pt>
                <c:pt idx="16">
                  <c:v>43579</c:v>
                </c:pt>
                <c:pt idx="17">
                  <c:v>43586</c:v>
                </c:pt>
                <c:pt idx="18">
                  <c:v>43593</c:v>
                </c:pt>
                <c:pt idx="19">
                  <c:v>43600</c:v>
                </c:pt>
                <c:pt idx="20">
                  <c:v>43607</c:v>
                </c:pt>
                <c:pt idx="21">
                  <c:v>43614</c:v>
                </c:pt>
                <c:pt idx="22">
                  <c:v>43621</c:v>
                </c:pt>
                <c:pt idx="23">
                  <c:v>43628</c:v>
                </c:pt>
                <c:pt idx="24">
                  <c:v>43635</c:v>
                </c:pt>
                <c:pt idx="25">
                  <c:v>43642</c:v>
                </c:pt>
                <c:pt idx="26">
                  <c:v>43649</c:v>
                </c:pt>
                <c:pt idx="27">
                  <c:v>43656</c:v>
                </c:pt>
                <c:pt idx="28">
                  <c:v>43663</c:v>
                </c:pt>
                <c:pt idx="29">
                  <c:v>43670</c:v>
                </c:pt>
                <c:pt idx="30">
                  <c:v>43677</c:v>
                </c:pt>
                <c:pt idx="31">
                  <c:v>43684</c:v>
                </c:pt>
                <c:pt idx="32">
                  <c:v>43691</c:v>
                </c:pt>
                <c:pt idx="33">
                  <c:v>43698</c:v>
                </c:pt>
                <c:pt idx="34">
                  <c:v>43705</c:v>
                </c:pt>
                <c:pt idx="35">
                  <c:v>43712</c:v>
                </c:pt>
                <c:pt idx="36">
                  <c:v>43719</c:v>
                </c:pt>
                <c:pt idx="37">
                  <c:v>43726</c:v>
                </c:pt>
                <c:pt idx="38">
                  <c:v>43733</c:v>
                </c:pt>
                <c:pt idx="39">
                  <c:v>43740</c:v>
                </c:pt>
                <c:pt idx="40">
                  <c:v>43747</c:v>
                </c:pt>
                <c:pt idx="41">
                  <c:v>43754</c:v>
                </c:pt>
                <c:pt idx="42">
                  <c:v>43761</c:v>
                </c:pt>
                <c:pt idx="43">
                  <c:v>43768</c:v>
                </c:pt>
                <c:pt idx="44">
                  <c:v>43775</c:v>
                </c:pt>
                <c:pt idx="45">
                  <c:v>43782</c:v>
                </c:pt>
                <c:pt idx="46">
                  <c:v>43789</c:v>
                </c:pt>
                <c:pt idx="47">
                  <c:v>43796</c:v>
                </c:pt>
                <c:pt idx="48">
                  <c:v>43803</c:v>
                </c:pt>
                <c:pt idx="49">
                  <c:v>43810</c:v>
                </c:pt>
                <c:pt idx="50">
                  <c:v>43817</c:v>
                </c:pt>
                <c:pt idx="51">
                  <c:v>43824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44195</c:v>
                </c:pt>
                <c:pt idx="105">
                  <c:v>44202</c:v>
                </c:pt>
                <c:pt idx="106">
                  <c:v>44209</c:v>
                </c:pt>
                <c:pt idx="107">
                  <c:v>44216</c:v>
                </c:pt>
                <c:pt idx="108">
                  <c:v>44223</c:v>
                </c:pt>
                <c:pt idx="109">
                  <c:v>44230</c:v>
                </c:pt>
                <c:pt idx="110">
                  <c:v>44237</c:v>
                </c:pt>
                <c:pt idx="111">
                  <c:v>44244</c:v>
                </c:pt>
                <c:pt idx="112">
                  <c:v>44251</c:v>
                </c:pt>
                <c:pt idx="113">
                  <c:v>44258</c:v>
                </c:pt>
                <c:pt idx="114">
                  <c:v>44265</c:v>
                </c:pt>
                <c:pt idx="115">
                  <c:v>44272</c:v>
                </c:pt>
                <c:pt idx="116">
                  <c:v>44279</c:v>
                </c:pt>
                <c:pt idx="117">
                  <c:v>44286</c:v>
                </c:pt>
                <c:pt idx="118">
                  <c:v>44293</c:v>
                </c:pt>
                <c:pt idx="119">
                  <c:v>44300</c:v>
                </c:pt>
                <c:pt idx="120">
                  <c:v>44307</c:v>
                </c:pt>
                <c:pt idx="121">
                  <c:v>44314</c:v>
                </c:pt>
                <c:pt idx="122">
                  <c:v>44321</c:v>
                </c:pt>
                <c:pt idx="123">
                  <c:v>44328</c:v>
                </c:pt>
                <c:pt idx="124">
                  <c:v>44335</c:v>
                </c:pt>
                <c:pt idx="125">
                  <c:v>44342</c:v>
                </c:pt>
                <c:pt idx="126">
                  <c:v>44349</c:v>
                </c:pt>
                <c:pt idx="127">
                  <c:v>44356</c:v>
                </c:pt>
                <c:pt idx="128">
                  <c:v>44363</c:v>
                </c:pt>
                <c:pt idx="129">
                  <c:v>44370</c:v>
                </c:pt>
                <c:pt idx="130">
                  <c:v>44377</c:v>
                </c:pt>
                <c:pt idx="131">
                  <c:v>44384</c:v>
                </c:pt>
                <c:pt idx="132">
                  <c:v>44391</c:v>
                </c:pt>
                <c:pt idx="133">
                  <c:v>44398</c:v>
                </c:pt>
                <c:pt idx="134">
                  <c:v>44405</c:v>
                </c:pt>
                <c:pt idx="135">
                  <c:v>44412</c:v>
                </c:pt>
                <c:pt idx="136">
                  <c:v>44419</c:v>
                </c:pt>
                <c:pt idx="137">
                  <c:v>44426</c:v>
                </c:pt>
                <c:pt idx="138">
                  <c:v>44433</c:v>
                </c:pt>
                <c:pt idx="139">
                  <c:v>44440</c:v>
                </c:pt>
                <c:pt idx="140">
                  <c:v>44447</c:v>
                </c:pt>
                <c:pt idx="141">
                  <c:v>44454</c:v>
                </c:pt>
                <c:pt idx="142">
                  <c:v>44461</c:v>
                </c:pt>
                <c:pt idx="143">
                  <c:v>44468</c:v>
                </c:pt>
                <c:pt idx="144">
                  <c:v>44475</c:v>
                </c:pt>
                <c:pt idx="145">
                  <c:v>44482</c:v>
                </c:pt>
                <c:pt idx="146">
                  <c:v>44489</c:v>
                </c:pt>
                <c:pt idx="147">
                  <c:v>44496</c:v>
                </c:pt>
                <c:pt idx="148">
                  <c:v>44503</c:v>
                </c:pt>
                <c:pt idx="149">
                  <c:v>44510</c:v>
                </c:pt>
                <c:pt idx="150">
                  <c:v>44517</c:v>
                </c:pt>
              </c:numCache>
            </c:numRef>
          </c:cat>
          <c:val>
            <c:numRef>
              <c:f>reliab_covid!$D$2:$D$152</c:f>
              <c:numCache>
                <c:formatCode>General</c:formatCode>
                <c:ptCount val="151"/>
                <c:pt idx="0">
                  <c:v>202.1516433452652</c:v>
                </c:pt>
                <c:pt idx="1">
                  <c:v>181.39818711557137</c:v>
                </c:pt>
                <c:pt idx="2">
                  <c:v>164.59695694399483</c:v>
                </c:pt>
                <c:pt idx="3">
                  <c:v>169.87730657170604</c:v>
                </c:pt>
                <c:pt idx="4">
                  <c:v>201.41391585760519</c:v>
                </c:pt>
                <c:pt idx="5">
                  <c:v>153.10161812297736</c:v>
                </c:pt>
                <c:pt idx="6">
                  <c:v>186.48496605237634</c:v>
                </c:pt>
                <c:pt idx="7">
                  <c:v>127.10151956029745</c:v>
                </c:pt>
                <c:pt idx="8">
                  <c:v>184.89751050759781</c:v>
                </c:pt>
                <c:pt idx="9">
                  <c:v>183.65729065632073</c:v>
                </c:pt>
                <c:pt idx="10">
                  <c:v>189.45425153572583</c:v>
                </c:pt>
                <c:pt idx="11">
                  <c:v>184.99515033947623</c:v>
                </c:pt>
                <c:pt idx="12">
                  <c:v>191.68477206595537</c:v>
                </c:pt>
                <c:pt idx="13">
                  <c:v>183.26964112512124</c:v>
                </c:pt>
                <c:pt idx="14">
                  <c:v>183.75331393469125</c:v>
                </c:pt>
                <c:pt idx="16">
                  <c:v>191.15486582605885</c:v>
                </c:pt>
                <c:pt idx="18">
                  <c:v>163.41247158168235</c:v>
                </c:pt>
                <c:pt idx="19">
                  <c:v>167.8762585254953</c:v>
                </c:pt>
                <c:pt idx="20">
                  <c:v>172.87520259319288</c:v>
                </c:pt>
                <c:pt idx="21">
                  <c:v>177.67747163695299</c:v>
                </c:pt>
                <c:pt idx="22">
                  <c:v>173.65737439222042</c:v>
                </c:pt>
                <c:pt idx="23">
                  <c:v>179.47131280388979</c:v>
                </c:pt>
                <c:pt idx="24">
                  <c:v>185.57990275526743</c:v>
                </c:pt>
                <c:pt idx="25">
                  <c:v>188.11539708265803</c:v>
                </c:pt>
                <c:pt idx="27">
                  <c:v>156.97895759145354</c:v>
                </c:pt>
                <c:pt idx="28">
                  <c:v>187.87932707861535</c:v>
                </c:pt>
                <c:pt idx="29">
                  <c:v>178.50760271756712</c:v>
                </c:pt>
                <c:pt idx="30">
                  <c:v>143.71886120996442</c:v>
                </c:pt>
                <c:pt idx="31">
                  <c:v>163.2969912649628</c:v>
                </c:pt>
                <c:pt idx="32">
                  <c:v>158.91459074733095</c:v>
                </c:pt>
                <c:pt idx="33">
                  <c:v>158.20769977353606</c:v>
                </c:pt>
                <c:pt idx="34">
                  <c:v>156.07796829505014</c:v>
                </c:pt>
                <c:pt idx="35">
                  <c:v>138.30626826891847</c:v>
                </c:pt>
                <c:pt idx="36">
                  <c:v>146.33874634621631</c:v>
                </c:pt>
                <c:pt idx="37">
                  <c:v>143.35660928873011</c:v>
                </c:pt>
                <c:pt idx="38">
                  <c:v>139.03507632348166</c:v>
                </c:pt>
                <c:pt idx="39">
                  <c:v>160.00194868463788</c:v>
                </c:pt>
                <c:pt idx="40">
                  <c:v>172.47612861318609</c:v>
                </c:pt>
                <c:pt idx="42">
                  <c:v>172.53101656381943</c:v>
                </c:pt>
                <c:pt idx="43">
                  <c:v>133.60279311464762</c:v>
                </c:pt>
                <c:pt idx="44">
                  <c:v>139.48961713173264</c:v>
                </c:pt>
                <c:pt idx="45">
                  <c:v>144.43153796236211</c:v>
                </c:pt>
                <c:pt idx="46">
                  <c:v>142.90976955533918</c:v>
                </c:pt>
                <c:pt idx="47">
                  <c:v>172.37422914638105</c:v>
                </c:pt>
                <c:pt idx="48">
                  <c:v>150.460564751704</c:v>
                </c:pt>
                <c:pt idx="49">
                  <c:v>159.10029211295034</c:v>
                </c:pt>
                <c:pt idx="50">
                  <c:v>164.01947419668937</c:v>
                </c:pt>
                <c:pt idx="51">
                  <c:v>162.46543330087633</c:v>
                </c:pt>
                <c:pt idx="52">
                  <c:v>154.14406229720962</c:v>
                </c:pt>
                <c:pt idx="53">
                  <c:v>166.08825438027256</c:v>
                </c:pt>
                <c:pt idx="54">
                  <c:v>171.54923127248938</c:v>
                </c:pt>
                <c:pt idx="55">
                  <c:v>174.20051914341337</c:v>
                </c:pt>
                <c:pt idx="56">
                  <c:v>146.38968202465932</c:v>
                </c:pt>
                <c:pt idx="57">
                  <c:v>156.33452303698897</c:v>
                </c:pt>
                <c:pt idx="58">
                  <c:v>151.9237508111616</c:v>
                </c:pt>
                <c:pt idx="59">
                  <c:v>157.5136275146009</c:v>
                </c:pt>
                <c:pt idx="60">
                  <c:v>162.83127839065543</c:v>
                </c:pt>
                <c:pt idx="61">
                  <c:v>170.90233614536015</c:v>
                </c:pt>
                <c:pt idx="62">
                  <c:v>175.50324464633354</c:v>
                </c:pt>
                <c:pt idx="65">
                  <c:v>170.76573653471772</c:v>
                </c:pt>
                <c:pt idx="66">
                  <c:v>180.09993510707332</c:v>
                </c:pt>
                <c:pt idx="67">
                  <c:v>178.16839714471124</c:v>
                </c:pt>
                <c:pt idx="68">
                  <c:v>170.40817650876053</c:v>
                </c:pt>
                <c:pt idx="69">
                  <c:v>121.43293277037999</c:v>
                </c:pt>
                <c:pt idx="73">
                  <c:v>127.75791943684004</c:v>
                </c:pt>
                <c:pt idx="74">
                  <c:v>119.89597184200235</c:v>
                </c:pt>
                <c:pt idx="75">
                  <c:v>141.98670316777475</c:v>
                </c:pt>
                <c:pt idx="76">
                  <c:v>145.40086038326163</c:v>
                </c:pt>
                <c:pt idx="77">
                  <c:v>142.84943292921392</c:v>
                </c:pt>
                <c:pt idx="78">
                  <c:v>138.13616855247756</c:v>
                </c:pt>
                <c:pt idx="79">
                  <c:v>145.43854857588764</c:v>
                </c:pt>
                <c:pt idx="80">
                  <c:v>146.97151775263364</c:v>
                </c:pt>
                <c:pt idx="81">
                  <c:v>140.94810768630512</c:v>
                </c:pt>
                <c:pt idx="82">
                  <c:v>145.61334373780727</c:v>
                </c:pt>
                <c:pt idx="83">
                  <c:v>135.8412017167382</c:v>
                </c:pt>
                <c:pt idx="84">
                  <c:v>148.84087363494541</c:v>
                </c:pt>
                <c:pt idx="85">
                  <c:v>128.23058915333593</c:v>
                </c:pt>
                <c:pt idx="86">
                  <c:v>152.53218884120173</c:v>
                </c:pt>
                <c:pt idx="87">
                  <c:v>131.48536870854468</c:v>
                </c:pt>
                <c:pt idx="88">
                  <c:v>148.86305111197814</c:v>
                </c:pt>
                <c:pt idx="90">
                  <c:v>161.43270993766043</c:v>
                </c:pt>
                <c:pt idx="91">
                  <c:v>157.64319765309864</c:v>
                </c:pt>
                <c:pt idx="92">
                  <c:v>151.01723505683901</c:v>
                </c:pt>
                <c:pt idx="93">
                  <c:v>141.35826916024936</c:v>
                </c:pt>
                <c:pt idx="94">
                  <c:v>155.88155482214887</c:v>
                </c:pt>
                <c:pt idx="95">
                  <c:v>151.91015768243491</c:v>
                </c:pt>
                <c:pt idx="96">
                  <c:v>158.35863586358636</c:v>
                </c:pt>
                <c:pt idx="97">
                  <c:v>162.51338467180051</c:v>
                </c:pt>
                <c:pt idx="98">
                  <c:v>156.61386138613861</c:v>
                </c:pt>
                <c:pt idx="99">
                  <c:v>136.36230289695635</c:v>
                </c:pt>
                <c:pt idx="100">
                  <c:v>149.16244957829116</c:v>
                </c:pt>
                <c:pt idx="101">
                  <c:v>135.78694536120278</c:v>
                </c:pt>
                <c:pt idx="102">
                  <c:v>141.42354235423542</c:v>
                </c:pt>
                <c:pt idx="103">
                  <c:v>154.26842684268428</c:v>
                </c:pt>
                <c:pt idx="104">
                  <c:v>160.28016134946827</c:v>
                </c:pt>
                <c:pt idx="105">
                  <c:v>158.23359002566923</c:v>
                </c:pt>
                <c:pt idx="106">
                  <c:v>161.64466446644664</c:v>
                </c:pt>
                <c:pt idx="107">
                  <c:v>152.77887788778878</c:v>
                </c:pt>
                <c:pt idx="108">
                  <c:v>157.08140814081409</c:v>
                </c:pt>
                <c:pt idx="109">
                  <c:v>148.32488986784142</c:v>
                </c:pt>
                <c:pt idx="111">
                  <c:v>151.12371512481644</c:v>
                </c:pt>
                <c:pt idx="112">
                  <c:v>155.90124816446402</c:v>
                </c:pt>
                <c:pt idx="113">
                  <c:v>146.04148311306901</c:v>
                </c:pt>
                <c:pt idx="114">
                  <c:v>158.9996328928047</c:v>
                </c:pt>
                <c:pt idx="115">
                  <c:v>155.49596182085168</c:v>
                </c:pt>
                <c:pt idx="116">
                  <c:v>146.63289280469897</c:v>
                </c:pt>
                <c:pt idx="117">
                  <c:v>149.77165932452277</c:v>
                </c:pt>
                <c:pt idx="118">
                  <c:v>148.24706314243758</c:v>
                </c:pt>
                <c:pt idx="119">
                  <c:v>161.29919236417032</c:v>
                </c:pt>
                <c:pt idx="120">
                  <c:v>154.38142437591776</c:v>
                </c:pt>
                <c:pt idx="122">
                  <c:v>147.24804621134896</c:v>
                </c:pt>
                <c:pt idx="123">
                  <c:v>150.01563030920829</c:v>
                </c:pt>
                <c:pt idx="124">
                  <c:v>160.7667232597623</c:v>
                </c:pt>
                <c:pt idx="125">
                  <c:v>152.30220713073004</c:v>
                </c:pt>
                <c:pt idx="126">
                  <c:v>152.61188455008488</c:v>
                </c:pt>
                <c:pt idx="127">
                  <c:v>144.45670628183362</c:v>
                </c:pt>
                <c:pt idx="128">
                  <c:v>146.33457880434781</c:v>
                </c:pt>
                <c:pt idx="129">
                  <c:v>143.20957880434781</c:v>
                </c:pt>
                <c:pt idx="130">
                  <c:v>152.75271739130434</c:v>
                </c:pt>
                <c:pt idx="131">
                  <c:v>146.375</c:v>
                </c:pt>
                <c:pt idx="132">
                  <c:v>155.24864130434781</c:v>
                </c:pt>
                <c:pt idx="133">
                  <c:v>143.50237771739131</c:v>
                </c:pt>
                <c:pt idx="134">
                  <c:v>150.04653532608697</c:v>
                </c:pt>
                <c:pt idx="135">
                  <c:v>139.78226902173913</c:v>
                </c:pt>
                <c:pt idx="136">
                  <c:v>144.34442934782609</c:v>
                </c:pt>
                <c:pt idx="137">
                  <c:v>155.57404891304347</c:v>
                </c:pt>
                <c:pt idx="138">
                  <c:v>121.05027173913044</c:v>
                </c:pt>
                <c:pt idx="139">
                  <c:v>126.74490489130434</c:v>
                </c:pt>
                <c:pt idx="140">
                  <c:v>139.01664402173913</c:v>
                </c:pt>
                <c:pt idx="141">
                  <c:v>145.48980978260869</c:v>
                </c:pt>
                <c:pt idx="142">
                  <c:v>144.13620923913044</c:v>
                </c:pt>
                <c:pt idx="143">
                  <c:v>144.90421195652175</c:v>
                </c:pt>
                <c:pt idx="144">
                  <c:v>151.32302989130434</c:v>
                </c:pt>
                <c:pt idx="145">
                  <c:v>155.60088315217391</c:v>
                </c:pt>
                <c:pt idx="146">
                  <c:v>149.72554347826087</c:v>
                </c:pt>
                <c:pt idx="147">
                  <c:v>147.8671875</c:v>
                </c:pt>
                <c:pt idx="148">
                  <c:v>153.03057065217391</c:v>
                </c:pt>
                <c:pt idx="149">
                  <c:v>149.95448369565219</c:v>
                </c:pt>
                <c:pt idx="150">
                  <c:v>140.92391304347825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F-4688-B219-05748B8EA1BE}"/>
            </c:ext>
          </c:extLst>
        </c:ser>
        <c:ser>
          <c:idx val="1"/>
          <c:order val="1"/>
          <c:tx>
            <c:strRef>
              <c:f>reliab_covid!$E$1</c:f>
              <c:strCache>
                <c:ptCount val="1"/>
                <c:pt idx="0">
                  <c:v>Scheduled Accessibility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reliab_covid!$A$2:$A$152</c:f>
              <c:numCache>
                <c:formatCode>m/d/yyyy</c:formatCode>
                <c:ptCount val="151"/>
                <c:pt idx="0">
                  <c:v>43467</c:v>
                </c:pt>
                <c:pt idx="1">
                  <c:v>43474</c:v>
                </c:pt>
                <c:pt idx="2">
                  <c:v>43481</c:v>
                </c:pt>
                <c:pt idx="3">
                  <c:v>43488</c:v>
                </c:pt>
                <c:pt idx="4">
                  <c:v>43495</c:v>
                </c:pt>
                <c:pt idx="5">
                  <c:v>43502</c:v>
                </c:pt>
                <c:pt idx="6">
                  <c:v>43509</c:v>
                </c:pt>
                <c:pt idx="7">
                  <c:v>43516</c:v>
                </c:pt>
                <c:pt idx="8">
                  <c:v>43523</c:v>
                </c:pt>
                <c:pt idx="9">
                  <c:v>43530</c:v>
                </c:pt>
                <c:pt idx="10">
                  <c:v>43537</c:v>
                </c:pt>
                <c:pt idx="11">
                  <c:v>43544</c:v>
                </c:pt>
                <c:pt idx="12">
                  <c:v>43551</c:v>
                </c:pt>
                <c:pt idx="13">
                  <c:v>43558</c:v>
                </c:pt>
                <c:pt idx="14">
                  <c:v>43565</c:v>
                </c:pt>
                <c:pt idx="15">
                  <c:v>43572</c:v>
                </c:pt>
                <c:pt idx="16">
                  <c:v>43579</c:v>
                </c:pt>
                <c:pt idx="17">
                  <c:v>43586</c:v>
                </c:pt>
                <c:pt idx="18">
                  <c:v>43593</c:v>
                </c:pt>
                <c:pt idx="19">
                  <c:v>43600</c:v>
                </c:pt>
                <c:pt idx="20">
                  <c:v>43607</c:v>
                </c:pt>
                <c:pt idx="21">
                  <c:v>43614</c:v>
                </c:pt>
                <c:pt idx="22">
                  <c:v>43621</c:v>
                </c:pt>
                <c:pt idx="23">
                  <c:v>43628</c:v>
                </c:pt>
                <c:pt idx="24">
                  <c:v>43635</c:v>
                </c:pt>
                <c:pt idx="25">
                  <c:v>43642</c:v>
                </c:pt>
                <c:pt idx="26">
                  <c:v>43649</c:v>
                </c:pt>
                <c:pt idx="27">
                  <c:v>43656</c:v>
                </c:pt>
                <c:pt idx="28">
                  <c:v>43663</c:v>
                </c:pt>
                <c:pt idx="29">
                  <c:v>43670</c:v>
                </c:pt>
                <c:pt idx="30">
                  <c:v>43677</c:v>
                </c:pt>
                <c:pt idx="31">
                  <c:v>43684</c:v>
                </c:pt>
                <c:pt idx="32">
                  <c:v>43691</c:v>
                </c:pt>
                <c:pt idx="33">
                  <c:v>43698</c:v>
                </c:pt>
                <c:pt idx="34">
                  <c:v>43705</c:v>
                </c:pt>
                <c:pt idx="35">
                  <c:v>43712</c:v>
                </c:pt>
                <c:pt idx="36">
                  <c:v>43719</c:v>
                </c:pt>
                <c:pt idx="37">
                  <c:v>43726</c:v>
                </c:pt>
                <c:pt idx="38">
                  <c:v>43733</c:v>
                </c:pt>
                <c:pt idx="39">
                  <c:v>43740</c:v>
                </c:pt>
                <c:pt idx="40">
                  <c:v>43747</c:v>
                </c:pt>
                <c:pt idx="41">
                  <c:v>43754</c:v>
                </c:pt>
                <c:pt idx="42">
                  <c:v>43761</c:v>
                </c:pt>
                <c:pt idx="43">
                  <c:v>43768</c:v>
                </c:pt>
                <c:pt idx="44">
                  <c:v>43775</c:v>
                </c:pt>
                <c:pt idx="45">
                  <c:v>43782</c:v>
                </c:pt>
                <c:pt idx="46">
                  <c:v>43789</c:v>
                </c:pt>
                <c:pt idx="47">
                  <c:v>43796</c:v>
                </c:pt>
                <c:pt idx="48">
                  <c:v>43803</c:v>
                </c:pt>
                <c:pt idx="49">
                  <c:v>43810</c:v>
                </c:pt>
                <c:pt idx="50">
                  <c:v>43817</c:v>
                </c:pt>
                <c:pt idx="51">
                  <c:v>43824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44195</c:v>
                </c:pt>
                <c:pt idx="105">
                  <c:v>44202</c:v>
                </c:pt>
                <c:pt idx="106">
                  <c:v>44209</c:v>
                </c:pt>
                <c:pt idx="107">
                  <c:v>44216</c:v>
                </c:pt>
                <c:pt idx="108">
                  <c:v>44223</c:v>
                </c:pt>
                <c:pt idx="109">
                  <c:v>44230</c:v>
                </c:pt>
                <c:pt idx="110">
                  <c:v>44237</c:v>
                </c:pt>
                <c:pt idx="111">
                  <c:v>44244</c:v>
                </c:pt>
                <c:pt idx="112">
                  <c:v>44251</c:v>
                </c:pt>
                <c:pt idx="113">
                  <c:v>44258</c:v>
                </c:pt>
                <c:pt idx="114">
                  <c:v>44265</c:v>
                </c:pt>
                <c:pt idx="115">
                  <c:v>44272</c:v>
                </c:pt>
                <c:pt idx="116">
                  <c:v>44279</c:v>
                </c:pt>
                <c:pt idx="117">
                  <c:v>44286</c:v>
                </c:pt>
                <c:pt idx="118">
                  <c:v>44293</c:v>
                </c:pt>
                <c:pt idx="119">
                  <c:v>44300</c:v>
                </c:pt>
                <c:pt idx="120">
                  <c:v>44307</c:v>
                </c:pt>
                <c:pt idx="121">
                  <c:v>44314</c:v>
                </c:pt>
                <c:pt idx="122">
                  <c:v>44321</c:v>
                </c:pt>
                <c:pt idx="123">
                  <c:v>44328</c:v>
                </c:pt>
                <c:pt idx="124">
                  <c:v>44335</c:v>
                </c:pt>
                <c:pt idx="125">
                  <c:v>44342</c:v>
                </c:pt>
                <c:pt idx="126">
                  <c:v>44349</c:v>
                </c:pt>
                <c:pt idx="127">
                  <c:v>44356</c:v>
                </c:pt>
                <c:pt idx="128">
                  <c:v>44363</c:v>
                </c:pt>
                <c:pt idx="129">
                  <c:v>44370</c:v>
                </c:pt>
                <c:pt idx="130">
                  <c:v>44377</c:v>
                </c:pt>
                <c:pt idx="131">
                  <c:v>44384</c:v>
                </c:pt>
                <c:pt idx="132">
                  <c:v>44391</c:v>
                </c:pt>
                <c:pt idx="133">
                  <c:v>44398</c:v>
                </c:pt>
                <c:pt idx="134">
                  <c:v>44405</c:v>
                </c:pt>
                <c:pt idx="135">
                  <c:v>44412</c:v>
                </c:pt>
                <c:pt idx="136">
                  <c:v>44419</c:v>
                </c:pt>
                <c:pt idx="137">
                  <c:v>44426</c:v>
                </c:pt>
                <c:pt idx="138">
                  <c:v>44433</c:v>
                </c:pt>
                <c:pt idx="139">
                  <c:v>44440</c:v>
                </c:pt>
                <c:pt idx="140">
                  <c:v>44447</c:v>
                </c:pt>
                <c:pt idx="141">
                  <c:v>44454</c:v>
                </c:pt>
                <c:pt idx="142">
                  <c:v>44461</c:v>
                </c:pt>
                <c:pt idx="143">
                  <c:v>44468</c:v>
                </c:pt>
                <c:pt idx="144">
                  <c:v>44475</c:v>
                </c:pt>
                <c:pt idx="145">
                  <c:v>44482</c:v>
                </c:pt>
                <c:pt idx="146">
                  <c:v>44489</c:v>
                </c:pt>
                <c:pt idx="147">
                  <c:v>44496</c:v>
                </c:pt>
                <c:pt idx="148">
                  <c:v>44503</c:v>
                </c:pt>
                <c:pt idx="149">
                  <c:v>44510</c:v>
                </c:pt>
                <c:pt idx="150">
                  <c:v>44517</c:v>
                </c:pt>
              </c:numCache>
            </c:numRef>
          </c:cat>
          <c:val>
            <c:numRef>
              <c:f>reliab_covid!$E$2:$E$152</c:f>
              <c:numCache>
                <c:formatCode>General</c:formatCode>
                <c:ptCount val="151"/>
                <c:pt idx="0">
                  <c:v>256.00227790432803</c:v>
                </c:pt>
                <c:pt idx="1">
                  <c:v>254.87568792489478</c:v>
                </c:pt>
                <c:pt idx="2">
                  <c:v>253.05827128520556</c:v>
                </c:pt>
                <c:pt idx="3">
                  <c:v>255.82518614438331</c:v>
                </c:pt>
                <c:pt idx="4">
                  <c:v>253.94304207119743</c:v>
                </c:pt>
                <c:pt idx="5">
                  <c:v>251.83139158576051</c:v>
                </c:pt>
                <c:pt idx="6">
                  <c:v>253.00355641771742</c:v>
                </c:pt>
                <c:pt idx="7">
                  <c:v>246.0349175557711</c:v>
                </c:pt>
                <c:pt idx="8">
                  <c:v>256.18784351762042</c:v>
                </c:pt>
                <c:pt idx="9">
                  <c:v>254.64823795667635</c:v>
                </c:pt>
                <c:pt idx="10">
                  <c:v>255.46492078887812</c:v>
                </c:pt>
                <c:pt idx="11">
                  <c:v>251.92046556741028</c:v>
                </c:pt>
                <c:pt idx="12">
                  <c:v>255.15745231167151</c:v>
                </c:pt>
                <c:pt idx="13">
                  <c:v>253.35790494665375</c:v>
                </c:pt>
                <c:pt idx="14">
                  <c:v>251.15712900096995</c:v>
                </c:pt>
                <c:pt idx="16">
                  <c:v>242.35693501454898</c:v>
                </c:pt>
                <c:pt idx="18">
                  <c:v>237.53653783696006</c:v>
                </c:pt>
                <c:pt idx="19">
                  <c:v>249.059759662228</c:v>
                </c:pt>
                <c:pt idx="20">
                  <c:v>244.17568881685574</c:v>
                </c:pt>
                <c:pt idx="21">
                  <c:v>243.57536466774715</c:v>
                </c:pt>
                <c:pt idx="22">
                  <c:v>243.3517017828201</c:v>
                </c:pt>
                <c:pt idx="23">
                  <c:v>238.92447325769854</c:v>
                </c:pt>
                <c:pt idx="24">
                  <c:v>243.88006482982172</c:v>
                </c:pt>
                <c:pt idx="25">
                  <c:v>251.12479740680712</c:v>
                </c:pt>
                <c:pt idx="27">
                  <c:v>217.56685011330526</c:v>
                </c:pt>
                <c:pt idx="28">
                  <c:v>252.83079909414428</c:v>
                </c:pt>
                <c:pt idx="29">
                  <c:v>249.01649951472015</c:v>
                </c:pt>
                <c:pt idx="30">
                  <c:v>206.63021675833065</c:v>
                </c:pt>
                <c:pt idx="31">
                  <c:v>222.04852798447104</c:v>
                </c:pt>
                <c:pt idx="32">
                  <c:v>229.89970883209318</c:v>
                </c:pt>
                <c:pt idx="33">
                  <c:v>224.55127790359106</c:v>
                </c:pt>
                <c:pt idx="34">
                  <c:v>234.9029440310579</c:v>
                </c:pt>
                <c:pt idx="35">
                  <c:v>217.5582981487496</c:v>
                </c:pt>
                <c:pt idx="36">
                  <c:v>223.56024683338745</c:v>
                </c:pt>
                <c:pt idx="37">
                  <c:v>222.94218902240988</c:v>
                </c:pt>
                <c:pt idx="38">
                  <c:v>209.70282559272491</c:v>
                </c:pt>
                <c:pt idx="39">
                  <c:v>236.59727184150699</c:v>
                </c:pt>
                <c:pt idx="40">
                  <c:v>242.43130886651511</c:v>
                </c:pt>
                <c:pt idx="42">
                  <c:v>241.1104254628126</c:v>
                </c:pt>
                <c:pt idx="43">
                  <c:v>183.40272815849301</c:v>
                </c:pt>
                <c:pt idx="44">
                  <c:v>193.57819597663854</c:v>
                </c:pt>
                <c:pt idx="45">
                  <c:v>199.32414016872161</c:v>
                </c:pt>
                <c:pt idx="46">
                  <c:v>206.76760791950664</c:v>
                </c:pt>
                <c:pt idx="47">
                  <c:v>217.25446283674131</c:v>
                </c:pt>
                <c:pt idx="48">
                  <c:v>211.74813372281727</c:v>
                </c:pt>
                <c:pt idx="49">
                  <c:v>211.67900032456996</c:v>
                </c:pt>
                <c:pt idx="50">
                  <c:v>217.04738721194417</c:v>
                </c:pt>
                <c:pt idx="51">
                  <c:v>228.98182408308992</c:v>
                </c:pt>
                <c:pt idx="52">
                  <c:v>220.41401687216094</c:v>
                </c:pt>
                <c:pt idx="53">
                  <c:v>222.65574302401038</c:v>
                </c:pt>
                <c:pt idx="54">
                  <c:v>225.76872751063135</c:v>
                </c:pt>
                <c:pt idx="55">
                  <c:v>234.51265412070083</c:v>
                </c:pt>
                <c:pt idx="56">
                  <c:v>212.24918883841661</c:v>
                </c:pt>
                <c:pt idx="57">
                  <c:v>209.07884490590524</c:v>
                </c:pt>
                <c:pt idx="58">
                  <c:v>212.53698896820248</c:v>
                </c:pt>
                <c:pt idx="59">
                  <c:v>226.81959766385464</c:v>
                </c:pt>
                <c:pt idx="60">
                  <c:v>227.82316677482154</c:v>
                </c:pt>
                <c:pt idx="61">
                  <c:v>232.95587280986373</c:v>
                </c:pt>
                <c:pt idx="62">
                  <c:v>230.74464633354964</c:v>
                </c:pt>
                <c:pt idx="65">
                  <c:v>221.15476963011031</c:v>
                </c:pt>
                <c:pt idx="66">
                  <c:v>229.12005191434133</c:v>
                </c:pt>
                <c:pt idx="67">
                  <c:v>215.76281635301751</c:v>
                </c:pt>
                <c:pt idx="68">
                  <c:v>219.05094094743674</c:v>
                </c:pt>
                <c:pt idx="69">
                  <c:v>178.77655082819098</c:v>
                </c:pt>
                <c:pt idx="73">
                  <c:v>183.11067657411027</c:v>
                </c:pt>
                <c:pt idx="74">
                  <c:v>184.72545952287837</c:v>
                </c:pt>
                <c:pt idx="75">
                  <c:v>198.61204536566288</c:v>
                </c:pt>
                <c:pt idx="76">
                  <c:v>204.17872506843958</c:v>
                </c:pt>
                <c:pt idx="77">
                  <c:v>213.10207274149394</c:v>
                </c:pt>
                <c:pt idx="78">
                  <c:v>203.25595005852517</c:v>
                </c:pt>
                <c:pt idx="79">
                  <c:v>207.43620756925478</c:v>
                </c:pt>
                <c:pt idx="80">
                  <c:v>200.07959422551698</c:v>
                </c:pt>
                <c:pt idx="81">
                  <c:v>187.53882169332812</c:v>
                </c:pt>
                <c:pt idx="82">
                  <c:v>214.72259071400703</c:v>
                </c:pt>
                <c:pt idx="83">
                  <c:v>185.96839641045651</c:v>
                </c:pt>
                <c:pt idx="84">
                  <c:v>204.96333853354133</c:v>
                </c:pt>
                <c:pt idx="85">
                  <c:v>182.67264923917284</c:v>
                </c:pt>
                <c:pt idx="86">
                  <c:v>204.17323449083105</c:v>
                </c:pt>
                <c:pt idx="87">
                  <c:v>184.42216152945767</c:v>
                </c:pt>
                <c:pt idx="88">
                  <c:v>212.09364026531409</c:v>
                </c:pt>
                <c:pt idx="90">
                  <c:v>204.44114411441143</c:v>
                </c:pt>
                <c:pt idx="91">
                  <c:v>210.37623762376236</c:v>
                </c:pt>
                <c:pt idx="92">
                  <c:v>198.74770810414375</c:v>
                </c:pt>
                <c:pt idx="93">
                  <c:v>203.65786578657867</c:v>
                </c:pt>
                <c:pt idx="94">
                  <c:v>204.07774110744407</c:v>
                </c:pt>
                <c:pt idx="95">
                  <c:v>202.23505683901723</c:v>
                </c:pt>
                <c:pt idx="96">
                  <c:v>212.97213054638797</c:v>
                </c:pt>
                <c:pt idx="97">
                  <c:v>205.19031903190319</c:v>
                </c:pt>
                <c:pt idx="98">
                  <c:v>195.61862852951961</c:v>
                </c:pt>
                <c:pt idx="99">
                  <c:v>180.46387972130546</c:v>
                </c:pt>
                <c:pt idx="100">
                  <c:v>195.2042537587092</c:v>
                </c:pt>
                <c:pt idx="101">
                  <c:v>183.39347268060141</c:v>
                </c:pt>
                <c:pt idx="102">
                  <c:v>200.57279061239458</c:v>
                </c:pt>
                <c:pt idx="103">
                  <c:v>198.50018335166851</c:v>
                </c:pt>
                <c:pt idx="104">
                  <c:v>206.43124312431243</c:v>
                </c:pt>
                <c:pt idx="105">
                  <c:v>203.65676567656766</c:v>
                </c:pt>
                <c:pt idx="106">
                  <c:v>207.38430509717639</c:v>
                </c:pt>
                <c:pt idx="107">
                  <c:v>197.42244224422441</c:v>
                </c:pt>
                <c:pt idx="108">
                  <c:v>204.75247524752476</c:v>
                </c:pt>
                <c:pt idx="109">
                  <c:v>207.41629955947135</c:v>
                </c:pt>
                <c:pt idx="111">
                  <c:v>201.28414096916299</c:v>
                </c:pt>
                <c:pt idx="112">
                  <c:v>210.6068281938326</c:v>
                </c:pt>
                <c:pt idx="113">
                  <c:v>210.90014684287812</c:v>
                </c:pt>
                <c:pt idx="114">
                  <c:v>212.16483113069017</c:v>
                </c:pt>
                <c:pt idx="115">
                  <c:v>212.69897209985317</c:v>
                </c:pt>
                <c:pt idx="116">
                  <c:v>198.79955947136563</c:v>
                </c:pt>
                <c:pt idx="117">
                  <c:v>199.78671071953011</c:v>
                </c:pt>
                <c:pt idx="118">
                  <c:v>203.04478707782673</c:v>
                </c:pt>
                <c:pt idx="119">
                  <c:v>210.50440528634363</c:v>
                </c:pt>
                <c:pt idx="120">
                  <c:v>214.64977973568281</c:v>
                </c:pt>
                <c:pt idx="122">
                  <c:v>192.31260618416582</c:v>
                </c:pt>
                <c:pt idx="123">
                  <c:v>196.07849133537206</c:v>
                </c:pt>
                <c:pt idx="124">
                  <c:v>206.78981324278439</c:v>
                </c:pt>
                <c:pt idx="125">
                  <c:v>201.16876061120544</c:v>
                </c:pt>
                <c:pt idx="126">
                  <c:v>209.56264855687607</c:v>
                </c:pt>
                <c:pt idx="127">
                  <c:v>192.68488964346349</c:v>
                </c:pt>
                <c:pt idx="128">
                  <c:v>201.32269021739131</c:v>
                </c:pt>
                <c:pt idx="129">
                  <c:v>185.37092391304347</c:v>
                </c:pt>
                <c:pt idx="130">
                  <c:v>202.33322010869566</c:v>
                </c:pt>
                <c:pt idx="131">
                  <c:v>190.07302989130434</c:v>
                </c:pt>
                <c:pt idx="132">
                  <c:v>200.74626358695653</c:v>
                </c:pt>
                <c:pt idx="133">
                  <c:v>190.73947010869566</c:v>
                </c:pt>
                <c:pt idx="134">
                  <c:v>196.12635869565219</c:v>
                </c:pt>
                <c:pt idx="135">
                  <c:v>192.70210597826087</c:v>
                </c:pt>
                <c:pt idx="136">
                  <c:v>197.53532608695653</c:v>
                </c:pt>
                <c:pt idx="137">
                  <c:v>210.53294836956522</c:v>
                </c:pt>
                <c:pt idx="138">
                  <c:v>166.97826086956522</c:v>
                </c:pt>
                <c:pt idx="139">
                  <c:v>198.38111413043478</c:v>
                </c:pt>
                <c:pt idx="140">
                  <c:v>196.93953804347825</c:v>
                </c:pt>
                <c:pt idx="141">
                  <c:v>205.4609375</c:v>
                </c:pt>
                <c:pt idx="142">
                  <c:v>203.26902173913044</c:v>
                </c:pt>
                <c:pt idx="143">
                  <c:v>215.43648097826087</c:v>
                </c:pt>
                <c:pt idx="144">
                  <c:v>219.40455163043478</c:v>
                </c:pt>
                <c:pt idx="145">
                  <c:v>217.95957880434781</c:v>
                </c:pt>
                <c:pt idx="146">
                  <c:v>207.89164402173913</c:v>
                </c:pt>
                <c:pt idx="147">
                  <c:v>206.79823369565219</c:v>
                </c:pt>
                <c:pt idx="148">
                  <c:v>210.03226902173913</c:v>
                </c:pt>
                <c:pt idx="149">
                  <c:v>208.7265625</c:v>
                </c:pt>
                <c:pt idx="150">
                  <c:v>198.19497282608697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F-4688-B219-05748B8EA1BE}"/>
            </c:ext>
          </c:extLst>
        </c:ser>
        <c:ser>
          <c:idx val="2"/>
          <c:order val="2"/>
          <c:tx>
            <c:strRef>
              <c:f>reliab_covid!$F$1</c:f>
              <c:strCache>
                <c:ptCount val="1"/>
                <c:pt idx="0">
                  <c:v>Realizable Accessibility (4-week Average)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reliab_covid!$F$2:$F$152</c:f>
              <c:numCache>
                <c:formatCode>General</c:formatCode>
                <c:ptCount val="151"/>
                <c:pt idx="3">
                  <c:v>179.50602349413438</c:v>
                </c:pt>
                <c:pt idx="4">
                  <c:v>179.32159162221936</c:v>
                </c:pt>
                <c:pt idx="5">
                  <c:v>172.24744937407084</c:v>
                </c:pt>
                <c:pt idx="6">
                  <c:v>177.71945165116622</c:v>
                </c:pt>
                <c:pt idx="7">
                  <c:v>167.02550489831407</c:v>
                </c:pt>
                <c:pt idx="8">
                  <c:v>162.89640356081225</c:v>
                </c:pt>
                <c:pt idx="9">
                  <c:v>170.53532169414808</c:v>
                </c:pt>
                <c:pt idx="10">
                  <c:v>171.27764306498545</c:v>
                </c:pt>
                <c:pt idx="11">
                  <c:v>185.75105075978016</c:v>
                </c:pt>
                <c:pt idx="12">
                  <c:v>187.44786614936953</c:v>
                </c:pt>
                <c:pt idx="13">
                  <c:v>187.35095376656966</c:v>
                </c:pt>
                <c:pt idx="14">
                  <c:v>185.92571936631103</c:v>
                </c:pt>
                <c:pt idx="15">
                  <c:v>186.23590904192261</c:v>
                </c:pt>
                <c:pt idx="16">
                  <c:v>186.0592736286238</c:v>
                </c:pt>
                <c:pt idx="17">
                  <c:v>187.45408988037505</c:v>
                </c:pt>
                <c:pt idx="18">
                  <c:v>177.2836687038706</c:v>
                </c:pt>
                <c:pt idx="19">
                  <c:v>174.14786531107885</c:v>
                </c:pt>
                <c:pt idx="20">
                  <c:v>168.05464423345686</c:v>
                </c:pt>
                <c:pt idx="21">
                  <c:v>170.46035108433088</c:v>
                </c:pt>
                <c:pt idx="22">
                  <c:v>173.0215767869654</c:v>
                </c:pt>
                <c:pt idx="23">
                  <c:v>175.920340356564</c:v>
                </c:pt>
                <c:pt idx="24">
                  <c:v>179.09651539708264</c:v>
                </c:pt>
                <c:pt idx="25">
                  <c:v>181.70599675850895</c:v>
                </c:pt>
                <c:pt idx="26">
                  <c:v>184.38887088060505</c:v>
                </c:pt>
                <c:pt idx="27">
                  <c:v>176.89141914312631</c:v>
                </c:pt>
                <c:pt idx="28">
                  <c:v>177.65789391757562</c:v>
                </c:pt>
                <c:pt idx="29">
                  <c:v>174.45529579587867</c:v>
                </c:pt>
                <c:pt idx="30">
                  <c:v>166.77118714940011</c:v>
                </c:pt>
                <c:pt idx="31">
                  <c:v>168.35069556777742</c:v>
                </c:pt>
                <c:pt idx="32">
                  <c:v>161.10951148495633</c:v>
                </c:pt>
                <c:pt idx="33">
                  <c:v>156.03453574894857</c:v>
                </c:pt>
                <c:pt idx="34">
                  <c:v>159.12431252022</c:v>
                </c:pt>
                <c:pt idx="35">
                  <c:v>152.87663177120891</c:v>
                </c:pt>
                <c:pt idx="36">
                  <c:v>149.73267067093025</c:v>
                </c:pt>
                <c:pt idx="37">
                  <c:v>146.01989804972874</c:v>
                </c:pt>
                <c:pt idx="38">
                  <c:v>141.75917505683663</c:v>
                </c:pt>
                <c:pt idx="39">
                  <c:v>147.1830951607665</c:v>
                </c:pt>
                <c:pt idx="40">
                  <c:v>153.71744072750894</c:v>
                </c:pt>
                <c:pt idx="41">
                  <c:v>157.17105120710187</c:v>
                </c:pt>
                <c:pt idx="42">
                  <c:v>168.33636462054781</c:v>
                </c:pt>
                <c:pt idx="43">
                  <c:v>159.53664609721773</c:v>
                </c:pt>
                <c:pt idx="44">
                  <c:v>148.54114227006656</c:v>
                </c:pt>
                <c:pt idx="45">
                  <c:v>147.51374119314045</c:v>
                </c:pt>
                <c:pt idx="46">
                  <c:v>140.10842944102038</c:v>
                </c:pt>
                <c:pt idx="47">
                  <c:v>149.80128844895373</c:v>
                </c:pt>
                <c:pt idx="48">
                  <c:v>152.54402535394661</c:v>
                </c:pt>
                <c:pt idx="49">
                  <c:v>156.21121389159364</c:v>
                </c:pt>
                <c:pt idx="50">
                  <c:v>161.48864005193121</c:v>
                </c:pt>
                <c:pt idx="51">
                  <c:v>159.01144109055502</c:v>
                </c:pt>
                <c:pt idx="52">
                  <c:v>159.93231547693142</c:v>
                </c:pt>
                <c:pt idx="53">
                  <c:v>161.67930604376198</c:v>
                </c:pt>
                <c:pt idx="54">
                  <c:v>163.56174531271196</c:v>
                </c:pt>
                <c:pt idx="55">
                  <c:v>166.49551677334625</c:v>
                </c:pt>
                <c:pt idx="56">
                  <c:v>164.55692170520865</c:v>
                </c:pt>
                <c:pt idx="57">
                  <c:v>162.11848886938776</c:v>
                </c:pt>
                <c:pt idx="58">
                  <c:v>157.21211875405581</c:v>
                </c:pt>
                <c:pt idx="59">
                  <c:v>153.04039584685268</c:v>
                </c:pt>
                <c:pt idx="60">
                  <c:v>157.15079493835174</c:v>
                </c:pt>
                <c:pt idx="61">
                  <c:v>160.79274821544453</c:v>
                </c:pt>
                <c:pt idx="62">
                  <c:v>166.6876216742375</c:v>
                </c:pt>
                <c:pt idx="63">
                  <c:v>169.74561972744971</c:v>
                </c:pt>
                <c:pt idx="64">
                  <c:v>173.20279039584685</c:v>
                </c:pt>
                <c:pt idx="65">
                  <c:v>173.13449059052562</c:v>
                </c:pt>
                <c:pt idx="66">
                  <c:v>175.43283582089552</c:v>
                </c:pt>
                <c:pt idx="67">
                  <c:v>176.34468959550077</c:v>
                </c:pt>
                <c:pt idx="68">
                  <c:v>174.86056132381572</c:v>
                </c:pt>
                <c:pt idx="69">
                  <c:v>162.52736038273127</c:v>
                </c:pt>
                <c:pt idx="70">
                  <c:v>156.66983547461726</c:v>
                </c:pt>
                <c:pt idx="71">
                  <c:v>145.92055463957027</c:v>
                </c:pt>
                <c:pt idx="72">
                  <c:v>121.43293277037999</c:v>
                </c:pt>
                <c:pt idx="73">
                  <c:v>127.75791943684004</c:v>
                </c:pt>
                <c:pt idx="74">
                  <c:v>123.8269456394212</c:v>
                </c:pt>
                <c:pt idx="75">
                  <c:v>129.88019814887238</c:v>
                </c:pt>
                <c:pt idx="76">
                  <c:v>133.76036370746968</c:v>
                </c:pt>
                <c:pt idx="77">
                  <c:v>137.53324208056316</c:v>
                </c:pt>
                <c:pt idx="78">
                  <c:v>142.09329125818195</c:v>
                </c:pt>
                <c:pt idx="79">
                  <c:v>142.95625261021019</c:v>
                </c:pt>
                <c:pt idx="80">
                  <c:v>143.34891695255317</c:v>
                </c:pt>
                <c:pt idx="81">
                  <c:v>142.873585641826</c:v>
                </c:pt>
                <c:pt idx="82">
                  <c:v>144.74287943815841</c:v>
                </c:pt>
                <c:pt idx="83">
                  <c:v>142.34354272337106</c:v>
                </c:pt>
                <c:pt idx="84">
                  <c:v>142.810881693949</c:v>
                </c:pt>
                <c:pt idx="85">
                  <c:v>139.63150206070671</c:v>
                </c:pt>
                <c:pt idx="86">
                  <c:v>141.36121333655529</c:v>
                </c:pt>
                <c:pt idx="87">
                  <c:v>140.27225508450692</c:v>
                </c:pt>
                <c:pt idx="88">
                  <c:v>140.27779945376511</c:v>
                </c:pt>
                <c:pt idx="89">
                  <c:v>144.29353622057485</c:v>
                </c:pt>
                <c:pt idx="90">
                  <c:v>147.26037658606108</c:v>
                </c:pt>
                <c:pt idx="91">
                  <c:v>155.97965290091241</c:v>
                </c:pt>
                <c:pt idx="92">
                  <c:v>156.69771421586603</c:v>
                </c:pt>
                <c:pt idx="93">
                  <c:v>152.86285295196186</c:v>
                </c:pt>
                <c:pt idx="94">
                  <c:v>151.47506417308398</c:v>
                </c:pt>
                <c:pt idx="95">
                  <c:v>150.04180418041804</c:v>
                </c:pt>
                <c:pt idx="96">
                  <c:v>151.87715438210489</c:v>
                </c:pt>
                <c:pt idx="97">
                  <c:v>157.16593325999264</c:v>
                </c:pt>
                <c:pt idx="98">
                  <c:v>157.3490099009901</c:v>
                </c:pt>
                <c:pt idx="99">
                  <c:v>153.46204620462044</c:v>
                </c:pt>
                <c:pt idx="100">
                  <c:v>151.16299963329666</c:v>
                </c:pt>
                <c:pt idx="101">
                  <c:v>144.48138980564721</c:v>
                </c:pt>
                <c:pt idx="102">
                  <c:v>140.68381004767144</c:v>
                </c:pt>
                <c:pt idx="103">
                  <c:v>145.1603410341034</c:v>
                </c:pt>
                <c:pt idx="104">
                  <c:v>147.93976897689768</c:v>
                </c:pt>
                <c:pt idx="105">
                  <c:v>153.55143014301427</c:v>
                </c:pt>
                <c:pt idx="106">
                  <c:v>158.60671067106711</c:v>
                </c:pt>
                <c:pt idx="107">
                  <c:v>158.23432343234325</c:v>
                </c:pt>
                <c:pt idx="108">
                  <c:v>157.43463513017969</c:v>
                </c:pt>
                <c:pt idx="109">
                  <c:v>154.95746009072275</c:v>
                </c:pt>
                <c:pt idx="110">
                  <c:v>152.72839196548145</c:v>
                </c:pt>
                <c:pt idx="111">
                  <c:v>152.17667104449066</c:v>
                </c:pt>
                <c:pt idx="112">
                  <c:v>151.78328438570728</c:v>
                </c:pt>
                <c:pt idx="113">
                  <c:v>151.02214880078316</c:v>
                </c:pt>
                <c:pt idx="114">
                  <c:v>153.01651982378854</c:v>
                </c:pt>
                <c:pt idx="115">
                  <c:v>154.10958149779736</c:v>
                </c:pt>
                <c:pt idx="116">
                  <c:v>151.79249265785609</c:v>
                </c:pt>
                <c:pt idx="117">
                  <c:v>152.72503671071951</c:v>
                </c:pt>
                <c:pt idx="118">
                  <c:v>150.03689427312776</c:v>
                </c:pt>
                <c:pt idx="119">
                  <c:v>151.48770190895743</c:v>
                </c:pt>
                <c:pt idx="120">
                  <c:v>153.4248348017621</c:v>
                </c:pt>
                <c:pt idx="121">
                  <c:v>154.64255996084191</c:v>
                </c:pt>
                <c:pt idx="122">
                  <c:v>154.30955431714571</c:v>
                </c:pt>
                <c:pt idx="123">
                  <c:v>150.54836696549168</c:v>
                </c:pt>
                <c:pt idx="124">
                  <c:v>152.67679992677321</c:v>
                </c:pt>
                <c:pt idx="125">
                  <c:v>152.58315172776241</c:v>
                </c:pt>
                <c:pt idx="126">
                  <c:v>153.92411131244637</c:v>
                </c:pt>
                <c:pt idx="127">
                  <c:v>152.53438030560272</c:v>
                </c:pt>
                <c:pt idx="128">
                  <c:v>148.92634419174908</c:v>
                </c:pt>
                <c:pt idx="129">
                  <c:v>146.65318711015354</c:v>
                </c:pt>
                <c:pt idx="130">
                  <c:v>146.6883953204584</c:v>
                </c:pt>
                <c:pt idx="131">
                  <c:v>147.16796875</c:v>
                </c:pt>
                <c:pt idx="132">
                  <c:v>149.396484375</c:v>
                </c:pt>
                <c:pt idx="133">
                  <c:v>149.46968410326087</c:v>
                </c:pt>
                <c:pt idx="134">
                  <c:v>148.79313858695653</c:v>
                </c:pt>
                <c:pt idx="135">
                  <c:v>147.14495584239131</c:v>
                </c:pt>
                <c:pt idx="136">
                  <c:v>144.41890285326087</c:v>
                </c:pt>
                <c:pt idx="137">
                  <c:v>147.43682065217394</c:v>
                </c:pt>
                <c:pt idx="138">
                  <c:v>140.18775475543481</c:v>
                </c:pt>
                <c:pt idx="139">
                  <c:v>136.92841372282609</c:v>
                </c:pt>
                <c:pt idx="140">
                  <c:v>135.59646739130434</c:v>
                </c:pt>
                <c:pt idx="141">
                  <c:v>133.07540760869563</c:v>
                </c:pt>
                <c:pt idx="142">
                  <c:v>138.84689198369566</c:v>
                </c:pt>
                <c:pt idx="143">
                  <c:v>143.38671875</c:v>
                </c:pt>
                <c:pt idx="144">
                  <c:v>146.46331521739131</c:v>
                </c:pt>
                <c:pt idx="145">
                  <c:v>148.9910835597826</c:v>
                </c:pt>
                <c:pt idx="146">
                  <c:v>150.38841711956522</c:v>
                </c:pt>
                <c:pt idx="147">
                  <c:v>151.12916100543478</c:v>
                </c:pt>
                <c:pt idx="148">
                  <c:v>151.55604619565216</c:v>
                </c:pt>
                <c:pt idx="149">
                  <c:v>150.14444633152175</c:v>
                </c:pt>
                <c:pt idx="150">
                  <c:v>147.94403872282606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9F-4688-B219-05748B8EA1BE}"/>
            </c:ext>
          </c:extLst>
        </c:ser>
        <c:ser>
          <c:idx val="3"/>
          <c:order val="3"/>
          <c:tx>
            <c:strRef>
              <c:f>reliab_covid!$G$1</c:f>
              <c:strCache>
                <c:ptCount val="1"/>
                <c:pt idx="0">
                  <c:v>Scheduled Accessibility (4-week Average)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reliab_covid!$G$2:$G$152</c:f>
              <c:numCache>
                <c:formatCode>General</c:formatCode>
                <c:ptCount val="151"/>
                <c:pt idx="3">
                  <c:v>254.94035581470294</c:v>
                </c:pt>
                <c:pt idx="4">
                  <c:v>254.42554685642025</c:v>
                </c:pt>
                <c:pt idx="5">
                  <c:v>253.66447277163672</c:v>
                </c:pt>
                <c:pt idx="6">
                  <c:v>253.65079405476467</c:v>
                </c:pt>
                <c:pt idx="7">
                  <c:v>251.20322690761162</c:v>
                </c:pt>
                <c:pt idx="8">
                  <c:v>251.76442726921738</c:v>
                </c:pt>
                <c:pt idx="9">
                  <c:v>252.46863886194632</c:v>
                </c:pt>
                <c:pt idx="10">
                  <c:v>253.08397995473649</c:v>
                </c:pt>
                <c:pt idx="11">
                  <c:v>254.55536695764627</c:v>
                </c:pt>
                <c:pt idx="12">
                  <c:v>254.29776915615906</c:v>
                </c:pt>
                <c:pt idx="13">
                  <c:v>253.97518590365343</c:v>
                </c:pt>
                <c:pt idx="14">
                  <c:v>252.89823795667635</c:v>
                </c:pt>
                <c:pt idx="15">
                  <c:v>253.22416208643173</c:v>
                </c:pt>
                <c:pt idx="16">
                  <c:v>248.95732298739088</c:v>
                </c:pt>
                <c:pt idx="17">
                  <c:v>246.75703200775945</c:v>
                </c:pt>
                <c:pt idx="18">
                  <c:v>239.94673642575452</c:v>
                </c:pt>
                <c:pt idx="19">
                  <c:v>242.98441083791235</c:v>
                </c:pt>
                <c:pt idx="20">
                  <c:v>243.59066210534795</c:v>
                </c:pt>
                <c:pt idx="21">
                  <c:v>243.58683774594775</c:v>
                </c:pt>
                <c:pt idx="22">
                  <c:v>245.04062873241276</c:v>
                </c:pt>
                <c:pt idx="23">
                  <c:v>242.50680713128037</c:v>
                </c:pt>
                <c:pt idx="24">
                  <c:v>242.4329011345219</c:v>
                </c:pt>
                <c:pt idx="25">
                  <c:v>244.32025931928689</c:v>
                </c:pt>
                <c:pt idx="26">
                  <c:v>244.64311183144244</c:v>
                </c:pt>
                <c:pt idx="27">
                  <c:v>237.52390411664467</c:v>
                </c:pt>
                <c:pt idx="28">
                  <c:v>240.50748220475222</c:v>
                </c:pt>
                <c:pt idx="29">
                  <c:v>239.80471624072322</c:v>
                </c:pt>
                <c:pt idx="30">
                  <c:v>231.51109137012509</c:v>
                </c:pt>
                <c:pt idx="31">
                  <c:v>232.63151083791655</c:v>
                </c:pt>
                <c:pt idx="32">
                  <c:v>226.89873827240376</c:v>
                </c:pt>
                <c:pt idx="33">
                  <c:v>220.78243286962149</c:v>
                </c:pt>
                <c:pt idx="34">
                  <c:v>227.8506146878033</c:v>
                </c:pt>
                <c:pt idx="35">
                  <c:v>226.72805722887293</c:v>
                </c:pt>
                <c:pt idx="36">
                  <c:v>225.14319172919653</c:v>
                </c:pt>
                <c:pt idx="37">
                  <c:v>224.74091950890119</c:v>
                </c:pt>
                <c:pt idx="38">
                  <c:v>218.44088989931797</c:v>
                </c:pt>
                <c:pt idx="39">
                  <c:v>223.20063332250731</c:v>
                </c:pt>
                <c:pt idx="40">
                  <c:v>227.91839883078922</c:v>
                </c:pt>
                <c:pt idx="41">
                  <c:v>229.57713543358236</c:v>
                </c:pt>
                <c:pt idx="42">
                  <c:v>240.04633539027824</c:v>
                </c:pt>
                <c:pt idx="43">
                  <c:v>222.31482082927357</c:v>
                </c:pt>
                <c:pt idx="44">
                  <c:v>206.03044986598138</c:v>
                </c:pt>
                <c:pt idx="45">
                  <c:v>204.35387244166645</c:v>
                </c:pt>
                <c:pt idx="46">
                  <c:v>195.76816805583996</c:v>
                </c:pt>
                <c:pt idx="47">
                  <c:v>204.23110172540203</c:v>
                </c:pt>
                <c:pt idx="48">
                  <c:v>208.7735861619467</c:v>
                </c:pt>
                <c:pt idx="49">
                  <c:v>211.8623012009088</c:v>
                </c:pt>
                <c:pt idx="50">
                  <c:v>214.43224602401818</c:v>
                </c:pt>
                <c:pt idx="51">
                  <c:v>217.36408633560532</c:v>
                </c:pt>
                <c:pt idx="52">
                  <c:v>219.53055712294125</c:v>
                </c:pt>
                <c:pt idx="53">
                  <c:v>222.27474279780134</c:v>
                </c:pt>
                <c:pt idx="54">
                  <c:v>224.45507787247314</c:v>
                </c:pt>
                <c:pt idx="55">
                  <c:v>225.83778538187588</c:v>
                </c:pt>
                <c:pt idx="56">
                  <c:v>223.79657837343979</c:v>
                </c:pt>
                <c:pt idx="57">
                  <c:v>220.40235384391352</c:v>
                </c:pt>
                <c:pt idx="58">
                  <c:v>217.09441920830631</c:v>
                </c:pt>
                <c:pt idx="59">
                  <c:v>215.17115509409473</c:v>
                </c:pt>
                <c:pt idx="60">
                  <c:v>219.06464957819597</c:v>
                </c:pt>
                <c:pt idx="61">
                  <c:v>225.03390655418559</c:v>
                </c:pt>
                <c:pt idx="62">
                  <c:v>229.5858208955224</c:v>
                </c:pt>
                <c:pt idx="63">
                  <c:v>230.50789530607832</c:v>
                </c:pt>
                <c:pt idx="64">
                  <c:v>231.85025957170669</c:v>
                </c:pt>
                <c:pt idx="65">
                  <c:v>225.94970798182999</c:v>
                </c:pt>
                <c:pt idx="66">
                  <c:v>225.13741077222582</c:v>
                </c:pt>
                <c:pt idx="67">
                  <c:v>222.01254596582305</c:v>
                </c:pt>
                <c:pt idx="68">
                  <c:v>221.27214471122647</c:v>
                </c:pt>
                <c:pt idx="69">
                  <c:v>210.67759001074666</c:v>
                </c:pt>
                <c:pt idx="70">
                  <c:v>204.5301027095484</c:v>
                </c:pt>
                <c:pt idx="71">
                  <c:v>198.91374588781386</c:v>
                </c:pt>
                <c:pt idx="72">
                  <c:v>178.77655082819098</c:v>
                </c:pt>
                <c:pt idx="73">
                  <c:v>183.11067657411027</c:v>
                </c:pt>
                <c:pt idx="74">
                  <c:v>183.91806804849432</c:v>
                </c:pt>
                <c:pt idx="75">
                  <c:v>188.81606048755052</c:v>
                </c:pt>
                <c:pt idx="76">
                  <c:v>192.65672663277277</c:v>
                </c:pt>
                <c:pt idx="77">
                  <c:v>200.15457567461868</c:v>
                </c:pt>
                <c:pt idx="78">
                  <c:v>204.78719830853041</c:v>
                </c:pt>
                <c:pt idx="79">
                  <c:v>206.99323885942835</c:v>
                </c:pt>
                <c:pt idx="80">
                  <c:v>205.96845614869773</c:v>
                </c:pt>
                <c:pt idx="81">
                  <c:v>199.57764338665626</c:v>
                </c:pt>
                <c:pt idx="82">
                  <c:v>202.44430355052674</c:v>
                </c:pt>
                <c:pt idx="83">
                  <c:v>197.07735076082719</c:v>
                </c:pt>
                <c:pt idx="84">
                  <c:v>198.29828683783325</c:v>
                </c:pt>
                <c:pt idx="85">
                  <c:v>197.08174372429443</c:v>
                </c:pt>
                <c:pt idx="86">
                  <c:v>194.44440466850045</c:v>
                </c:pt>
                <c:pt idx="87">
                  <c:v>194.05784594825073</c:v>
                </c:pt>
                <c:pt idx="88">
                  <c:v>195.84042138119392</c:v>
                </c:pt>
                <c:pt idx="89">
                  <c:v>200.2296787618676</c:v>
                </c:pt>
                <c:pt idx="90">
                  <c:v>200.3189819697277</c:v>
                </c:pt>
                <c:pt idx="91">
                  <c:v>208.9703406678293</c:v>
                </c:pt>
                <c:pt idx="92">
                  <c:v>204.52169661410585</c:v>
                </c:pt>
                <c:pt idx="93">
                  <c:v>204.30573890722405</c:v>
                </c:pt>
                <c:pt idx="94">
                  <c:v>204.21488815548224</c:v>
                </c:pt>
                <c:pt idx="95">
                  <c:v>202.17959295929592</c:v>
                </c:pt>
                <c:pt idx="96">
                  <c:v>205.73569856985699</c:v>
                </c:pt>
                <c:pt idx="97">
                  <c:v>206.11881188118812</c:v>
                </c:pt>
                <c:pt idx="98">
                  <c:v>204.00403373670699</c:v>
                </c:pt>
                <c:pt idx="99">
                  <c:v>198.56123945727907</c:v>
                </c:pt>
                <c:pt idx="100">
                  <c:v>194.11927026035937</c:v>
                </c:pt>
                <c:pt idx="101">
                  <c:v>188.67005867253391</c:v>
                </c:pt>
                <c:pt idx="102">
                  <c:v>189.90859919325266</c:v>
                </c:pt>
                <c:pt idx="103">
                  <c:v>194.41767510084341</c:v>
                </c:pt>
                <c:pt idx="104">
                  <c:v>197.22442244224425</c:v>
                </c:pt>
                <c:pt idx="105">
                  <c:v>202.29024569123578</c:v>
                </c:pt>
                <c:pt idx="106">
                  <c:v>203.99312431243123</c:v>
                </c:pt>
                <c:pt idx="107">
                  <c:v>203.7236890355702</c:v>
                </c:pt>
                <c:pt idx="108">
                  <c:v>203.30399706637331</c:v>
                </c:pt>
                <c:pt idx="109">
                  <c:v>204.24388053709922</c:v>
                </c:pt>
                <c:pt idx="110">
                  <c:v>203.19707235040684</c:v>
                </c:pt>
                <c:pt idx="111">
                  <c:v>204.4843052587197</c:v>
                </c:pt>
                <c:pt idx="112">
                  <c:v>206.43575624082231</c:v>
                </c:pt>
                <c:pt idx="113">
                  <c:v>207.59703866862458</c:v>
                </c:pt>
                <c:pt idx="114">
                  <c:v>208.73898678414099</c:v>
                </c:pt>
                <c:pt idx="115">
                  <c:v>211.59269456681352</c:v>
                </c:pt>
                <c:pt idx="116">
                  <c:v>208.64087738619679</c:v>
                </c:pt>
                <c:pt idx="117">
                  <c:v>205.86251835535975</c:v>
                </c:pt>
                <c:pt idx="118">
                  <c:v>203.58250734214391</c:v>
                </c:pt>
                <c:pt idx="119">
                  <c:v>203.03386563876651</c:v>
                </c:pt>
                <c:pt idx="120">
                  <c:v>206.99642070484583</c:v>
                </c:pt>
                <c:pt idx="121">
                  <c:v>209.39965736661773</c:v>
                </c:pt>
                <c:pt idx="122">
                  <c:v>205.82226373539743</c:v>
                </c:pt>
                <c:pt idx="123">
                  <c:v>201.01362575174025</c:v>
                </c:pt>
                <c:pt idx="124">
                  <c:v>198.39363692077407</c:v>
                </c:pt>
                <c:pt idx="125">
                  <c:v>199.08741784338193</c:v>
                </c:pt>
                <c:pt idx="126">
                  <c:v>203.39992843655949</c:v>
                </c:pt>
                <c:pt idx="127">
                  <c:v>202.55152801358236</c:v>
                </c:pt>
                <c:pt idx="128">
                  <c:v>201.18474725723411</c:v>
                </c:pt>
                <c:pt idx="129">
                  <c:v>197.23528808269361</c:v>
                </c:pt>
                <c:pt idx="130">
                  <c:v>195.42793097064848</c:v>
                </c:pt>
                <c:pt idx="131">
                  <c:v>194.77496603260869</c:v>
                </c:pt>
                <c:pt idx="132">
                  <c:v>194.630859375</c:v>
                </c:pt>
                <c:pt idx="133">
                  <c:v>195.97299592391303</c:v>
                </c:pt>
                <c:pt idx="134">
                  <c:v>194.42128057065219</c:v>
                </c:pt>
                <c:pt idx="135">
                  <c:v>195.07854959239131</c:v>
                </c:pt>
                <c:pt idx="136">
                  <c:v>194.27581521739131</c:v>
                </c:pt>
                <c:pt idx="137">
                  <c:v>199.22418478260872</c:v>
                </c:pt>
                <c:pt idx="138">
                  <c:v>191.93716032608697</c:v>
                </c:pt>
                <c:pt idx="139">
                  <c:v>193.35691236413044</c:v>
                </c:pt>
                <c:pt idx="140">
                  <c:v>193.20796535326087</c:v>
                </c:pt>
                <c:pt idx="141">
                  <c:v>191.93996263586956</c:v>
                </c:pt>
                <c:pt idx="142">
                  <c:v>201.01265285326087</c:v>
                </c:pt>
                <c:pt idx="143">
                  <c:v>205.2764945652174</c:v>
                </c:pt>
                <c:pt idx="144">
                  <c:v>210.8927479619565</c:v>
                </c:pt>
                <c:pt idx="145">
                  <c:v>214.0174082880435</c:v>
                </c:pt>
                <c:pt idx="146">
                  <c:v>215.17306385869566</c:v>
                </c:pt>
                <c:pt idx="147">
                  <c:v>213.0135020380435</c:v>
                </c:pt>
                <c:pt idx="148">
                  <c:v>210.67043138586956</c:v>
                </c:pt>
                <c:pt idx="149">
                  <c:v>208.36217730978262</c:v>
                </c:pt>
                <c:pt idx="150">
                  <c:v>205.93800951086956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9F-4688-B219-05748B8E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484271"/>
        <c:axId val="296497167"/>
      </c:lineChart>
      <c:dateAx>
        <c:axId val="296484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2020829498603174"/>
              <c:y val="0.635063785631447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97167"/>
        <c:crosses val="autoZero"/>
        <c:auto val="1"/>
        <c:lblOffset val="100"/>
        <c:baseTimeUnit val="days"/>
        <c:majorUnit val="3"/>
        <c:majorTimeUnit val="months"/>
      </c:dateAx>
      <c:valAx>
        <c:axId val="296497167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Accessible Stops</a:t>
                </a:r>
              </a:p>
            </c:rich>
          </c:tx>
          <c:layout>
            <c:manualLayout>
              <c:xMode val="edge"/>
              <c:yMode val="edge"/>
              <c:x val="1.3160599600026581E-2"/>
              <c:y val="0.210929622169321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8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350393700787404E-2"/>
          <c:y val="0.84198928258967631"/>
          <c:w val="0.89129921259842515"/>
          <c:h val="0.13717738407699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150286769709345E-2"/>
          <c:y val="4.2795275590551178E-2"/>
          <c:w val="0.89587440458831535"/>
          <c:h val="0.77692585301837269"/>
        </c:manualLayout>
      </c:layout>
      <c:lineChart>
        <c:grouping val="standard"/>
        <c:varyColors val="0"/>
        <c:ser>
          <c:idx val="0"/>
          <c:order val="0"/>
          <c:tx>
            <c:strRef>
              <c:f>reliab_covid!$H$1</c:f>
              <c:strCache>
                <c:ptCount val="1"/>
                <c:pt idx="0">
                  <c:v>Accessibility Unreliability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reliab_covid!$A$2:$A$152</c:f>
              <c:numCache>
                <c:formatCode>m/d/yyyy</c:formatCode>
                <c:ptCount val="151"/>
                <c:pt idx="0">
                  <c:v>43467</c:v>
                </c:pt>
                <c:pt idx="1">
                  <c:v>43474</c:v>
                </c:pt>
                <c:pt idx="2">
                  <c:v>43481</c:v>
                </c:pt>
                <c:pt idx="3">
                  <c:v>43488</c:v>
                </c:pt>
                <c:pt idx="4">
                  <c:v>43495</c:v>
                </c:pt>
                <c:pt idx="5">
                  <c:v>43502</c:v>
                </c:pt>
                <c:pt idx="6">
                  <c:v>43509</c:v>
                </c:pt>
                <c:pt idx="7">
                  <c:v>43516</c:v>
                </c:pt>
                <c:pt idx="8">
                  <c:v>43523</c:v>
                </c:pt>
                <c:pt idx="9">
                  <c:v>43530</c:v>
                </c:pt>
                <c:pt idx="10">
                  <c:v>43537</c:v>
                </c:pt>
                <c:pt idx="11">
                  <c:v>43544</c:v>
                </c:pt>
                <c:pt idx="12">
                  <c:v>43551</c:v>
                </c:pt>
                <c:pt idx="13">
                  <c:v>43558</c:v>
                </c:pt>
                <c:pt idx="14">
                  <c:v>43565</c:v>
                </c:pt>
                <c:pt idx="15">
                  <c:v>43572</c:v>
                </c:pt>
                <c:pt idx="16">
                  <c:v>43579</c:v>
                </c:pt>
                <c:pt idx="17">
                  <c:v>43586</c:v>
                </c:pt>
                <c:pt idx="18">
                  <c:v>43593</c:v>
                </c:pt>
                <c:pt idx="19">
                  <c:v>43600</c:v>
                </c:pt>
                <c:pt idx="20">
                  <c:v>43607</c:v>
                </c:pt>
                <c:pt idx="21">
                  <c:v>43614</c:v>
                </c:pt>
                <c:pt idx="22">
                  <c:v>43621</c:v>
                </c:pt>
                <c:pt idx="23">
                  <c:v>43628</c:v>
                </c:pt>
                <c:pt idx="24">
                  <c:v>43635</c:v>
                </c:pt>
                <c:pt idx="25">
                  <c:v>43642</c:v>
                </c:pt>
                <c:pt idx="26">
                  <c:v>43649</c:v>
                </c:pt>
                <c:pt idx="27">
                  <c:v>43656</c:v>
                </c:pt>
                <c:pt idx="28">
                  <c:v>43663</c:v>
                </c:pt>
                <c:pt idx="29">
                  <c:v>43670</c:v>
                </c:pt>
                <c:pt idx="30">
                  <c:v>43677</c:v>
                </c:pt>
                <c:pt idx="31">
                  <c:v>43684</c:v>
                </c:pt>
                <c:pt idx="32">
                  <c:v>43691</c:v>
                </c:pt>
                <c:pt idx="33">
                  <c:v>43698</c:v>
                </c:pt>
                <c:pt idx="34">
                  <c:v>43705</c:v>
                </c:pt>
                <c:pt idx="35">
                  <c:v>43712</c:v>
                </c:pt>
                <c:pt idx="36">
                  <c:v>43719</c:v>
                </c:pt>
                <c:pt idx="37">
                  <c:v>43726</c:v>
                </c:pt>
                <c:pt idx="38">
                  <c:v>43733</c:v>
                </c:pt>
                <c:pt idx="39">
                  <c:v>43740</c:v>
                </c:pt>
                <c:pt idx="40">
                  <c:v>43747</c:v>
                </c:pt>
                <c:pt idx="41">
                  <c:v>43754</c:v>
                </c:pt>
                <c:pt idx="42">
                  <c:v>43761</c:v>
                </c:pt>
                <c:pt idx="43">
                  <c:v>43768</c:v>
                </c:pt>
                <c:pt idx="44">
                  <c:v>43775</c:v>
                </c:pt>
                <c:pt idx="45">
                  <c:v>43782</c:v>
                </c:pt>
                <c:pt idx="46">
                  <c:v>43789</c:v>
                </c:pt>
                <c:pt idx="47">
                  <c:v>43796</c:v>
                </c:pt>
                <c:pt idx="48">
                  <c:v>43803</c:v>
                </c:pt>
                <c:pt idx="49">
                  <c:v>43810</c:v>
                </c:pt>
                <c:pt idx="50">
                  <c:v>43817</c:v>
                </c:pt>
                <c:pt idx="51">
                  <c:v>43824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44195</c:v>
                </c:pt>
                <c:pt idx="105">
                  <c:v>44202</c:v>
                </c:pt>
                <c:pt idx="106">
                  <c:v>44209</c:v>
                </c:pt>
                <c:pt idx="107">
                  <c:v>44216</c:v>
                </c:pt>
                <c:pt idx="108">
                  <c:v>44223</c:v>
                </c:pt>
                <c:pt idx="109">
                  <c:v>44230</c:v>
                </c:pt>
                <c:pt idx="110">
                  <c:v>44237</c:v>
                </c:pt>
                <c:pt idx="111">
                  <c:v>44244</c:v>
                </c:pt>
                <c:pt idx="112">
                  <c:v>44251</c:v>
                </c:pt>
                <c:pt idx="113">
                  <c:v>44258</c:v>
                </c:pt>
                <c:pt idx="114">
                  <c:v>44265</c:v>
                </c:pt>
                <c:pt idx="115">
                  <c:v>44272</c:v>
                </c:pt>
                <c:pt idx="116">
                  <c:v>44279</c:v>
                </c:pt>
                <c:pt idx="117">
                  <c:v>44286</c:v>
                </c:pt>
                <c:pt idx="118">
                  <c:v>44293</c:v>
                </c:pt>
                <c:pt idx="119">
                  <c:v>44300</c:v>
                </c:pt>
                <c:pt idx="120">
                  <c:v>44307</c:v>
                </c:pt>
                <c:pt idx="121">
                  <c:v>44314</c:v>
                </c:pt>
                <c:pt idx="122">
                  <c:v>44321</c:v>
                </c:pt>
                <c:pt idx="123">
                  <c:v>44328</c:v>
                </c:pt>
                <c:pt idx="124">
                  <c:v>44335</c:v>
                </c:pt>
                <c:pt idx="125">
                  <c:v>44342</c:v>
                </c:pt>
                <c:pt idx="126">
                  <c:v>44349</c:v>
                </c:pt>
                <c:pt idx="127">
                  <c:v>44356</c:v>
                </c:pt>
                <c:pt idx="128">
                  <c:v>44363</c:v>
                </c:pt>
                <c:pt idx="129">
                  <c:v>44370</c:v>
                </c:pt>
                <c:pt idx="130">
                  <c:v>44377</c:v>
                </c:pt>
                <c:pt idx="131">
                  <c:v>44384</c:v>
                </c:pt>
                <c:pt idx="132">
                  <c:v>44391</c:v>
                </c:pt>
                <c:pt idx="133">
                  <c:v>44398</c:v>
                </c:pt>
                <c:pt idx="134">
                  <c:v>44405</c:v>
                </c:pt>
                <c:pt idx="135">
                  <c:v>44412</c:v>
                </c:pt>
                <c:pt idx="136">
                  <c:v>44419</c:v>
                </c:pt>
                <c:pt idx="137">
                  <c:v>44426</c:v>
                </c:pt>
                <c:pt idx="138">
                  <c:v>44433</c:v>
                </c:pt>
                <c:pt idx="139">
                  <c:v>44440</c:v>
                </c:pt>
                <c:pt idx="140">
                  <c:v>44447</c:v>
                </c:pt>
                <c:pt idx="141">
                  <c:v>44454</c:v>
                </c:pt>
                <c:pt idx="142">
                  <c:v>44461</c:v>
                </c:pt>
                <c:pt idx="143">
                  <c:v>44468</c:v>
                </c:pt>
                <c:pt idx="144">
                  <c:v>44475</c:v>
                </c:pt>
                <c:pt idx="145">
                  <c:v>44482</c:v>
                </c:pt>
                <c:pt idx="146">
                  <c:v>44489</c:v>
                </c:pt>
                <c:pt idx="147">
                  <c:v>44496</c:v>
                </c:pt>
                <c:pt idx="148">
                  <c:v>44503</c:v>
                </c:pt>
                <c:pt idx="149">
                  <c:v>44510</c:v>
                </c:pt>
                <c:pt idx="150">
                  <c:v>44517</c:v>
                </c:pt>
              </c:numCache>
            </c:numRef>
          </c:cat>
          <c:val>
            <c:numRef>
              <c:f>reliab_covid!$H$2:$H$152</c:f>
              <c:numCache>
                <c:formatCode>0.00%</c:formatCode>
                <c:ptCount val="151"/>
                <c:pt idx="0">
                  <c:v>0.26638732027069661</c:v>
                </c:pt>
                <c:pt idx="1">
                  <c:v>0.40506193572105459</c:v>
                </c:pt>
                <c:pt idx="2">
                  <c:v>0.5374419793879317</c:v>
                </c:pt>
                <c:pt idx="3">
                  <c:v>0.50594091292822696</c:v>
                </c:pt>
                <c:pt idx="4">
                  <c:v>0.2608018715585127</c:v>
                </c:pt>
                <c:pt idx="5">
                  <c:v>0.64486433698877998</c:v>
                </c:pt>
                <c:pt idx="6">
                  <c:v>0.35669679853258851</c:v>
                </c:pt>
                <c:pt idx="7">
                  <c:v>0.93573545310015893</c:v>
                </c:pt>
                <c:pt idx="8">
                  <c:v>0.38556675432951909</c:v>
                </c:pt>
                <c:pt idx="9">
                  <c:v>0.3865403167315668</c:v>
                </c:pt>
                <c:pt idx="10">
                  <c:v>0.34842537825393954</c:v>
                </c:pt>
                <c:pt idx="11">
                  <c:v>0.36176794421433439</c:v>
                </c:pt>
                <c:pt idx="12">
                  <c:v>0.33113053040998108</c:v>
                </c:pt>
                <c:pt idx="13">
                  <c:v>0.3824324824954618</c:v>
                </c:pt>
                <c:pt idx="14">
                  <c:v>0.36681686780481709</c:v>
                </c:pt>
                <c:pt idx="16">
                  <c:v>0.26785647839632504</c:v>
                </c:pt>
                <c:pt idx="18">
                  <c:v>0.45360103508517391</c:v>
                </c:pt>
                <c:pt idx="19">
                  <c:v>0.48359131809220901</c:v>
                </c:pt>
                <c:pt idx="20">
                  <c:v>0.41243906097652439</c:v>
                </c:pt>
                <c:pt idx="21">
                  <c:v>0.37088490973938903</c:v>
                </c:pt>
                <c:pt idx="22">
                  <c:v>0.40133238012218775</c:v>
                </c:pt>
                <c:pt idx="23">
                  <c:v>0.33126832096433068</c:v>
                </c:pt>
                <c:pt idx="24">
                  <c:v>0.31415126966327461</c:v>
                </c:pt>
                <c:pt idx="25">
                  <c:v>0.3349507871302142</c:v>
                </c:pt>
                <c:pt idx="27">
                  <c:v>0.38596187318006714</c:v>
                </c:pt>
                <c:pt idx="28">
                  <c:v>0.34570845566394309</c:v>
                </c:pt>
                <c:pt idx="29">
                  <c:v>0.39499100163656037</c:v>
                </c:pt>
                <c:pt idx="30">
                  <c:v>0.43773903452001756</c:v>
                </c:pt>
                <c:pt idx="31">
                  <c:v>0.35978333871552509</c:v>
                </c:pt>
                <c:pt idx="32">
                  <c:v>0.446687228346617</c:v>
                </c:pt>
                <c:pt idx="33">
                  <c:v>0.41934481207312585</c:v>
                </c:pt>
                <c:pt idx="34">
                  <c:v>0.50503589069660904</c:v>
                </c:pt>
                <c:pt idx="35">
                  <c:v>0.57301835174770166</c:v>
                </c:pt>
                <c:pt idx="36">
                  <c:v>0.52769005075714026</c:v>
                </c:pt>
                <c:pt idx="37">
                  <c:v>0.55515807836518316</c:v>
                </c:pt>
                <c:pt idx="38">
                  <c:v>0.50827281242919109</c:v>
                </c:pt>
                <c:pt idx="39">
                  <c:v>0.47871493932763082</c:v>
                </c:pt>
                <c:pt idx="40">
                  <c:v>0.40559340481382306</c:v>
                </c:pt>
                <c:pt idx="42">
                  <c:v>0.39749031950800323</c:v>
                </c:pt>
                <c:pt idx="43">
                  <c:v>0.37274621198309038</c:v>
                </c:pt>
                <c:pt idx="44">
                  <c:v>0.3877606086897864</c:v>
                </c:pt>
                <c:pt idx="45">
                  <c:v>0.38005966688981846</c:v>
                </c:pt>
                <c:pt idx="46">
                  <c:v>0.44684025845720582</c:v>
                </c:pt>
                <c:pt idx="47">
                  <c:v>0.26036510163156557</c:v>
                </c:pt>
                <c:pt idx="48">
                  <c:v>0.40733310467265932</c:v>
                </c:pt>
                <c:pt idx="49">
                  <c:v>0.33047524623205793</c:v>
                </c:pt>
                <c:pt idx="50">
                  <c:v>0.3233025424265451</c:v>
                </c:pt>
                <c:pt idx="51">
                  <c:v>0.40941872637626958</c:v>
                </c:pt>
                <c:pt idx="52">
                  <c:v>0.42992220126633435</c:v>
                </c:pt>
                <c:pt idx="53">
                  <c:v>0.34058692985129441</c:v>
                </c:pt>
                <c:pt idx="54">
                  <c:v>0.31605793763085738</c:v>
                </c:pt>
                <c:pt idx="55">
                  <c:v>0.34622247553484353</c:v>
                </c:pt>
                <c:pt idx="56">
                  <c:v>0.44989172667690663</c:v>
                </c:pt>
                <c:pt idx="57">
                  <c:v>0.33738115449034189</c:v>
                </c:pt>
                <c:pt idx="58">
                  <c:v>0.39897144346035807</c:v>
                </c:pt>
                <c:pt idx="59">
                  <c:v>0.43999983520682573</c:v>
                </c:pt>
                <c:pt idx="60">
                  <c:v>0.39913638845382848</c:v>
                </c:pt>
                <c:pt idx="61">
                  <c:v>0.36309355427256557</c:v>
                </c:pt>
                <c:pt idx="62">
                  <c:v>0.31476000229247125</c:v>
                </c:pt>
                <c:pt idx="65">
                  <c:v>0.29507695230856928</c:v>
                </c:pt>
                <c:pt idx="66">
                  <c:v>0.27218286768468009</c:v>
                </c:pt>
                <c:pt idx="67">
                  <c:v>0.21100498074173898</c:v>
                </c:pt>
                <c:pt idx="68">
                  <c:v>0.28544853559990707</c:v>
                </c:pt>
                <c:pt idx="69">
                  <c:v>0.47222459961700169</c:v>
                </c:pt>
                <c:pt idx="73">
                  <c:v>0.43326282535960597</c:v>
                </c:pt>
                <c:pt idx="74">
                  <c:v>0.54071447676580531</c:v>
                </c:pt>
                <c:pt idx="75">
                  <c:v>0.39880735966506914</c:v>
                </c:pt>
                <c:pt idx="76">
                  <c:v>0.4042470211678636</c:v>
                </c:pt>
                <c:pt idx="77">
                  <c:v>0.49179502061511338</c:v>
                </c:pt>
                <c:pt idx="78">
                  <c:v>0.47141731371613055</c:v>
                </c:pt>
                <c:pt idx="79">
                  <c:v>0.42628078731834779</c:v>
                </c:pt>
                <c:pt idx="80">
                  <c:v>0.36134944569511107</c:v>
                </c:pt>
                <c:pt idx="81">
                  <c:v>0.33055224913494807</c:v>
                </c:pt>
                <c:pt idx="82">
                  <c:v>0.47460792536045682</c:v>
                </c:pt>
                <c:pt idx="83">
                  <c:v>0.36901318642811803</c:v>
                </c:pt>
                <c:pt idx="84">
                  <c:v>0.37706352783338748</c:v>
                </c:pt>
                <c:pt idx="85">
                  <c:v>0.42456375226301135</c:v>
                </c:pt>
                <c:pt idx="86">
                  <c:v>0.33855834654934264</c:v>
                </c:pt>
                <c:pt idx="87">
                  <c:v>0.4026059579165393</c:v>
                </c:pt>
                <c:pt idx="88">
                  <c:v>0.42475677262433953</c:v>
                </c:pt>
                <c:pt idx="90">
                  <c:v>0.26641709845148071</c:v>
                </c:pt>
                <c:pt idx="91">
                  <c:v>0.33450881963651419</c:v>
                </c:pt>
                <c:pt idx="92">
                  <c:v>0.31605977310695832</c:v>
                </c:pt>
                <c:pt idx="93">
                  <c:v>0.44072127507237652</c:v>
                </c:pt>
                <c:pt idx="94">
                  <c:v>0.30918466485841789</c:v>
                </c:pt>
                <c:pt idx="95">
                  <c:v>0.33128067223645113</c:v>
                </c:pt>
                <c:pt idx="96">
                  <c:v>0.34487222237659898</c:v>
                </c:pt>
                <c:pt idx="97">
                  <c:v>0.26260565827417676</c:v>
                </c:pt>
                <c:pt idx="98">
                  <c:v>0.24905054251368577</c:v>
                </c:pt>
                <c:pt idx="99">
                  <c:v>0.32341472597214005</c:v>
                </c:pt>
                <c:pt idx="100">
                  <c:v>0.30866886612942085</c:v>
                </c:pt>
                <c:pt idx="101">
                  <c:v>0.35059723298702911</c:v>
                </c:pt>
                <c:pt idx="102">
                  <c:v>0.4182418801956117</c:v>
                </c:pt>
                <c:pt idx="103">
                  <c:v>0.28671943711521547</c:v>
                </c:pt>
                <c:pt idx="104">
                  <c:v>0.28794007559187706</c:v>
                </c:pt>
                <c:pt idx="105">
                  <c:v>0.28706405285710646</c:v>
                </c:pt>
                <c:pt idx="106">
                  <c:v>0.28296412245777613</c:v>
                </c:pt>
                <c:pt idx="107">
                  <c:v>0.29221031711742851</c:v>
                </c:pt>
                <c:pt idx="108">
                  <c:v>0.30348000868426395</c:v>
                </c:pt>
                <c:pt idx="109">
                  <c:v>0.39839173145033746</c:v>
                </c:pt>
                <c:pt idx="111">
                  <c:v>0.33191630977916298</c:v>
                </c:pt>
                <c:pt idx="112">
                  <c:v>0.35089892270559842</c:v>
                </c:pt>
                <c:pt idx="113">
                  <c:v>0.44411123707634415</c:v>
                </c:pt>
                <c:pt idx="114">
                  <c:v>0.33437308797894322</c:v>
                </c:pt>
                <c:pt idx="115">
                  <c:v>0.36787457120529971</c:v>
                </c:pt>
                <c:pt idx="116">
                  <c:v>0.35576374215127632</c:v>
                </c:pt>
                <c:pt idx="117">
                  <c:v>0.33394202628573111</c:v>
                </c:pt>
                <c:pt idx="118">
                  <c:v>0.3696378381724757</c:v>
                </c:pt>
                <c:pt idx="119">
                  <c:v>0.30505554430229936</c:v>
                </c:pt>
                <c:pt idx="120">
                  <c:v>0.3903860558574197</c:v>
                </c:pt>
                <c:pt idx="122">
                  <c:v>0.3060452150796929</c:v>
                </c:pt>
                <c:pt idx="123">
                  <c:v>0.30705374454128692</c:v>
                </c:pt>
                <c:pt idx="124">
                  <c:v>0.28627248879520462</c:v>
                </c:pt>
                <c:pt idx="125">
                  <c:v>0.32085256281631108</c:v>
                </c:pt>
                <c:pt idx="126">
                  <c:v>0.37317384668099557</c:v>
                </c:pt>
                <c:pt idx="127">
                  <c:v>0.3338590820943762</c:v>
                </c:pt>
                <c:pt idx="128">
                  <c:v>0.37576977268348616</c:v>
                </c:pt>
                <c:pt idx="129">
                  <c:v>0.29440310809304354</c:v>
                </c:pt>
                <c:pt idx="130">
                  <c:v>0.32458016828847419</c:v>
                </c:pt>
                <c:pt idx="131">
                  <c:v>0.29853479003453015</c:v>
                </c:pt>
                <c:pt idx="132">
                  <c:v>0.2930629337580844</c:v>
                </c:pt>
                <c:pt idx="133">
                  <c:v>0.32917288997351296</c:v>
                </c:pt>
                <c:pt idx="134">
                  <c:v>0.30710354803876516</c:v>
                </c:pt>
                <c:pt idx="135">
                  <c:v>0.37858762292871045</c:v>
                </c:pt>
                <c:pt idx="136">
                  <c:v>0.36849982350864807</c:v>
                </c:pt>
                <c:pt idx="137">
                  <c:v>0.35326521254994431</c:v>
                </c:pt>
                <c:pt idx="138">
                  <c:v>0.37941252399178388</c:v>
                </c:pt>
                <c:pt idx="139">
                  <c:v>0.56519991316862173</c:v>
                </c:pt>
                <c:pt idx="140">
                  <c:v>0.41666157624033329</c:v>
                </c:pt>
                <c:pt idx="141">
                  <c:v>0.41220156797923058</c:v>
                </c:pt>
                <c:pt idx="142">
                  <c:v>0.41025647068249999</c:v>
                </c:pt>
                <c:pt idx="143">
                  <c:v>0.48675099273789374</c:v>
                </c:pt>
                <c:pt idx="144">
                  <c:v>0.44990852871524933</c:v>
                </c:pt>
                <c:pt idx="145">
                  <c:v>0.40076055089731472</c:v>
                </c:pt>
                <c:pt idx="146">
                  <c:v>0.38848481823626563</c:v>
                </c:pt>
                <c:pt idx="147">
                  <c:v>0.39854038743823522</c:v>
                </c:pt>
                <c:pt idx="148">
                  <c:v>0.37248569437230589</c:v>
                </c:pt>
                <c:pt idx="149">
                  <c:v>0.39193278757594019</c:v>
                </c:pt>
                <c:pt idx="150">
                  <c:v>0.40639703046664094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8-4172-94D3-FB6CE7B2C16A}"/>
            </c:ext>
          </c:extLst>
        </c:ser>
        <c:ser>
          <c:idx val="1"/>
          <c:order val="1"/>
          <c:tx>
            <c:strRef>
              <c:f>reliab_covid!$I$1</c:f>
              <c:strCache>
                <c:ptCount val="1"/>
                <c:pt idx="0">
                  <c:v>Accessibility Unreliability (4-week Average)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reliab_covid!$A$2:$A$152</c:f>
              <c:numCache>
                <c:formatCode>m/d/yyyy</c:formatCode>
                <c:ptCount val="151"/>
                <c:pt idx="0">
                  <c:v>43467</c:v>
                </c:pt>
                <c:pt idx="1">
                  <c:v>43474</c:v>
                </c:pt>
                <c:pt idx="2">
                  <c:v>43481</c:v>
                </c:pt>
                <c:pt idx="3">
                  <c:v>43488</c:v>
                </c:pt>
                <c:pt idx="4">
                  <c:v>43495</c:v>
                </c:pt>
                <c:pt idx="5">
                  <c:v>43502</c:v>
                </c:pt>
                <c:pt idx="6">
                  <c:v>43509</c:v>
                </c:pt>
                <c:pt idx="7">
                  <c:v>43516</c:v>
                </c:pt>
                <c:pt idx="8">
                  <c:v>43523</c:v>
                </c:pt>
                <c:pt idx="9">
                  <c:v>43530</c:v>
                </c:pt>
                <c:pt idx="10">
                  <c:v>43537</c:v>
                </c:pt>
                <c:pt idx="11">
                  <c:v>43544</c:v>
                </c:pt>
                <c:pt idx="12">
                  <c:v>43551</c:v>
                </c:pt>
                <c:pt idx="13">
                  <c:v>43558</c:v>
                </c:pt>
                <c:pt idx="14">
                  <c:v>43565</c:v>
                </c:pt>
                <c:pt idx="15">
                  <c:v>43572</c:v>
                </c:pt>
                <c:pt idx="16">
                  <c:v>43579</c:v>
                </c:pt>
                <c:pt idx="17">
                  <c:v>43586</c:v>
                </c:pt>
                <c:pt idx="18">
                  <c:v>43593</c:v>
                </c:pt>
                <c:pt idx="19">
                  <c:v>43600</c:v>
                </c:pt>
                <c:pt idx="20">
                  <c:v>43607</c:v>
                </c:pt>
                <c:pt idx="21">
                  <c:v>43614</c:v>
                </c:pt>
                <c:pt idx="22">
                  <c:v>43621</c:v>
                </c:pt>
                <c:pt idx="23">
                  <c:v>43628</c:v>
                </c:pt>
                <c:pt idx="24">
                  <c:v>43635</c:v>
                </c:pt>
                <c:pt idx="25">
                  <c:v>43642</c:v>
                </c:pt>
                <c:pt idx="26">
                  <c:v>43649</c:v>
                </c:pt>
                <c:pt idx="27">
                  <c:v>43656</c:v>
                </c:pt>
                <c:pt idx="28">
                  <c:v>43663</c:v>
                </c:pt>
                <c:pt idx="29">
                  <c:v>43670</c:v>
                </c:pt>
                <c:pt idx="30">
                  <c:v>43677</c:v>
                </c:pt>
                <c:pt idx="31">
                  <c:v>43684</c:v>
                </c:pt>
                <c:pt idx="32">
                  <c:v>43691</c:v>
                </c:pt>
                <c:pt idx="33">
                  <c:v>43698</c:v>
                </c:pt>
                <c:pt idx="34">
                  <c:v>43705</c:v>
                </c:pt>
                <c:pt idx="35">
                  <c:v>43712</c:v>
                </c:pt>
                <c:pt idx="36">
                  <c:v>43719</c:v>
                </c:pt>
                <c:pt idx="37">
                  <c:v>43726</c:v>
                </c:pt>
                <c:pt idx="38">
                  <c:v>43733</c:v>
                </c:pt>
                <c:pt idx="39">
                  <c:v>43740</c:v>
                </c:pt>
                <c:pt idx="40">
                  <c:v>43747</c:v>
                </c:pt>
                <c:pt idx="41">
                  <c:v>43754</c:v>
                </c:pt>
                <c:pt idx="42">
                  <c:v>43761</c:v>
                </c:pt>
                <c:pt idx="43">
                  <c:v>43768</c:v>
                </c:pt>
                <c:pt idx="44">
                  <c:v>43775</c:v>
                </c:pt>
                <c:pt idx="45">
                  <c:v>43782</c:v>
                </c:pt>
                <c:pt idx="46">
                  <c:v>43789</c:v>
                </c:pt>
                <c:pt idx="47">
                  <c:v>43796</c:v>
                </c:pt>
                <c:pt idx="48">
                  <c:v>43803</c:v>
                </c:pt>
                <c:pt idx="49">
                  <c:v>43810</c:v>
                </c:pt>
                <c:pt idx="50">
                  <c:v>43817</c:v>
                </c:pt>
                <c:pt idx="51">
                  <c:v>43824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44195</c:v>
                </c:pt>
                <c:pt idx="105">
                  <c:v>44202</c:v>
                </c:pt>
                <c:pt idx="106">
                  <c:v>44209</c:v>
                </c:pt>
                <c:pt idx="107">
                  <c:v>44216</c:v>
                </c:pt>
                <c:pt idx="108">
                  <c:v>44223</c:v>
                </c:pt>
                <c:pt idx="109">
                  <c:v>44230</c:v>
                </c:pt>
                <c:pt idx="110">
                  <c:v>44237</c:v>
                </c:pt>
                <c:pt idx="111">
                  <c:v>44244</c:v>
                </c:pt>
                <c:pt idx="112">
                  <c:v>44251</c:v>
                </c:pt>
                <c:pt idx="113">
                  <c:v>44258</c:v>
                </c:pt>
                <c:pt idx="114">
                  <c:v>44265</c:v>
                </c:pt>
                <c:pt idx="115">
                  <c:v>44272</c:v>
                </c:pt>
                <c:pt idx="116">
                  <c:v>44279</c:v>
                </c:pt>
                <c:pt idx="117">
                  <c:v>44286</c:v>
                </c:pt>
                <c:pt idx="118">
                  <c:v>44293</c:v>
                </c:pt>
                <c:pt idx="119">
                  <c:v>44300</c:v>
                </c:pt>
                <c:pt idx="120">
                  <c:v>44307</c:v>
                </c:pt>
                <c:pt idx="121">
                  <c:v>44314</c:v>
                </c:pt>
                <c:pt idx="122">
                  <c:v>44321</c:v>
                </c:pt>
                <c:pt idx="123">
                  <c:v>44328</c:v>
                </c:pt>
                <c:pt idx="124">
                  <c:v>44335</c:v>
                </c:pt>
                <c:pt idx="125">
                  <c:v>44342</c:v>
                </c:pt>
                <c:pt idx="126">
                  <c:v>44349</c:v>
                </c:pt>
                <c:pt idx="127">
                  <c:v>44356</c:v>
                </c:pt>
                <c:pt idx="128">
                  <c:v>44363</c:v>
                </c:pt>
                <c:pt idx="129">
                  <c:v>44370</c:v>
                </c:pt>
                <c:pt idx="130">
                  <c:v>44377</c:v>
                </c:pt>
                <c:pt idx="131">
                  <c:v>44384</c:v>
                </c:pt>
                <c:pt idx="132">
                  <c:v>44391</c:v>
                </c:pt>
                <c:pt idx="133">
                  <c:v>44398</c:v>
                </c:pt>
                <c:pt idx="134">
                  <c:v>44405</c:v>
                </c:pt>
                <c:pt idx="135">
                  <c:v>44412</c:v>
                </c:pt>
                <c:pt idx="136">
                  <c:v>44419</c:v>
                </c:pt>
                <c:pt idx="137">
                  <c:v>44426</c:v>
                </c:pt>
                <c:pt idx="138">
                  <c:v>44433</c:v>
                </c:pt>
                <c:pt idx="139">
                  <c:v>44440</c:v>
                </c:pt>
                <c:pt idx="140">
                  <c:v>44447</c:v>
                </c:pt>
                <c:pt idx="141">
                  <c:v>44454</c:v>
                </c:pt>
                <c:pt idx="142">
                  <c:v>44461</c:v>
                </c:pt>
                <c:pt idx="143">
                  <c:v>44468</c:v>
                </c:pt>
                <c:pt idx="144">
                  <c:v>44475</c:v>
                </c:pt>
                <c:pt idx="145">
                  <c:v>44482</c:v>
                </c:pt>
                <c:pt idx="146">
                  <c:v>44489</c:v>
                </c:pt>
                <c:pt idx="147">
                  <c:v>44496</c:v>
                </c:pt>
                <c:pt idx="148">
                  <c:v>44503</c:v>
                </c:pt>
                <c:pt idx="149">
                  <c:v>44510</c:v>
                </c:pt>
                <c:pt idx="150">
                  <c:v>44517</c:v>
                </c:pt>
              </c:numCache>
            </c:numRef>
          </c:cat>
          <c:val>
            <c:numRef>
              <c:f>reliab_covid!$I$2:$I$152</c:f>
              <c:numCache>
                <c:formatCode>0.00%</c:formatCode>
                <c:ptCount val="151"/>
                <c:pt idx="3">
                  <c:v>0.42023287493209655</c:v>
                </c:pt>
                <c:pt idx="4">
                  <c:v>0.41882271150271749</c:v>
                </c:pt>
                <c:pt idx="5">
                  <c:v>0.47267476931256053</c:v>
                </c:pt>
                <c:pt idx="6">
                  <c:v>0.42725397641131074</c:v>
                </c:pt>
                <c:pt idx="7">
                  <c:v>0.50398124562201063</c:v>
                </c:pt>
                <c:pt idx="8">
                  <c:v>0.54554932930258981</c:v>
                </c:pt>
                <c:pt idx="9">
                  <c:v>0.48044778262854021</c:v>
                </c:pt>
                <c:pt idx="10">
                  <c:v>0.47762413953064742</c:v>
                </c:pt>
                <c:pt idx="11">
                  <c:v>0.37041145079090992</c:v>
                </c:pt>
                <c:pt idx="12">
                  <c:v>0.35663197655992296</c:v>
                </c:pt>
                <c:pt idx="13">
                  <c:v>0.35561191868867864</c:v>
                </c:pt>
                <c:pt idx="14">
                  <c:v>0.36021115754521305</c:v>
                </c:pt>
                <c:pt idx="15">
                  <c:v>0.35969568591323459</c:v>
                </c:pt>
                <c:pt idx="16">
                  <c:v>0.33805382624631886</c:v>
                </c:pt>
                <c:pt idx="17">
                  <c:v>0.31635981997100693</c:v>
                </c:pt>
                <c:pt idx="18">
                  <c:v>0.35346215576435558</c:v>
                </c:pt>
                <c:pt idx="19">
                  <c:v>0.39527642445614464</c:v>
                </c:pt>
                <c:pt idx="20">
                  <c:v>0.44947295694463846</c:v>
                </c:pt>
                <c:pt idx="21">
                  <c:v>0.42899411033970836</c:v>
                </c:pt>
                <c:pt idx="22">
                  <c:v>0.41624318355462431</c:v>
                </c:pt>
                <c:pt idx="23">
                  <c:v>0.37850351266803856</c:v>
                </c:pt>
                <c:pt idx="24">
                  <c:v>0.35364387518659096</c:v>
                </c:pt>
                <c:pt idx="25">
                  <c:v>0.34459106291353503</c:v>
                </c:pt>
                <c:pt idx="26">
                  <c:v>0.32677807865016451</c:v>
                </c:pt>
                <c:pt idx="27">
                  <c:v>0.34276668290200912</c:v>
                </c:pt>
                <c:pt idx="28">
                  <c:v>0.35376749606373059</c:v>
                </c:pt>
                <c:pt idx="29">
                  <c:v>0.37459121058329242</c:v>
                </c:pt>
                <c:pt idx="30">
                  <c:v>0.38819597873779277</c:v>
                </c:pt>
                <c:pt idx="31">
                  <c:v>0.38182684694795271</c:v>
                </c:pt>
                <c:pt idx="32">
                  <c:v>0.40835097928771591</c:v>
                </c:pt>
                <c:pt idx="33">
                  <c:v>0.4149587577512257</c:v>
                </c:pt>
                <c:pt idx="34">
                  <c:v>0.43190321503415902</c:v>
                </c:pt>
                <c:pt idx="35">
                  <c:v>0.48307857520165737</c:v>
                </c:pt>
                <c:pt idx="36">
                  <c:v>0.50363438199801513</c:v>
                </c:pt>
                <c:pt idx="37">
                  <c:v>0.53911160403880787</c:v>
                </c:pt>
                <c:pt idx="38">
                  <c:v>0.54092946584753143</c:v>
                </c:pt>
                <c:pt idx="39">
                  <c:v>0.51648280720491502</c:v>
                </c:pt>
                <c:pt idx="40">
                  <c:v>0.48271007994996773</c:v>
                </c:pt>
                <c:pt idx="41">
                  <c:v>0.46068333621483581</c:v>
                </c:pt>
                <c:pt idx="42">
                  <c:v>0.42599215523855516</c:v>
                </c:pt>
                <c:pt idx="43">
                  <c:v>0.39350316223772414</c:v>
                </c:pt>
                <c:pt idx="44">
                  <c:v>0.3870261579878792</c:v>
                </c:pt>
                <c:pt idx="45">
                  <c:v>0.38532092528319073</c:v>
                </c:pt>
                <c:pt idx="46">
                  <c:v>0.39726188379158117</c:v>
                </c:pt>
                <c:pt idx="47">
                  <c:v>0.3633467631688348</c:v>
                </c:pt>
                <c:pt idx="48">
                  <c:v>0.36861201661311294</c:v>
                </c:pt>
                <c:pt idx="49">
                  <c:v>0.35625539244535609</c:v>
                </c:pt>
                <c:pt idx="50">
                  <c:v>0.32784724643827245</c:v>
                </c:pt>
                <c:pt idx="51">
                  <c:v>0.36697136284564075</c:v>
                </c:pt>
                <c:pt idx="52">
                  <c:v>0.37264665035507633</c:v>
                </c:pt>
                <c:pt idx="53">
                  <c:v>0.37478783300590057</c:v>
                </c:pt>
                <c:pt idx="54">
                  <c:v>0.37229568835512156</c:v>
                </c:pt>
                <c:pt idx="55">
                  <c:v>0.35641961872951489</c:v>
                </c:pt>
                <c:pt idx="56">
                  <c:v>0.35999492488292001</c:v>
                </c:pt>
                <c:pt idx="57">
                  <c:v>0.35951399116162919</c:v>
                </c:pt>
                <c:pt idx="58">
                  <c:v>0.38090130028672253</c:v>
                </c:pt>
                <c:pt idx="59">
                  <c:v>0.40597620584709038</c:v>
                </c:pt>
                <c:pt idx="60">
                  <c:v>0.39397735572468628</c:v>
                </c:pt>
                <c:pt idx="61">
                  <c:v>0.39952770912693775</c:v>
                </c:pt>
                <c:pt idx="62">
                  <c:v>0.37734175213207305</c:v>
                </c:pt>
                <c:pt idx="63">
                  <c:v>0.35796078671244025</c:v>
                </c:pt>
                <c:pt idx="64">
                  <c:v>0.33860579868155588</c:v>
                </c:pt>
                <c:pt idx="65">
                  <c:v>0.30505312495022041</c:v>
                </c:pt>
                <c:pt idx="66">
                  <c:v>0.28332538044403016</c:v>
                </c:pt>
                <c:pt idx="67">
                  <c:v>0.258969274748648</c:v>
                </c:pt>
                <c:pt idx="68">
                  <c:v>0.26542053300094021</c:v>
                </c:pt>
                <c:pt idx="69">
                  <c:v>0.29625922376778724</c:v>
                </c:pt>
                <c:pt idx="70">
                  <c:v>0.30548488858715361</c:v>
                </c:pt>
                <c:pt idx="71">
                  <c:v>0.3631646780615585</c:v>
                </c:pt>
                <c:pt idx="72">
                  <c:v>0.47222459961700175</c:v>
                </c:pt>
                <c:pt idx="73">
                  <c:v>0.43326282535960592</c:v>
                </c:pt>
                <c:pt idx="74">
                  <c:v>0.48528308680128407</c:v>
                </c:pt>
                <c:pt idx="75">
                  <c:v>0.45377096107540715</c:v>
                </c:pt>
                <c:pt idx="76">
                  <c:v>0.44031252078611161</c:v>
                </c:pt>
                <c:pt idx="77">
                  <c:v>0.45531780278526185</c:v>
                </c:pt>
                <c:pt idx="78">
                  <c:v>0.44121651694614011</c:v>
                </c:pt>
                <c:pt idx="79">
                  <c:v>0.44794813154359731</c:v>
                </c:pt>
                <c:pt idx="80">
                  <c:v>0.43683301225687599</c:v>
                </c:pt>
                <c:pt idx="81">
                  <c:v>0.39688272321367601</c:v>
                </c:pt>
                <c:pt idx="82">
                  <c:v>0.39864775618907966</c:v>
                </c:pt>
                <c:pt idx="83">
                  <c:v>0.3845190796172977</c:v>
                </c:pt>
                <c:pt idx="84">
                  <c:v>0.38853765543438479</c:v>
                </c:pt>
                <c:pt idx="85">
                  <c:v>0.41144183666097384</c:v>
                </c:pt>
                <c:pt idx="86">
                  <c:v>0.3755145423487824</c:v>
                </c:pt>
                <c:pt idx="87">
                  <c:v>0.38343712968284938</c:v>
                </c:pt>
                <c:pt idx="88">
                  <c:v>0.39608991689195966</c:v>
                </c:pt>
                <c:pt idx="89">
                  <c:v>0.38765522009098008</c:v>
                </c:pt>
                <c:pt idx="90">
                  <c:v>0.36030469712033097</c:v>
                </c:pt>
                <c:pt idx="91">
                  <c:v>0.33972820673334708</c:v>
                </c:pt>
                <c:pt idx="92">
                  <c:v>0.30519897905056692</c:v>
                </c:pt>
                <c:pt idx="93">
                  <c:v>0.33652967324526162</c:v>
                </c:pt>
                <c:pt idx="94">
                  <c:v>0.34817495718064034</c:v>
                </c:pt>
                <c:pt idx="95">
                  <c:v>0.34748841540311459</c:v>
                </c:pt>
                <c:pt idx="96">
                  <c:v>0.35461912890631597</c:v>
                </c:pt>
                <c:pt idx="97">
                  <c:v>0.3114725793675332</c:v>
                </c:pt>
                <c:pt idx="98">
                  <c:v>0.29650662476410866</c:v>
                </c:pt>
                <c:pt idx="99">
                  <c:v>0.29387848245243059</c:v>
                </c:pt>
                <c:pt idx="100">
                  <c:v>0.28417185906120862</c:v>
                </c:pt>
                <c:pt idx="101">
                  <c:v>0.3058433264403686</c:v>
                </c:pt>
                <c:pt idx="102">
                  <c:v>0.34989661659647359</c:v>
                </c:pt>
                <c:pt idx="103">
                  <c:v>0.33933052041512973</c:v>
                </c:pt>
                <c:pt idx="104">
                  <c:v>0.33313999208044504</c:v>
                </c:pt>
                <c:pt idx="105">
                  <c:v>0.31741036539241152</c:v>
                </c:pt>
                <c:pt idx="106">
                  <c:v>0.28615695672228247</c:v>
                </c:pt>
                <c:pt idx="107">
                  <c:v>0.28748102571233219</c:v>
                </c:pt>
                <c:pt idx="108">
                  <c:v>0.29135496073189443</c:v>
                </c:pt>
                <c:pt idx="109">
                  <c:v>0.31806419915195311</c:v>
                </c:pt>
                <c:pt idx="110">
                  <c:v>0.33044727136478952</c:v>
                </c:pt>
                <c:pt idx="111">
                  <c:v>0.34372965222071578</c:v>
                </c:pt>
                <c:pt idx="112">
                  <c:v>0.36006910824405253</c:v>
                </c:pt>
                <c:pt idx="113">
                  <c:v>0.37461319625686612</c:v>
                </c:pt>
                <c:pt idx="114">
                  <c:v>0.36415981114014084</c:v>
                </c:pt>
                <c:pt idx="115">
                  <c:v>0.3730015519498231</c:v>
                </c:pt>
                <c:pt idx="116">
                  <c:v>0.3745138098264077</c:v>
                </c:pt>
                <c:pt idx="117">
                  <c:v>0.34792908084408808</c:v>
                </c:pt>
                <c:pt idx="118">
                  <c:v>0.35688297420727405</c:v>
                </c:pt>
                <c:pt idx="119">
                  <c:v>0.34026632578258925</c:v>
                </c:pt>
                <c:pt idx="120">
                  <c:v>0.34917154039828535</c:v>
                </c:pt>
                <c:pt idx="121">
                  <c:v>0.35408814636566571</c:v>
                </c:pt>
                <c:pt idx="122">
                  <c:v>0.3338270896199978</c:v>
                </c:pt>
                <c:pt idx="123">
                  <c:v>0.33520960607839795</c:v>
                </c:pt>
                <c:pt idx="124">
                  <c:v>0.29943538910906931</c:v>
                </c:pt>
                <c:pt idx="125">
                  <c:v>0.30477982391261677</c:v>
                </c:pt>
                <c:pt idx="126">
                  <c:v>0.32142993519503582</c:v>
                </c:pt>
                <c:pt idx="127">
                  <c:v>0.32790737149074356</c:v>
                </c:pt>
                <c:pt idx="128">
                  <c:v>0.35090099974655981</c:v>
                </c:pt>
                <c:pt idx="129">
                  <c:v>0.34490966046681998</c:v>
                </c:pt>
                <c:pt idx="130">
                  <c:v>0.33226579064903339</c:v>
                </c:pt>
                <c:pt idx="131">
                  <c:v>0.32348749314791836</c:v>
                </c:pt>
                <c:pt idx="132">
                  <c:v>0.30278071930030986</c:v>
                </c:pt>
                <c:pt idx="133">
                  <c:v>0.31112203186651166</c:v>
                </c:pt>
                <c:pt idx="134">
                  <c:v>0.30665487949923181</c:v>
                </c:pt>
                <c:pt idx="135">
                  <c:v>0.3257576413379894</c:v>
                </c:pt>
                <c:pt idx="136">
                  <c:v>0.34522428421152285</c:v>
                </c:pt>
                <c:pt idx="137">
                  <c:v>0.35125122680588122</c:v>
                </c:pt>
                <c:pt idx="138">
                  <c:v>0.36914355081106637</c:v>
                </c:pt>
                <c:pt idx="139">
                  <c:v>0.41210218615055538</c:v>
                </c:pt>
                <c:pt idx="140">
                  <c:v>0.4248746229922144</c:v>
                </c:pt>
                <c:pt idx="141">
                  <c:v>0.44233984388958963</c:v>
                </c:pt>
                <c:pt idx="142">
                  <c:v>0.44772886149201774</c:v>
                </c:pt>
                <c:pt idx="143">
                  <c:v>0.43162837084740391</c:v>
                </c:pt>
                <c:pt idx="144">
                  <c:v>0.43990150468009293</c:v>
                </c:pt>
                <c:pt idx="145">
                  <c:v>0.43644440442081306</c:v>
                </c:pt>
                <c:pt idx="146">
                  <c:v>0.43078215716323337</c:v>
                </c:pt>
                <c:pt idx="147">
                  <c:v>0.4094798159461977</c:v>
                </c:pt>
                <c:pt idx="148">
                  <c:v>0.39004966594274532</c:v>
                </c:pt>
                <c:pt idx="149">
                  <c:v>0.38774481774514014</c:v>
                </c:pt>
                <c:pt idx="150">
                  <c:v>0.39199937549829572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8-4172-94D3-FB6CE7B2C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523791"/>
        <c:axId val="296529199"/>
      </c:lineChart>
      <c:dateAx>
        <c:axId val="296523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1344002138621561"/>
              <c:y val="0.74946686351706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29199"/>
        <c:crosses val="autoZero"/>
        <c:auto val="1"/>
        <c:lblOffset val="100"/>
        <c:baseTimeUnit val="days"/>
        <c:majorUnit val="3"/>
        <c:majorTimeUnit val="months"/>
      </c:dateAx>
      <c:valAx>
        <c:axId val="29652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Unreliability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2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07393578509663"/>
          <c:y val="4.4655939746662099E-2"/>
          <c:w val="0.87911613208395145"/>
          <c:h val="0.77085016546844687"/>
        </c:manualLayout>
      </c:layout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Unreliability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Sheet6!$A$2:$A$211</c:f>
              <c:numCache>
                <c:formatCode>m/d/yyyy</c:formatCode>
                <c:ptCount val="210"/>
                <c:pt idx="0">
                  <c:v>43145</c:v>
                </c:pt>
                <c:pt idx="1">
                  <c:v>43152</c:v>
                </c:pt>
                <c:pt idx="2">
                  <c:v>43159</c:v>
                </c:pt>
                <c:pt idx="3">
                  <c:v>43166</c:v>
                </c:pt>
                <c:pt idx="4">
                  <c:v>43173</c:v>
                </c:pt>
                <c:pt idx="5">
                  <c:v>43180</c:v>
                </c:pt>
                <c:pt idx="6">
                  <c:v>43187</c:v>
                </c:pt>
                <c:pt idx="7">
                  <c:v>43194</c:v>
                </c:pt>
                <c:pt idx="8">
                  <c:v>43201</c:v>
                </c:pt>
                <c:pt idx="9">
                  <c:v>43208</c:v>
                </c:pt>
                <c:pt idx="10">
                  <c:v>43215</c:v>
                </c:pt>
                <c:pt idx="11">
                  <c:v>43222</c:v>
                </c:pt>
                <c:pt idx="12">
                  <c:v>43229</c:v>
                </c:pt>
                <c:pt idx="13">
                  <c:v>43236</c:v>
                </c:pt>
                <c:pt idx="14">
                  <c:v>43243</c:v>
                </c:pt>
                <c:pt idx="15">
                  <c:v>43250</c:v>
                </c:pt>
                <c:pt idx="16">
                  <c:v>43257</c:v>
                </c:pt>
                <c:pt idx="17">
                  <c:v>43264</c:v>
                </c:pt>
                <c:pt idx="18">
                  <c:v>43271</c:v>
                </c:pt>
                <c:pt idx="19">
                  <c:v>43278</c:v>
                </c:pt>
                <c:pt idx="20">
                  <c:v>43285</c:v>
                </c:pt>
                <c:pt idx="21">
                  <c:v>43292</c:v>
                </c:pt>
                <c:pt idx="22">
                  <c:v>43299</c:v>
                </c:pt>
                <c:pt idx="23">
                  <c:v>43306</c:v>
                </c:pt>
                <c:pt idx="24">
                  <c:v>43313</c:v>
                </c:pt>
                <c:pt idx="25">
                  <c:v>43320</c:v>
                </c:pt>
                <c:pt idx="26">
                  <c:v>43327</c:v>
                </c:pt>
                <c:pt idx="27">
                  <c:v>43334</c:v>
                </c:pt>
                <c:pt idx="28">
                  <c:v>43341</c:v>
                </c:pt>
                <c:pt idx="29">
                  <c:v>43348</c:v>
                </c:pt>
                <c:pt idx="30">
                  <c:v>43355</c:v>
                </c:pt>
                <c:pt idx="31">
                  <c:v>43362</c:v>
                </c:pt>
                <c:pt idx="32">
                  <c:v>43369</c:v>
                </c:pt>
                <c:pt idx="33">
                  <c:v>43376</c:v>
                </c:pt>
                <c:pt idx="34">
                  <c:v>43383</c:v>
                </c:pt>
                <c:pt idx="35">
                  <c:v>43390</c:v>
                </c:pt>
                <c:pt idx="36">
                  <c:v>43397</c:v>
                </c:pt>
                <c:pt idx="37">
                  <c:v>43404</c:v>
                </c:pt>
                <c:pt idx="38">
                  <c:v>43411</c:v>
                </c:pt>
                <c:pt idx="39">
                  <c:v>43418</c:v>
                </c:pt>
                <c:pt idx="40">
                  <c:v>43425</c:v>
                </c:pt>
                <c:pt idx="41">
                  <c:v>43432</c:v>
                </c:pt>
                <c:pt idx="42">
                  <c:v>43439</c:v>
                </c:pt>
                <c:pt idx="43">
                  <c:v>43446</c:v>
                </c:pt>
                <c:pt idx="44">
                  <c:v>43453</c:v>
                </c:pt>
                <c:pt idx="45">
                  <c:v>43460</c:v>
                </c:pt>
                <c:pt idx="46">
                  <c:v>43467</c:v>
                </c:pt>
                <c:pt idx="47">
                  <c:v>43474</c:v>
                </c:pt>
                <c:pt idx="48">
                  <c:v>43481</c:v>
                </c:pt>
                <c:pt idx="49">
                  <c:v>43488</c:v>
                </c:pt>
                <c:pt idx="50">
                  <c:v>43495</c:v>
                </c:pt>
                <c:pt idx="51">
                  <c:v>43502</c:v>
                </c:pt>
                <c:pt idx="52">
                  <c:v>43509</c:v>
                </c:pt>
                <c:pt idx="53">
                  <c:v>43516</c:v>
                </c:pt>
                <c:pt idx="54">
                  <c:v>43523</c:v>
                </c:pt>
                <c:pt idx="55">
                  <c:v>43530</c:v>
                </c:pt>
                <c:pt idx="56">
                  <c:v>43537</c:v>
                </c:pt>
                <c:pt idx="57">
                  <c:v>43544</c:v>
                </c:pt>
                <c:pt idx="58">
                  <c:v>43551</c:v>
                </c:pt>
                <c:pt idx="59">
                  <c:v>43558</c:v>
                </c:pt>
                <c:pt idx="60">
                  <c:v>43565</c:v>
                </c:pt>
                <c:pt idx="61">
                  <c:v>43572</c:v>
                </c:pt>
                <c:pt idx="62">
                  <c:v>43579</c:v>
                </c:pt>
                <c:pt idx="63">
                  <c:v>43586</c:v>
                </c:pt>
                <c:pt idx="64">
                  <c:v>43593</c:v>
                </c:pt>
                <c:pt idx="65">
                  <c:v>43594</c:v>
                </c:pt>
                <c:pt idx="66">
                  <c:v>43595</c:v>
                </c:pt>
                <c:pt idx="67">
                  <c:v>43596</c:v>
                </c:pt>
                <c:pt idx="68">
                  <c:v>43597</c:v>
                </c:pt>
                <c:pt idx="69">
                  <c:v>43598</c:v>
                </c:pt>
                <c:pt idx="70">
                  <c:v>43599</c:v>
                </c:pt>
                <c:pt idx="71">
                  <c:v>43600</c:v>
                </c:pt>
                <c:pt idx="72">
                  <c:v>43607</c:v>
                </c:pt>
                <c:pt idx="73">
                  <c:v>43614</c:v>
                </c:pt>
                <c:pt idx="74">
                  <c:v>43621</c:v>
                </c:pt>
                <c:pt idx="75">
                  <c:v>43628</c:v>
                </c:pt>
                <c:pt idx="76">
                  <c:v>43635</c:v>
                </c:pt>
                <c:pt idx="77">
                  <c:v>43642</c:v>
                </c:pt>
                <c:pt idx="78">
                  <c:v>43649</c:v>
                </c:pt>
                <c:pt idx="79">
                  <c:v>43656</c:v>
                </c:pt>
                <c:pt idx="80">
                  <c:v>43663</c:v>
                </c:pt>
                <c:pt idx="81">
                  <c:v>43670</c:v>
                </c:pt>
                <c:pt idx="82">
                  <c:v>43677</c:v>
                </c:pt>
                <c:pt idx="83">
                  <c:v>43684</c:v>
                </c:pt>
                <c:pt idx="84">
                  <c:v>43691</c:v>
                </c:pt>
                <c:pt idx="85">
                  <c:v>43698</c:v>
                </c:pt>
                <c:pt idx="86">
                  <c:v>43705</c:v>
                </c:pt>
                <c:pt idx="87">
                  <c:v>43712</c:v>
                </c:pt>
                <c:pt idx="88">
                  <c:v>43713</c:v>
                </c:pt>
                <c:pt idx="89">
                  <c:v>43714</c:v>
                </c:pt>
                <c:pt idx="90">
                  <c:v>43715</c:v>
                </c:pt>
                <c:pt idx="91">
                  <c:v>43716</c:v>
                </c:pt>
                <c:pt idx="92">
                  <c:v>43717</c:v>
                </c:pt>
                <c:pt idx="93">
                  <c:v>43718</c:v>
                </c:pt>
                <c:pt idx="94">
                  <c:v>43719</c:v>
                </c:pt>
                <c:pt idx="95">
                  <c:v>43726</c:v>
                </c:pt>
                <c:pt idx="96">
                  <c:v>43733</c:v>
                </c:pt>
                <c:pt idx="97">
                  <c:v>43740</c:v>
                </c:pt>
                <c:pt idx="98">
                  <c:v>43747</c:v>
                </c:pt>
                <c:pt idx="99">
                  <c:v>43754</c:v>
                </c:pt>
                <c:pt idx="100">
                  <c:v>43761</c:v>
                </c:pt>
                <c:pt idx="101">
                  <c:v>43768</c:v>
                </c:pt>
                <c:pt idx="102">
                  <c:v>43775</c:v>
                </c:pt>
                <c:pt idx="103">
                  <c:v>43782</c:v>
                </c:pt>
                <c:pt idx="104">
                  <c:v>43789</c:v>
                </c:pt>
                <c:pt idx="105">
                  <c:v>43796</c:v>
                </c:pt>
                <c:pt idx="106">
                  <c:v>43803</c:v>
                </c:pt>
                <c:pt idx="107">
                  <c:v>43810</c:v>
                </c:pt>
                <c:pt idx="108">
                  <c:v>43817</c:v>
                </c:pt>
                <c:pt idx="109">
                  <c:v>43824</c:v>
                </c:pt>
                <c:pt idx="110">
                  <c:v>43831</c:v>
                </c:pt>
                <c:pt idx="111">
                  <c:v>43838</c:v>
                </c:pt>
                <c:pt idx="112">
                  <c:v>43845</c:v>
                </c:pt>
                <c:pt idx="113">
                  <c:v>43852</c:v>
                </c:pt>
                <c:pt idx="114">
                  <c:v>43859</c:v>
                </c:pt>
                <c:pt idx="115">
                  <c:v>43866</c:v>
                </c:pt>
                <c:pt idx="116">
                  <c:v>43873</c:v>
                </c:pt>
                <c:pt idx="117">
                  <c:v>43880</c:v>
                </c:pt>
                <c:pt idx="118">
                  <c:v>43887</c:v>
                </c:pt>
                <c:pt idx="119">
                  <c:v>43894</c:v>
                </c:pt>
                <c:pt idx="120">
                  <c:v>43901</c:v>
                </c:pt>
                <c:pt idx="121">
                  <c:v>43908</c:v>
                </c:pt>
                <c:pt idx="122">
                  <c:v>43915</c:v>
                </c:pt>
                <c:pt idx="123">
                  <c:v>43922</c:v>
                </c:pt>
                <c:pt idx="124">
                  <c:v>43929</c:v>
                </c:pt>
                <c:pt idx="125">
                  <c:v>43936</c:v>
                </c:pt>
                <c:pt idx="126">
                  <c:v>43943</c:v>
                </c:pt>
                <c:pt idx="127">
                  <c:v>43950</c:v>
                </c:pt>
                <c:pt idx="128">
                  <c:v>43957</c:v>
                </c:pt>
                <c:pt idx="129">
                  <c:v>43964</c:v>
                </c:pt>
                <c:pt idx="130">
                  <c:v>43971</c:v>
                </c:pt>
                <c:pt idx="131">
                  <c:v>43978</c:v>
                </c:pt>
                <c:pt idx="132">
                  <c:v>43985</c:v>
                </c:pt>
                <c:pt idx="133">
                  <c:v>43992</c:v>
                </c:pt>
                <c:pt idx="134">
                  <c:v>43999</c:v>
                </c:pt>
                <c:pt idx="135">
                  <c:v>44006</c:v>
                </c:pt>
                <c:pt idx="136">
                  <c:v>44013</c:v>
                </c:pt>
                <c:pt idx="137">
                  <c:v>44020</c:v>
                </c:pt>
                <c:pt idx="138">
                  <c:v>44027</c:v>
                </c:pt>
                <c:pt idx="139">
                  <c:v>44034</c:v>
                </c:pt>
                <c:pt idx="140">
                  <c:v>44041</c:v>
                </c:pt>
                <c:pt idx="141">
                  <c:v>44048</c:v>
                </c:pt>
                <c:pt idx="142">
                  <c:v>44055</c:v>
                </c:pt>
                <c:pt idx="143">
                  <c:v>44062</c:v>
                </c:pt>
                <c:pt idx="144">
                  <c:v>44069</c:v>
                </c:pt>
                <c:pt idx="145">
                  <c:v>44076</c:v>
                </c:pt>
                <c:pt idx="146">
                  <c:v>44083</c:v>
                </c:pt>
                <c:pt idx="147">
                  <c:v>44090</c:v>
                </c:pt>
                <c:pt idx="148">
                  <c:v>44097</c:v>
                </c:pt>
                <c:pt idx="149">
                  <c:v>44104</c:v>
                </c:pt>
                <c:pt idx="150">
                  <c:v>44111</c:v>
                </c:pt>
                <c:pt idx="151">
                  <c:v>44118</c:v>
                </c:pt>
                <c:pt idx="152">
                  <c:v>44125</c:v>
                </c:pt>
                <c:pt idx="153">
                  <c:v>44132</c:v>
                </c:pt>
                <c:pt idx="154">
                  <c:v>44139</c:v>
                </c:pt>
                <c:pt idx="155">
                  <c:v>44146</c:v>
                </c:pt>
                <c:pt idx="156">
                  <c:v>44153</c:v>
                </c:pt>
                <c:pt idx="157">
                  <c:v>44160</c:v>
                </c:pt>
                <c:pt idx="158">
                  <c:v>44167</c:v>
                </c:pt>
                <c:pt idx="159">
                  <c:v>44174</c:v>
                </c:pt>
                <c:pt idx="160">
                  <c:v>44181</c:v>
                </c:pt>
                <c:pt idx="161">
                  <c:v>44188</c:v>
                </c:pt>
                <c:pt idx="162">
                  <c:v>44195</c:v>
                </c:pt>
                <c:pt idx="163">
                  <c:v>44202</c:v>
                </c:pt>
                <c:pt idx="164">
                  <c:v>44209</c:v>
                </c:pt>
                <c:pt idx="165">
                  <c:v>44216</c:v>
                </c:pt>
                <c:pt idx="166">
                  <c:v>44223</c:v>
                </c:pt>
                <c:pt idx="167">
                  <c:v>44230</c:v>
                </c:pt>
                <c:pt idx="168">
                  <c:v>44237</c:v>
                </c:pt>
                <c:pt idx="169">
                  <c:v>44244</c:v>
                </c:pt>
                <c:pt idx="170">
                  <c:v>44251</c:v>
                </c:pt>
                <c:pt idx="171">
                  <c:v>44258</c:v>
                </c:pt>
                <c:pt idx="172">
                  <c:v>44265</c:v>
                </c:pt>
                <c:pt idx="173">
                  <c:v>44272</c:v>
                </c:pt>
                <c:pt idx="174">
                  <c:v>44279</c:v>
                </c:pt>
                <c:pt idx="175">
                  <c:v>44286</c:v>
                </c:pt>
                <c:pt idx="176">
                  <c:v>44293</c:v>
                </c:pt>
                <c:pt idx="177">
                  <c:v>44300</c:v>
                </c:pt>
                <c:pt idx="178">
                  <c:v>44307</c:v>
                </c:pt>
                <c:pt idx="179">
                  <c:v>44314</c:v>
                </c:pt>
                <c:pt idx="180">
                  <c:v>44321</c:v>
                </c:pt>
                <c:pt idx="181">
                  <c:v>44328</c:v>
                </c:pt>
                <c:pt idx="182">
                  <c:v>44335</c:v>
                </c:pt>
                <c:pt idx="183">
                  <c:v>44342</c:v>
                </c:pt>
                <c:pt idx="184">
                  <c:v>44349</c:v>
                </c:pt>
                <c:pt idx="185">
                  <c:v>44356</c:v>
                </c:pt>
                <c:pt idx="186">
                  <c:v>44363</c:v>
                </c:pt>
                <c:pt idx="187">
                  <c:v>44370</c:v>
                </c:pt>
                <c:pt idx="188">
                  <c:v>44377</c:v>
                </c:pt>
                <c:pt idx="189">
                  <c:v>44384</c:v>
                </c:pt>
                <c:pt idx="190">
                  <c:v>44391</c:v>
                </c:pt>
                <c:pt idx="191">
                  <c:v>44398</c:v>
                </c:pt>
                <c:pt idx="192">
                  <c:v>44405</c:v>
                </c:pt>
                <c:pt idx="193">
                  <c:v>44412</c:v>
                </c:pt>
                <c:pt idx="194">
                  <c:v>44419</c:v>
                </c:pt>
                <c:pt idx="195">
                  <c:v>44426</c:v>
                </c:pt>
                <c:pt idx="196">
                  <c:v>44433</c:v>
                </c:pt>
                <c:pt idx="197">
                  <c:v>44440</c:v>
                </c:pt>
                <c:pt idx="198">
                  <c:v>44447</c:v>
                </c:pt>
                <c:pt idx="199">
                  <c:v>44454</c:v>
                </c:pt>
                <c:pt idx="200">
                  <c:v>44461</c:v>
                </c:pt>
                <c:pt idx="201">
                  <c:v>44468</c:v>
                </c:pt>
                <c:pt idx="202">
                  <c:v>44475</c:v>
                </c:pt>
                <c:pt idx="203">
                  <c:v>44482</c:v>
                </c:pt>
                <c:pt idx="204">
                  <c:v>44489</c:v>
                </c:pt>
                <c:pt idx="205">
                  <c:v>44496</c:v>
                </c:pt>
                <c:pt idx="206">
                  <c:v>44503</c:v>
                </c:pt>
                <c:pt idx="207">
                  <c:v>44510</c:v>
                </c:pt>
                <c:pt idx="208">
                  <c:v>44517</c:v>
                </c:pt>
              </c:numCache>
            </c:numRef>
          </c:cat>
          <c:val>
            <c:numRef>
              <c:f>Sheet6!$B$2:$B$211</c:f>
              <c:numCache>
                <c:formatCode>0.00%</c:formatCode>
                <c:ptCount val="210"/>
                <c:pt idx="0">
                  <c:v>0.51825541846770395</c:v>
                </c:pt>
                <c:pt idx="1">
                  <c:v>0.56689907832631703</c:v>
                </c:pt>
                <c:pt idx="2">
                  <c:v>0.44233709607801502</c:v>
                </c:pt>
                <c:pt idx="3">
                  <c:v>0.47204145039161999</c:v>
                </c:pt>
                <c:pt idx="4">
                  <c:v>0.44333719712206598</c:v>
                </c:pt>
                <c:pt idx="5">
                  <c:v>0.42230821912764199</c:v>
                </c:pt>
                <c:pt idx="6">
                  <c:v>0.459510343911046</c:v>
                </c:pt>
                <c:pt idx="7">
                  <c:v>0.36906880163956901</c:v>
                </c:pt>
                <c:pt idx="8">
                  <c:v>0.44508494592693298</c:v>
                </c:pt>
                <c:pt idx="9">
                  <c:v>0.43640946852258999</c:v>
                </c:pt>
                <c:pt idx="10">
                  <c:v>0.44148132658910499</c:v>
                </c:pt>
                <c:pt idx="11">
                  <c:v>0.46399656286442797</c:v>
                </c:pt>
                <c:pt idx="12">
                  <c:v>0.47924819802677499</c:v>
                </c:pt>
                <c:pt idx="13">
                  <c:v>0.51157609818915994</c:v>
                </c:pt>
                <c:pt idx="14">
                  <c:v>0.50789407284851096</c:v>
                </c:pt>
                <c:pt idx="15">
                  <c:v>0.41359433409040902</c:v>
                </c:pt>
                <c:pt idx="16">
                  <c:v>0.52417993602379598</c:v>
                </c:pt>
                <c:pt idx="17">
                  <c:v>0.43824621452783902</c:v>
                </c:pt>
                <c:pt idx="18">
                  <c:v>0.35187452983677597</c:v>
                </c:pt>
                <c:pt idx="19">
                  <c:v>0.36514599503669598</c:v>
                </c:pt>
                <c:pt idx="20">
                  <c:v>0.38696974246636701</c:v>
                </c:pt>
                <c:pt idx="21">
                  <c:v>0.42562552668895398</c:v>
                </c:pt>
                <c:pt idx="22">
                  <c:v>0.449108798710806</c:v>
                </c:pt>
                <c:pt idx="23">
                  <c:v>0.41322864758372901</c:v>
                </c:pt>
                <c:pt idx="24">
                  <c:v>0.42394607357208502</c:v>
                </c:pt>
                <c:pt idx="25">
                  <c:v>0.36899411082498801</c:v>
                </c:pt>
                <c:pt idx="26">
                  <c:v>0.392635358302171</c:v>
                </c:pt>
                <c:pt idx="27">
                  <c:v>0.46036642812016199</c:v>
                </c:pt>
                <c:pt idx="28">
                  <c:v>0.55413018982404405</c:v>
                </c:pt>
                <c:pt idx="29">
                  <c:v>0.486209117033648</c:v>
                </c:pt>
                <c:pt idx="30">
                  <c:v>0.45498625202814802</c:v>
                </c:pt>
                <c:pt idx="31">
                  <c:v>0.61103584360633001</c:v>
                </c:pt>
                <c:pt idx="32">
                  <c:v>0.66038993394631296</c:v>
                </c:pt>
                <c:pt idx="33">
                  <c:v>0.48947674243110201</c:v>
                </c:pt>
                <c:pt idx="34">
                  <c:v>0.508920236589811</c:v>
                </c:pt>
                <c:pt idx="35">
                  <c:v>0.47778037511949301</c:v>
                </c:pt>
                <c:pt idx="36">
                  <c:v>0.37848592900063099</c:v>
                </c:pt>
                <c:pt idx="37">
                  <c:v>0.41401462792967503</c:v>
                </c:pt>
                <c:pt idx="38">
                  <c:v>0.43459511348637098</c:v>
                </c:pt>
                <c:pt idx="39">
                  <c:v>0.46143614791798199</c:v>
                </c:pt>
                <c:pt idx="40">
                  <c:v>0.25680624231129701</c:v>
                </c:pt>
                <c:pt idx="41">
                  <c:v>0.38087241898941598</c:v>
                </c:pt>
                <c:pt idx="42">
                  <c:v>0.39530558951292799</c:v>
                </c:pt>
                <c:pt idx="43">
                  <c:v>0.37177589299709102</c:v>
                </c:pt>
                <c:pt idx="44">
                  <c:v>0.34809721750788403</c:v>
                </c:pt>
                <c:pt idx="45">
                  <c:v>0.24472516152006901</c:v>
                </c:pt>
                <c:pt idx="46">
                  <c:v>0.266387320270696</c:v>
                </c:pt>
                <c:pt idx="47">
                  <c:v>0.40506193572105398</c:v>
                </c:pt>
                <c:pt idx="48">
                  <c:v>0.53744197938793103</c:v>
                </c:pt>
                <c:pt idx="49">
                  <c:v>0.50594091292822696</c:v>
                </c:pt>
                <c:pt idx="50">
                  <c:v>0.26080187155851198</c:v>
                </c:pt>
                <c:pt idx="51">
                  <c:v>0.64486433698877998</c:v>
                </c:pt>
                <c:pt idx="52">
                  <c:v>0.35669679853258801</c:v>
                </c:pt>
                <c:pt idx="53">
                  <c:v>0.93573545310015804</c:v>
                </c:pt>
                <c:pt idx="54">
                  <c:v>0.38556675432951898</c:v>
                </c:pt>
                <c:pt idx="55">
                  <c:v>0.38654031673156602</c:v>
                </c:pt>
                <c:pt idx="56">
                  <c:v>0.34842537825393899</c:v>
                </c:pt>
                <c:pt idx="57">
                  <c:v>0.361767944214334</c:v>
                </c:pt>
                <c:pt idx="58">
                  <c:v>0.33113053040998103</c:v>
                </c:pt>
                <c:pt idx="59">
                  <c:v>0.38243248249546102</c:v>
                </c:pt>
                <c:pt idx="60">
                  <c:v>0.36681686780481698</c:v>
                </c:pt>
                <c:pt idx="62">
                  <c:v>0.26785647839632498</c:v>
                </c:pt>
                <c:pt idx="64">
                  <c:v>0.45360103508517302</c:v>
                </c:pt>
                <c:pt idx="65">
                  <c:v>0.419138108396646</c:v>
                </c:pt>
                <c:pt idx="66">
                  <c:v>0.37006179681121898</c:v>
                </c:pt>
                <c:pt idx="67">
                  <c:v>0.29976174421218199</c:v>
                </c:pt>
                <c:pt idx="68">
                  <c:v>0.35689073557460099</c:v>
                </c:pt>
                <c:pt idx="69">
                  <c:v>0.42818184087866801</c:v>
                </c:pt>
                <c:pt idx="70">
                  <c:v>0.38726869040085699</c:v>
                </c:pt>
                <c:pt idx="71">
                  <c:v>0.48359131809220901</c:v>
                </c:pt>
                <c:pt idx="72">
                  <c:v>0.412439060976524</c:v>
                </c:pt>
                <c:pt idx="73">
                  <c:v>0.37088490973938898</c:v>
                </c:pt>
                <c:pt idx="74">
                  <c:v>0.40133238012218703</c:v>
                </c:pt>
                <c:pt idx="75">
                  <c:v>0.33126832096433001</c:v>
                </c:pt>
                <c:pt idx="76">
                  <c:v>0.314151269663274</c:v>
                </c:pt>
                <c:pt idx="77">
                  <c:v>0.33495078713021398</c:v>
                </c:pt>
                <c:pt idx="79">
                  <c:v>0.38596187318006703</c:v>
                </c:pt>
                <c:pt idx="80">
                  <c:v>0.34570845566394298</c:v>
                </c:pt>
                <c:pt idx="81">
                  <c:v>0.39499100163655998</c:v>
                </c:pt>
                <c:pt idx="82">
                  <c:v>0.437739034520017</c:v>
                </c:pt>
                <c:pt idx="83">
                  <c:v>0.35978333871552498</c:v>
                </c:pt>
                <c:pt idx="84">
                  <c:v>0.446687228346617</c:v>
                </c:pt>
                <c:pt idx="85">
                  <c:v>0.41934481207312502</c:v>
                </c:pt>
                <c:pt idx="86">
                  <c:v>0.50503589069660904</c:v>
                </c:pt>
                <c:pt idx="87">
                  <c:v>0.57301835174770099</c:v>
                </c:pt>
                <c:pt idx="88">
                  <c:v>0.46376195675626197</c:v>
                </c:pt>
                <c:pt idx="89">
                  <c:v>0.54176418796649795</c:v>
                </c:pt>
                <c:pt idx="90">
                  <c:v>0.35242836901763203</c:v>
                </c:pt>
                <c:pt idx="91">
                  <c:v>0.38952344217387103</c:v>
                </c:pt>
                <c:pt idx="92">
                  <c:v>0.454741095721786</c:v>
                </c:pt>
                <c:pt idx="93">
                  <c:v>0.49969960818458797</c:v>
                </c:pt>
                <c:pt idx="94">
                  <c:v>0.52769005075714004</c:v>
                </c:pt>
                <c:pt idx="95">
                  <c:v>0.55515807836518305</c:v>
                </c:pt>
                <c:pt idx="96">
                  <c:v>0.50827281242919098</c:v>
                </c:pt>
                <c:pt idx="97">
                  <c:v>0.47871493932762998</c:v>
                </c:pt>
                <c:pt idx="98">
                  <c:v>0.405593404813823</c:v>
                </c:pt>
                <c:pt idx="100">
                  <c:v>0.39749031950800301</c:v>
                </c:pt>
                <c:pt idx="101">
                  <c:v>0.37274621198308999</c:v>
                </c:pt>
                <c:pt idx="102">
                  <c:v>0.38776060868978601</c:v>
                </c:pt>
                <c:pt idx="103">
                  <c:v>0.38005966688981802</c:v>
                </c:pt>
                <c:pt idx="104">
                  <c:v>0.44684025845720499</c:v>
                </c:pt>
                <c:pt idx="105">
                  <c:v>0.26036510163156501</c:v>
                </c:pt>
                <c:pt idx="106">
                  <c:v>0.40733310467265899</c:v>
                </c:pt>
                <c:pt idx="107">
                  <c:v>0.33047524623205699</c:v>
                </c:pt>
                <c:pt idx="108">
                  <c:v>0.32330254242654499</c:v>
                </c:pt>
                <c:pt idx="109">
                  <c:v>0.40941872637626903</c:v>
                </c:pt>
                <c:pt idx="110">
                  <c:v>0.42992220126633401</c:v>
                </c:pt>
                <c:pt idx="111">
                  <c:v>0.34058692985129402</c:v>
                </c:pt>
                <c:pt idx="112">
                  <c:v>0.31605793763085699</c:v>
                </c:pt>
                <c:pt idx="113">
                  <c:v>0.34622247553484298</c:v>
                </c:pt>
                <c:pt idx="114">
                  <c:v>0.44989172667690602</c:v>
                </c:pt>
                <c:pt idx="115">
                  <c:v>0.33738115449034101</c:v>
                </c:pt>
                <c:pt idx="116">
                  <c:v>0.39897144346035801</c:v>
                </c:pt>
                <c:pt idx="117">
                  <c:v>0.43999983520682501</c:v>
                </c:pt>
                <c:pt idx="118">
                  <c:v>0.39913638845382798</c:v>
                </c:pt>
                <c:pt idx="119">
                  <c:v>0.36309355427256557</c:v>
                </c:pt>
                <c:pt idx="120">
                  <c:v>0.31476000229247125</c:v>
                </c:pt>
                <c:pt idx="123">
                  <c:v>0.29507695230856928</c:v>
                </c:pt>
                <c:pt idx="124">
                  <c:v>0.27218286768468009</c:v>
                </c:pt>
                <c:pt idx="125">
                  <c:v>0.21100498074173898</c:v>
                </c:pt>
                <c:pt idx="126">
                  <c:v>0.28544853559990707</c:v>
                </c:pt>
                <c:pt idx="127">
                  <c:v>0.47222459961700169</c:v>
                </c:pt>
                <c:pt idx="131">
                  <c:v>0.43326282535960597</c:v>
                </c:pt>
                <c:pt idx="132">
                  <c:v>0.54071447676580531</c:v>
                </c:pt>
                <c:pt idx="133">
                  <c:v>0.39880735966506914</c:v>
                </c:pt>
                <c:pt idx="134">
                  <c:v>0.4042470211678636</c:v>
                </c:pt>
                <c:pt idx="135">
                  <c:v>0.49179502061511338</c:v>
                </c:pt>
                <c:pt idx="136">
                  <c:v>0.47141731371613055</c:v>
                </c:pt>
                <c:pt idx="137">
                  <c:v>0.42628078731834779</c:v>
                </c:pt>
                <c:pt idx="138">
                  <c:v>0.36134944569511107</c:v>
                </c:pt>
                <c:pt idx="139">
                  <c:v>0.33055224913494807</c:v>
                </c:pt>
                <c:pt idx="140">
                  <c:v>0.47460792536045682</c:v>
                </c:pt>
                <c:pt idx="141">
                  <c:v>0.36901318642811803</c:v>
                </c:pt>
                <c:pt idx="142">
                  <c:v>0.37706352783338748</c:v>
                </c:pt>
                <c:pt idx="143">
                  <c:v>0.42456375226301135</c:v>
                </c:pt>
                <c:pt idx="144">
                  <c:v>0.33855834654934264</c:v>
                </c:pt>
                <c:pt idx="145">
                  <c:v>0.4026059579165393</c:v>
                </c:pt>
                <c:pt idx="146">
                  <c:v>0.42475677262433953</c:v>
                </c:pt>
                <c:pt idx="148">
                  <c:v>0.26641709845148071</c:v>
                </c:pt>
                <c:pt idx="149">
                  <c:v>0.33450881963651419</c:v>
                </c:pt>
                <c:pt idx="150">
                  <c:v>0.31605977310695832</c:v>
                </c:pt>
                <c:pt idx="151">
                  <c:v>0.44072127507237652</c:v>
                </c:pt>
                <c:pt idx="152">
                  <c:v>0.30918466485841789</c:v>
                </c:pt>
                <c:pt idx="153">
                  <c:v>0.33128067223645113</c:v>
                </c:pt>
                <c:pt idx="154">
                  <c:v>0.34487222237659898</c:v>
                </c:pt>
                <c:pt idx="155">
                  <c:v>0.26260565827417676</c:v>
                </c:pt>
                <c:pt idx="156">
                  <c:v>0.24905054251368577</c:v>
                </c:pt>
                <c:pt idx="157">
                  <c:v>0.32341472597214005</c:v>
                </c:pt>
                <c:pt idx="158">
                  <c:v>0.30866886612942085</c:v>
                </c:pt>
                <c:pt idx="159">
                  <c:v>0.35059723298702911</c:v>
                </c:pt>
                <c:pt idx="160">
                  <c:v>0.4182418801956117</c:v>
                </c:pt>
                <c:pt idx="161">
                  <c:v>0.28671943711521547</c:v>
                </c:pt>
                <c:pt idx="162">
                  <c:v>0.28794007559187706</c:v>
                </c:pt>
                <c:pt idx="163">
                  <c:v>0.28706405285710646</c:v>
                </c:pt>
                <c:pt idx="164">
                  <c:v>0.28296412245777613</c:v>
                </c:pt>
                <c:pt idx="165">
                  <c:v>0.29221031711742851</c:v>
                </c:pt>
                <c:pt idx="166">
                  <c:v>0.30348000868426395</c:v>
                </c:pt>
                <c:pt idx="167">
                  <c:v>0.39839173145033746</c:v>
                </c:pt>
                <c:pt idx="169">
                  <c:v>0.33191630977916298</c:v>
                </c:pt>
                <c:pt idx="170">
                  <c:v>0.35089892270559842</c:v>
                </c:pt>
                <c:pt idx="171">
                  <c:v>0.44411123707634415</c:v>
                </c:pt>
                <c:pt idx="172">
                  <c:v>0.33437308797894322</c:v>
                </c:pt>
                <c:pt idx="173">
                  <c:v>0.36787457120529971</c:v>
                </c:pt>
                <c:pt idx="174">
                  <c:v>0.35576374215127632</c:v>
                </c:pt>
                <c:pt idx="175">
                  <c:v>0.33394202628573111</c:v>
                </c:pt>
                <c:pt idx="176">
                  <c:v>0.3696378381724757</c:v>
                </c:pt>
                <c:pt idx="177">
                  <c:v>0.30505554430229936</c:v>
                </c:pt>
                <c:pt idx="178">
                  <c:v>0.3903860558574197</c:v>
                </c:pt>
                <c:pt idx="180">
                  <c:v>0.3060452150796929</c:v>
                </c:pt>
                <c:pt idx="181">
                  <c:v>0.30705374454128692</c:v>
                </c:pt>
                <c:pt idx="182">
                  <c:v>0.28627248879520462</c:v>
                </c:pt>
                <c:pt idx="183">
                  <c:v>0.32085256281631108</c:v>
                </c:pt>
                <c:pt idx="184">
                  <c:v>0.37317384668099557</c:v>
                </c:pt>
                <c:pt idx="185">
                  <c:v>0.3338590820943762</c:v>
                </c:pt>
                <c:pt idx="186">
                  <c:v>0.37576977268348616</c:v>
                </c:pt>
                <c:pt idx="187">
                  <c:v>0.29440310809304354</c:v>
                </c:pt>
                <c:pt idx="188">
                  <c:v>0.32458016828847419</c:v>
                </c:pt>
                <c:pt idx="189">
                  <c:v>0.29853479003453015</c:v>
                </c:pt>
                <c:pt idx="190">
                  <c:v>0.2930629337580844</c:v>
                </c:pt>
                <c:pt idx="191">
                  <c:v>0.32917288997351296</c:v>
                </c:pt>
                <c:pt idx="192">
                  <c:v>0.30710354803876516</c:v>
                </c:pt>
                <c:pt idx="193">
                  <c:v>0.37858762292871045</c:v>
                </c:pt>
                <c:pt idx="194">
                  <c:v>0.36849982350864807</c:v>
                </c:pt>
                <c:pt idx="195">
                  <c:v>0.35326521254994431</c:v>
                </c:pt>
                <c:pt idx="196">
                  <c:v>0.37941252399178388</c:v>
                </c:pt>
                <c:pt idx="197">
                  <c:v>0.56519991316862173</c:v>
                </c:pt>
                <c:pt idx="198">
                  <c:v>0.41666157624033329</c:v>
                </c:pt>
                <c:pt idx="199">
                  <c:v>0.41220156797923058</c:v>
                </c:pt>
                <c:pt idx="200">
                  <c:v>0.41025647068249999</c:v>
                </c:pt>
                <c:pt idx="201">
                  <c:v>0.48675099273789374</c:v>
                </c:pt>
                <c:pt idx="202">
                  <c:v>0.44990852871524933</c:v>
                </c:pt>
                <c:pt idx="203">
                  <c:v>0.40076055089731472</c:v>
                </c:pt>
                <c:pt idx="204">
                  <c:v>0.38848481823626563</c:v>
                </c:pt>
                <c:pt idx="205">
                  <c:v>0.39854038743823522</c:v>
                </c:pt>
                <c:pt idx="206">
                  <c:v>0.37248569437230589</c:v>
                </c:pt>
                <c:pt idx="207">
                  <c:v>0.39193278757594019</c:v>
                </c:pt>
                <c:pt idx="208">
                  <c:v>0.40639703046664094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0-44FB-9F14-53CF1B09E7F1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Unreliability (4-week Average)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Sheet6!$A$2:$A$211</c:f>
              <c:numCache>
                <c:formatCode>m/d/yyyy</c:formatCode>
                <c:ptCount val="210"/>
                <c:pt idx="0">
                  <c:v>43145</c:v>
                </c:pt>
                <c:pt idx="1">
                  <c:v>43152</c:v>
                </c:pt>
                <c:pt idx="2">
                  <c:v>43159</c:v>
                </c:pt>
                <c:pt idx="3">
                  <c:v>43166</c:v>
                </c:pt>
                <c:pt idx="4">
                  <c:v>43173</c:v>
                </c:pt>
                <c:pt idx="5">
                  <c:v>43180</c:v>
                </c:pt>
                <c:pt idx="6">
                  <c:v>43187</c:v>
                </c:pt>
                <c:pt idx="7">
                  <c:v>43194</c:v>
                </c:pt>
                <c:pt idx="8">
                  <c:v>43201</c:v>
                </c:pt>
                <c:pt idx="9">
                  <c:v>43208</c:v>
                </c:pt>
                <c:pt idx="10">
                  <c:v>43215</c:v>
                </c:pt>
                <c:pt idx="11">
                  <c:v>43222</c:v>
                </c:pt>
                <c:pt idx="12">
                  <c:v>43229</c:v>
                </c:pt>
                <c:pt idx="13">
                  <c:v>43236</c:v>
                </c:pt>
                <c:pt idx="14">
                  <c:v>43243</c:v>
                </c:pt>
                <c:pt idx="15">
                  <c:v>43250</c:v>
                </c:pt>
                <c:pt idx="16">
                  <c:v>43257</c:v>
                </c:pt>
                <c:pt idx="17">
                  <c:v>43264</c:v>
                </c:pt>
                <c:pt idx="18">
                  <c:v>43271</c:v>
                </c:pt>
                <c:pt idx="19">
                  <c:v>43278</c:v>
                </c:pt>
                <c:pt idx="20">
                  <c:v>43285</c:v>
                </c:pt>
                <c:pt idx="21">
                  <c:v>43292</c:v>
                </c:pt>
                <c:pt idx="22">
                  <c:v>43299</c:v>
                </c:pt>
                <c:pt idx="23">
                  <c:v>43306</c:v>
                </c:pt>
                <c:pt idx="24">
                  <c:v>43313</c:v>
                </c:pt>
                <c:pt idx="25">
                  <c:v>43320</c:v>
                </c:pt>
                <c:pt idx="26">
                  <c:v>43327</c:v>
                </c:pt>
                <c:pt idx="27">
                  <c:v>43334</c:v>
                </c:pt>
                <c:pt idx="28">
                  <c:v>43341</c:v>
                </c:pt>
                <c:pt idx="29">
                  <c:v>43348</c:v>
                </c:pt>
                <c:pt idx="30">
                  <c:v>43355</c:v>
                </c:pt>
                <c:pt idx="31">
                  <c:v>43362</c:v>
                </c:pt>
                <c:pt idx="32">
                  <c:v>43369</c:v>
                </c:pt>
                <c:pt idx="33">
                  <c:v>43376</c:v>
                </c:pt>
                <c:pt idx="34">
                  <c:v>43383</c:v>
                </c:pt>
                <c:pt idx="35">
                  <c:v>43390</c:v>
                </c:pt>
                <c:pt idx="36">
                  <c:v>43397</c:v>
                </c:pt>
                <c:pt idx="37">
                  <c:v>43404</c:v>
                </c:pt>
                <c:pt idx="38">
                  <c:v>43411</c:v>
                </c:pt>
                <c:pt idx="39">
                  <c:v>43418</c:v>
                </c:pt>
                <c:pt idx="40">
                  <c:v>43425</c:v>
                </c:pt>
                <c:pt idx="41">
                  <c:v>43432</c:v>
                </c:pt>
                <c:pt idx="42">
                  <c:v>43439</c:v>
                </c:pt>
                <c:pt idx="43">
                  <c:v>43446</c:v>
                </c:pt>
                <c:pt idx="44">
                  <c:v>43453</c:v>
                </c:pt>
                <c:pt idx="45">
                  <c:v>43460</c:v>
                </c:pt>
                <c:pt idx="46">
                  <c:v>43467</c:v>
                </c:pt>
                <c:pt idx="47">
                  <c:v>43474</c:v>
                </c:pt>
                <c:pt idx="48">
                  <c:v>43481</c:v>
                </c:pt>
                <c:pt idx="49">
                  <c:v>43488</c:v>
                </c:pt>
                <c:pt idx="50">
                  <c:v>43495</c:v>
                </c:pt>
                <c:pt idx="51">
                  <c:v>43502</c:v>
                </c:pt>
                <c:pt idx="52">
                  <c:v>43509</c:v>
                </c:pt>
                <c:pt idx="53">
                  <c:v>43516</c:v>
                </c:pt>
                <c:pt idx="54">
                  <c:v>43523</c:v>
                </c:pt>
                <c:pt idx="55">
                  <c:v>43530</c:v>
                </c:pt>
                <c:pt idx="56">
                  <c:v>43537</c:v>
                </c:pt>
                <c:pt idx="57">
                  <c:v>43544</c:v>
                </c:pt>
                <c:pt idx="58">
                  <c:v>43551</c:v>
                </c:pt>
                <c:pt idx="59">
                  <c:v>43558</c:v>
                </c:pt>
                <c:pt idx="60">
                  <c:v>43565</c:v>
                </c:pt>
                <c:pt idx="61">
                  <c:v>43572</c:v>
                </c:pt>
                <c:pt idx="62">
                  <c:v>43579</c:v>
                </c:pt>
                <c:pt idx="63">
                  <c:v>43586</c:v>
                </c:pt>
                <c:pt idx="64">
                  <c:v>43593</c:v>
                </c:pt>
                <c:pt idx="65">
                  <c:v>43594</c:v>
                </c:pt>
                <c:pt idx="66">
                  <c:v>43595</c:v>
                </c:pt>
                <c:pt idx="67">
                  <c:v>43596</c:v>
                </c:pt>
                <c:pt idx="68">
                  <c:v>43597</c:v>
                </c:pt>
                <c:pt idx="69">
                  <c:v>43598</c:v>
                </c:pt>
                <c:pt idx="70">
                  <c:v>43599</c:v>
                </c:pt>
                <c:pt idx="71">
                  <c:v>43600</c:v>
                </c:pt>
                <c:pt idx="72">
                  <c:v>43607</c:v>
                </c:pt>
                <c:pt idx="73">
                  <c:v>43614</c:v>
                </c:pt>
                <c:pt idx="74">
                  <c:v>43621</c:v>
                </c:pt>
                <c:pt idx="75">
                  <c:v>43628</c:v>
                </c:pt>
                <c:pt idx="76">
                  <c:v>43635</c:v>
                </c:pt>
                <c:pt idx="77">
                  <c:v>43642</c:v>
                </c:pt>
                <c:pt idx="78">
                  <c:v>43649</c:v>
                </c:pt>
                <c:pt idx="79">
                  <c:v>43656</c:v>
                </c:pt>
                <c:pt idx="80">
                  <c:v>43663</c:v>
                </c:pt>
                <c:pt idx="81">
                  <c:v>43670</c:v>
                </c:pt>
                <c:pt idx="82">
                  <c:v>43677</c:v>
                </c:pt>
                <c:pt idx="83">
                  <c:v>43684</c:v>
                </c:pt>
                <c:pt idx="84">
                  <c:v>43691</c:v>
                </c:pt>
                <c:pt idx="85">
                  <c:v>43698</c:v>
                </c:pt>
                <c:pt idx="86">
                  <c:v>43705</c:v>
                </c:pt>
                <c:pt idx="87">
                  <c:v>43712</c:v>
                </c:pt>
                <c:pt idx="88">
                  <c:v>43713</c:v>
                </c:pt>
                <c:pt idx="89">
                  <c:v>43714</c:v>
                </c:pt>
                <c:pt idx="90">
                  <c:v>43715</c:v>
                </c:pt>
                <c:pt idx="91">
                  <c:v>43716</c:v>
                </c:pt>
                <c:pt idx="92">
                  <c:v>43717</c:v>
                </c:pt>
                <c:pt idx="93">
                  <c:v>43718</c:v>
                </c:pt>
                <c:pt idx="94">
                  <c:v>43719</c:v>
                </c:pt>
                <c:pt idx="95">
                  <c:v>43726</c:v>
                </c:pt>
                <c:pt idx="96">
                  <c:v>43733</c:v>
                </c:pt>
                <c:pt idx="97">
                  <c:v>43740</c:v>
                </c:pt>
                <c:pt idx="98">
                  <c:v>43747</c:v>
                </c:pt>
                <c:pt idx="99">
                  <c:v>43754</c:v>
                </c:pt>
                <c:pt idx="100">
                  <c:v>43761</c:v>
                </c:pt>
                <c:pt idx="101">
                  <c:v>43768</c:v>
                </c:pt>
                <c:pt idx="102">
                  <c:v>43775</c:v>
                </c:pt>
                <c:pt idx="103">
                  <c:v>43782</c:v>
                </c:pt>
                <c:pt idx="104">
                  <c:v>43789</c:v>
                </c:pt>
                <c:pt idx="105">
                  <c:v>43796</c:v>
                </c:pt>
                <c:pt idx="106">
                  <c:v>43803</c:v>
                </c:pt>
                <c:pt idx="107">
                  <c:v>43810</c:v>
                </c:pt>
                <c:pt idx="108">
                  <c:v>43817</c:v>
                </c:pt>
                <c:pt idx="109">
                  <c:v>43824</c:v>
                </c:pt>
                <c:pt idx="110">
                  <c:v>43831</c:v>
                </c:pt>
                <c:pt idx="111">
                  <c:v>43838</c:v>
                </c:pt>
                <c:pt idx="112">
                  <c:v>43845</c:v>
                </c:pt>
                <c:pt idx="113">
                  <c:v>43852</c:v>
                </c:pt>
                <c:pt idx="114">
                  <c:v>43859</c:v>
                </c:pt>
                <c:pt idx="115">
                  <c:v>43866</c:v>
                </c:pt>
                <c:pt idx="116">
                  <c:v>43873</c:v>
                </c:pt>
                <c:pt idx="117">
                  <c:v>43880</c:v>
                </c:pt>
                <c:pt idx="118">
                  <c:v>43887</c:v>
                </c:pt>
                <c:pt idx="119">
                  <c:v>43894</c:v>
                </c:pt>
                <c:pt idx="120">
                  <c:v>43901</c:v>
                </c:pt>
                <c:pt idx="121">
                  <c:v>43908</c:v>
                </c:pt>
                <c:pt idx="122">
                  <c:v>43915</c:v>
                </c:pt>
                <c:pt idx="123">
                  <c:v>43922</c:v>
                </c:pt>
                <c:pt idx="124">
                  <c:v>43929</c:v>
                </c:pt>
                <c:pt idx="125">
                  <c:v>43936</c:v>
                </c:pt>
                <c:pt idx="126">
                  <c:v>43943</c:v>
                </c:pt>
                <c:pt idx="127">
                  <c:v>43950</c:v>
                </c:pt>
                <c:pt idx="128">
                  <c:v>43957</c:v>
                </c:pt>
                <c:pt idx="129">
                  <c:v>43964</c:v>
                </c:pt>
                <c:pt idx="130">
                  <c:v>43971</c:v>
                </c:pt>
                <c:pt idx="131">
                  <c:v>43978</c:v>
                </c:pt>
                <c:pt idx="132">
                  <c:v>43985</c:v>
                </c:pt>
                <c:pt idx="133">
                  <c:v>43992</c:v>
                </c:pt>
                <c:pt idx="134">
                  <c:v>43999</c:v>
                </c:pt>
                <c:pt idx="135">
                  <c:v>44006</c:v>
                </c:pt>
                <c:pt idx="136">
                  <c:v>44013</c:v>
                </c:pt>
                <c:pt idx="137">
                  <c:v>44020</c:v>
                </c:pt>
                <c:pt idx="138">
                  <c:v>44027</c:v>
                </c:pt>
                <c:pt idx="139">
                  <c:v>44034</c:v>
                </c:pt>
                <c:pt idx="140">
                  <c:v>44041</c:v>
                </c:pt>
                <c:pt idx="141">
                  <c:v>44048</c:v>
                </c:pt>
                <c:pt idx="142">
                  <c:v>44055</c:v>
                </c:pt>
                <c:pt idx="143">
                  <c:v>44062</c:v>
                </c:pt>
                <c:pt idx="144">
                  <c:v>44069</c:v>
                </c:pt>
                <c:pt idx="145">
                  <c:v>44076</c:v>
                </c:pt>
                <c:pt idx="146">
                  <c:v>44083</c:v>
                </c:pt>
                <c:pt idx="147">
                  <c:v>44090</c:v>
                </c:pt>
                <c:pt idx="148">
                  <c:v>44097</c:v>
                </c:pt>
                <c:pt idx="149">
                  <c:v>44104</c:v>
                </c:pt>
                <c:pt idx="150">
                  <c:v>44111</c:v>
                </c:pt>
                <c:pt idx="151">
                  <c:v>44118</c:v>
                </c:pt>
                <c:pt idx="152">
                  <c:v>44125</c:v>
                </c:pt>
                <c:pt idx="153">
                  <c:v>44132</c:v>
                </c:pt>
                <c:pt idx="154">
                  <c:v>44139</c:v>
                </c:pt>
                <c:pt idx="155">
                  <c:v>44146</c:v>
                </c:pt>
                <c:pt idx="156">
                  <c:v>44153</c:v>
                </c:pt>
                <c:pt idx="157">
                  <c:v>44160</c:v>
                </c:pt>
                <c:pt idx="158">
                  <c:v>44167</c:v>
                </c:pt>
                <c:pt idx="159">
                  <c:v>44174</c:v>
                </c:pt>
                <c:pt idx="160">
                  <c:v>44181</c:v>
                </c:pt>
                <c:pt idx="161">
                  <c:v>44188</c:v>
                </c:pt>
                <c:pt idx="162">
                  <c:v>44195</c:v>
                </c:pt>
                <c:pt idx="163">
                  <c:v>44202</c:v>
                </c:pt>
                <c:pt idx="164">
                  <c:v>44209</c:v>
                </c:pt>
                <c:pt idx="165">
                  <c:v>44216</c:v>
                </c:pt>
                <c:pt idx="166">
                  <c:v>44223</c:v>
                </c:pt>
                <c:pt idx="167">
                  <c:v>44230</c:v>
                </c:pt>
                <c:pt idx="168">
                  <c:v>44237</c:v>
                </c:pt>
                <c:pt idx="169">
                  <c:v>44244</c:v>
                </c:pt>
                <c:pt idx="170">
                  <c:v>44251</c:v>
                </c:pt>
                <c:pt idx="171">
                  <c:v>44258</c:v>
                </c:pt>
                <c:pt idx="172">
                  <c:v>44265</c:v>
                </c:pt>
                <c:pt idx="173">
                  <c:v>44272</c:v>
                </c:pt>
                <c:pt idx="174">
                  <c:v>44279</c:v>
                </c:pt>
                <c:pt idx="175">
                  <c:v>44286</c:v>
                </c:pt>
                <c:pt idx="176">
                  <c:v>44293</c:v>
                </c:pt>
                <c:pt idx="177">
                  <c:v>44300</c:v>
                </c:pt>
                <c:pt idx="178">
                  <c:v>44307</c:v>
                </c:pt>
                <c:pt idx="179">
                  <c:v>44314</c:v>
                </c:pt>
                <c:pt idx="180">
                  <c:v>44321</c:v>
                </c:pt>
                <c:pt idx="181">
                  <c:v>44328</c:v>
                </c:pt>
                <c:pt idx="182">
                  <c:v>44335</c:v>
                </c:pt>
                <c:pt idx="183">
                  <c:v>44342</c:v>
                </c:pt>
                <c:pt idx="184">
                  <c:v>44349</c:v>
                </c:pt>
                <c:pt idx="185">
                  <c:v>44356</c:v>
                </c:pt>
                <c:pt idx="186">
                  <c:v>44363</c:v>
                </c:pt>
                <c:pt idx="187">
                  <c:v>44370</c:v>
                </c:pt>
                <c:pt idx="188">
                  <c:v>44377</c:v>
                </c:pt>
                <c:pt idx="189">
                  <c:v>44384</c:v>
                </c:pt>
                <c:pt idx="190">
                  <c:v>44391</c:v>
                </c:pt>
                <c:pt idx="191">
                  <c:v>44398</c:v>
                </c:pt>
                <c:pt idx="192">
                  <c:v>44405</c:v>
                </c:pt>
                <c:pt idx="193">
                  <c:v>44412</c:v>
                </c:pt>
                <c:pt idx="194">
                  <c:v>44419</c:v>
                </c:pt>
                <c:pt idx="195">
                  <c:v>44426</c:v>
                </c:pt>
                <c:pt idx="196">
                  <c:v>44433</c:v>
                </c:pt>
                <c:pt idx="197">
                  <c:v>44440</c:v>
                </c:pt>
                <c:pt idx="198">
                  <c:v>44447</c:v>
                </c:pt>
                <c:pt idx="199">
                  <c:v>44454</c:v>
                </c:pt>
                <c:pt idx="200">
                  <c:v>44461</c:v>
                </c:pt>
                <c:pt idx="201">
                  <c:v>44468</c:v>
                </c:pt>
                <c:pt idx="202">
                  <c:v>44475</c:v>
                </c:pt>
                <c:pt idx="203">
                  <c:v>44482</c:v>
                </c:pt>
                <c:pt idx="204">
                  <c:v>44489</c:v>
                </c:pt>
                <c:pt idx="205">
                  <c:v>44496</c:v>
                </c:pt>
                <c:pt idx="206">
                  <c:v>44503</c:v>
                </c:pt>
                <c:pt idx="207">
                  <c:v>44510</c:v>
                </c:pt>
                <c:pt idx="208">
                  <c:v>44517</c:v>
                </c:pt>
              </c:numCache>
            </c:numRef>
          </c:cat>
          <c:val>
            <c:numRef>
              <c:f>Sheet6!$C$2:$C$211</c:f>
              <c:numCache>
                <c:formatCode>General</c:formatCode>
                <c:ptCount val="210"/>
                <c:pt idx="3" formatCode="0.00%">
                  <c:v>0.499883260815914</c:v>
                </c:pt>
                <c:pt idx="4" formatCode="0.00%">
                  <c:v>0.48115370547950453</c:v>
                </c:pt>
                <c:pt idx="5" formatCode="0.00%">
                  <c:v>0.44500599067983571</c:v>
                </c:pt>
                <c:pt idx="6" formatCode="0.00%">
                  <c:v>0.44929930263809348</c:v>
                </c:pt>
                <c:pt idx="7" formatCode="0.00%">
                  <c:v>0.42355614045008072</c:v>
                </c:pt>
                <c:pt idx="8" formatCode="0.00%">
                  <c:v>0.42399307765129751</c:v>
                </c:pt>
                <c:pt idx="9" formatCode="0.00%">
                  <c:v>0.42751839000003455</c:v>
                </c:pt>
                <c:pt idx="10" formatCode="0.00%">
                  <c:v>0.42301113566954929</c:v>
                </c:pt>
                <c:pt idx="11" formatCode="0.00%">
                  <c:v>0.44674307597576396</c:v>
                </c:pt>
                <c:pt idx="12" formatCode="0.00%">
                  <c:v>0.45528388900072447</c:v>
                </c:pt>
                <c:pt idx="13" formatCode="0.00%">
                  <c:v>0.47407554641736699</c:v>
                </c:pt>
                <c:pt idx="14" formatCode="0.00%">
                  <c:v>0.49067873298221842</c:v>
                </c:pt>
                <c:pt idx="15" formatCode="0.00%">
                  <c:v>0.4780781757887137</c:v>
                </c:pt>
                <c:pt idx="16" formatCode="0.00%">
                  <c:v>0.48931111028796892</c:v>
                </c:pt>
                <c:pt idx="17" formatCode="0.00%">
                  <c:v>0.47097863937263873</c:v>
                </c:pt>
                <c:pt idx="18" formatCode="0.00%">
                  <c:v>0.43197375361970503</c:v>
                </c:pt>
                <c:pt idx="19" formatCode="0.00%">
                  <c:v>0.41986166885627674</c:v>
                </c:pt>
                <c:pt idx="20" formatCode="0.00%">
                  <c:v>0.38555912046691948</c:v>
                </c:pt>
                <c:pt idx="21" formatCode="0.00%">
                  <c:v>0.38240394850719822</c:v>
                </c:pt>
                <c:pt idx="22" formatCode="0.00%">
                  <c:v>0.40671251572570571</c:v>
                </c:pt>
                <c:pt idx="23" formatCode="0.00%">
                  <c:v>0.41873317886246397</c:v>
                </c:pt>
                <c:pt idx="24" formatCode="0.00%">
                  <c:v>0.42797726163889349</c:v>
                </c:pt>
                <c:pt idx="25" formatCode="0.00%">
                  <c:v>0.41381940767290204</c:v>
                </c:pt>
                <c:pt idx="26" formatCode="0.00%">
                  <c:v>0.39970104757074321</c:v>
                </c:pt>
                <c:pt idx="27" formatCode="0.00%">
                  <c:v>0.41148549270485152</c:v>
                </c:pt>
                <c:pt idx="28" formatCode="0.00%">
                  <c:v>0.44403152176784128</c:v>
                </c:pt>
                <c:pt idx="29" formatCode="0.00%">
                  <c:v>0.47333527332000624</c:v>
                </c:pt>
                <c:pt idx="30" formatCode="0.00%">
                  <c:v>0.48892299675150053</c:v>
                </c:pt>
                <c:pt idx="31" formatCode="0.00%">
                  <c:v>0.52659035062304249</c:v>
                </c:pt>
                <c:pt idx="32" formatCode="0.00%">
                  <c:v>0.5531552866536098</c:v>
                </c:pt>
                <c:pt idx="33" formatCode="0.00%">
                  <c:v>0.55397219300297329</c:v>
                </c:pt>
                <c:pt idx="34" formatCode="0.00%">
                  <c:v>0.56745568914338895</c:v>
                </c:pt>
                <c:pt idx="35" formatCode="0.00%">
                  <c:v>0.5341418220216797</c:v>
                </c:pt>
                <c:pt idx="36" formatCode="0.00%">
                  <c:v>0.46366582078525931</c:v>
                </c:pt>
                <c:pt idx="37" formatCode="0.00%">
                  <c:v>0.44480029215990252</c:v>
                </c:pt>
                <c:pt idx="38" formatCode="0.00%">
                  <c:v>0.4262190113840425</c:v>
                </c:pt>
                <c:pt idx="39" formatCode="0.00%">
                  <c:v>0.42213295458366479</c:v>
                </c:pt>
                <c:pt idx="40" formatCode="0.00%">
                  <c:v>0.3917130329113313</c:v>
                </c:pt>
                <c:pt idx="41" formatCode="0.00%">
                  <c:v>0.38342748067626647</c:v>
                </c:pt>
                <c:pt idx="42" formatCode="0.00%">
                  <c:v>0.37360509968290573</c:v>
                </c:pt>
                <c:pt idx="43" formatCode="0.00%">
                  <c:v>0.35119003595268306</c:v>
                </c:pt>
                <c:pt idx="44" formatCode="0.00%">
                  <c:v>0.37401277975182973</c:v>
                </c:pt>
                <c:pt idx="45" formatCode="0.00%">
                  <c:v>0.33997596538449298</c:v>
                </c:pt>
                <c:pt idx="46" formatCode="0.00%">
                  <c:v>0.307746398073935</c:v>
                </c:pt>
                <c:pt idx="47" formatCode="0.00%">
                  <c:v>0.31606790875492574</c:v>
                </c:pt>
                <c:pt idx="48" formatCode="0.00%">
                  <c:v>0.36340409922493755</c:v>
                </c:pt>
                <c:pt idx="49" formatCode="0.00%">
                  <c:v>0.42870803707697702</c:v>
                </c:pt>
                <c:pt idx="50" formatCode="0.00%">
                  <c:v>0.42731167489893096</c:v>
                </c:pt>
                <c:pt idx="51" formatCode="0.00%">
                  <c:v>0.48726227521586252</c:v>
                </c:pt>
                <c:pt idx="52" formatCode="0.00%">
                  <c:v>0.44207598000202675</c:v>
                </c:pt>
                <c:pt idx="53" formatCode="0.00%">
                  <c:v>0.54952461504500949</c:v>
                </c:pt>
                <c:pt idx="54" formatCode="0.00%">
                  <c:v>0.58071583573776131</c:v>
                </c:pt>
                <c:pt idx="55" formatCode="0.00%">
                  <c:v>0.51613483067345778</c:v>
                </c:pt>
                <c:pt idx="56" formatCode="0.00%">
                  <c:v>0.51406697560379544</c:v>
                </c:pt>
                <c:pt idx="57" formatCode="0.00%">
                  <c:v>0.37057509838233949</c:v>
                </c:pt>
                <c:pt idx="58" formatCode="0.00%">
                  <c:v>0.356966042402455</c:v>
                </c:pt>
                <c:pt idx="59" formatCode="0.00%">
                  <c:v>0.35593908384342876</c:v>
                </c:pt>
                <c:pt idx="60" formatCode="0.00%">
                  <c:v>0.36053695623114823</c:v>
                </c:pt>
                <c:pt idx="61" formatCode="0.00%">
                  <c:v>0.36012662690341962</c:v>
                </c:pt>
                <c:pt idx="62" formatCode="0.00%">
                  <c:v>0.33903527623220092</c:v>
                </c:pt>
                <c:pt idx="63" formatCode="0.00%">
                  <c:v>0.31733667310057101</c:v>
                </c:pt>
                <c:pt idx="64" formatCode="0.00%">
                  <c:v>0.360728756740749</c:v>
                </c:pt>
                <c:pt idx="65" formatCode="0.00%">
                  <c:v>0.38019854062604796</c:v>
                </c:pt>
                <c:pt idx="66" formatCode="0.00%">
                  <c:v>0.41426698009767932</c:v>
                </c:pt>
                <c:pt idx="67" formatCode="0.00%">
                  <c:v>0.38564067112630501</c:v>
                </c:pt>
                <c:pt idx="68" formatCode="0.00%">
                  <c:v>0.36146309624866196</c:v>
                </c:pt>
                <c:pt idx="69" formatCode="0.00%">
                  <c:v>0.36372402936916748</c:v>
                </c:pt>
                <c:pt idx="70" formatCode="0.00%">
                  <c:v>0.36802575276657701</c:v>
                </c:pt>
                <c:pt idx="71" formatCode="0.00%">
                  <c:v>0.41398314623658372</c:v>
                </c:pt>
                <c:pt idx="72" formatCode="0.00%">
                  <c:v>0.42787022758706456</c:v>
                </c:pt>
                <c:pt idx="73" formatCode="0.00%">
                  <c:v>0.41354599480224474</c:v>
                </c:pt>
                <c:pt idx="74" formatCode="0.00%">
                  <c:v>0.41706191723257724</c:v>
                </c:pt>
                <c:pt idx="75" formatCode="0.00%">
                  <c:v>0.37898116795060754</c:v>
                </c:pt>
                <c:pt idx="76" formatCode="0.00%">
                  <c:v>0.35440922012229498</c:v>
                </c:pt>
                <c:pt idx="77" formatCode="0.00%">
                  <c:v>0.34542568947000124</c:v>
                </c:pt>
                <c:pt idx="78" formatCode="0.00%">
                  <c:v>0.32679012591927264</c:v>
                </c:pt>
                <c:pt idx="79" formatCode="0.00%">
                  <c:v>0.34502130999118502</c:v>
                </c:pt>
                <c:pt idx="80" formatCode="0.00%">
                  <c:v>0.35554037199140803</c:v>
                </c:pt>
                <c:pt idx="81" formatCode="0.00%">
                  <c:v>0.37555377682685664</c:v>
                </c:pt>
                <c:pt idx="82" formatCode="0.00%">
                  <c:v>0.39110009125014672</c:v>
                </c:pt>
                <c:pt idx="83" formatCode="0.00%">
                  <c:v>0.38455545763401122</c:v>
                </c:pt>
                <c:pt idx="84" formatCode="0.00%">
                  <c:v>0.40980015080467974</c:v>
                </c:pt>
                <c:pt idx="85" formatCode="0.00%">
                  <c:v>0.41588860341382095</c:v>
                </c:pt>
                <c:pt idx="86" formatCode="0.00%">
                  <c:v>0.43271281745796902</c:v>
                </c:pt>
                <c:pt idx="87" formatCode="0.00%">
                  <c:v>0.48602157071601304</c:v>
                </c:pt>
                <c:pt idx="88" formatCode="0.00%">
                  <c:v>0.49029025281842431</c:v>
                </c:pt>
                <c:pt idx="89" formatCode="0.00%">
                  <c:v>0.52089509679176749</c:v>
                </c:pt>
                <c:pt idx="90" formatCode="0.00%">
                  <c:v>0.48274321637202328</c:v>
                </c:pt>
                <c:pt idx="91" formatCode="0.00%">
                  <c:v>0.4368694889785657</c:v>
                </c:pt>
                <c:pt idx="92" formatCode="0.00%">
                  <c:v>0.43461427371994676</c:v>
                </c:pt>
                <c:pt idx="93" formatCode="0.00%">
                  <c:v>0.42409812877446923</c:v>
                </c:pt>
                <c:pt idx="94" formatCode="0.00%">
                  <c:v>0.46791354920934625</c:v>
                </c:pt>
                <c:pt idx="95" formatCode="0.00%">
                  <c:v>0.50932220825717422</c:v>
                </c:pt>
                <c:pt idx="96" formatCode="0.00%">
                  <c:v>0.52270513743402547</c:v>
                </c:pt>
                <c:pt idx="97" formatCode="0.00%">
                  <c:v>0.51745897021978604</c:v>
                </c:pt>
                <c:pt idx="98" formatCode="0.00%">
                  <c:v>0.48693480873395678</c:v>
                </c:pt>
                <c:pt idx="99" formatCode="0.00%">
                  <c:v>0.46419371885688127</c:v>
                </c:pt>
                <c:pt idx="100" formatCode="0.00%">
                  <c:v>0.42726622121648533</c:v>
                </c:pt>
                <c:pt idx="101" formatCode="0.00%">
                  <c:v>0.39194331210163869</c:v>
                </c:pt>
                <c:pt idx="102" formatCode="0.00%">
                  <c:v>0.38599904672695967</c:v>
                </c:pt>
                <c:pt idx="103" formatCode="0.00%">
                  <c:v>0.38451420176767426</c:v>
                </c:pt>
                <c:pt idx="104" formatCode="0.00%">
                  <c:v>0.39685168650497471</c:v>
                </c:pt>
                <c:pt idx="105" formatCode="0.00%">
                  <c:v>0.36875640891709349</c:v>
                </c:pt>
                <c:pt idx="106" formatCode="0.00%">
                  <c:v>0.37364953291281178</c:v>
                </c:pt>
                <c:pt idx="107" formatCode="0.00%">
                  <c:v>0.36125342774837149</c:v>
                </c:pt>
                <c:pt idx="108" formatCode="0.00%">
                  <c:v>0.33036899874070652</c:v>
                </c:pt>
                <c:pt idx="109" formatCode="0.00%">
                  <c:v>0.36763240492688248</c:v>
                </c:pt>
                <c:pt idx="110" formatCode="0.00%">
                  <c:v>0.37327967907530124</c:v>
                </c:pt>
                <c:pt idx="111" formatCode="0.00%">
                  <c:v>0.37580759998011048</c:v>
                </c:pt>
                <c:pt idx="112" formatCode="0.00%">
                  <c:v>0.37399644878118848</c:v>
                </c:pt>
                <c:pt idx="113" formatCode="0.00%">
                  <c:v>0.35819738607083196</c:v>
                </c:pt>
                <c:pt idx="114" formatCode="0.00%">
                  <c:v>0.36318976742347503</c:v>
                </c:pt>
                <c:pt idx="115" formatCode="0.00%">
                  <c:v>0.3623883235832368</c:v>
                </c:pt>
                <c:pt idx="116" formatCode="0.00%">
                  <c:v>0.38311670004061199</c:v>
                </c:pt>
                <c:pt idx="117" formatCode="0.00%">
                  <c:v>0.40656103995860754</c:v>
                </c:pt>
                <c:pt idx="118" formatCode="0.00%">
                  <c:v>0.39387220540283802</c:v>
                </c:pt>
                <c:pt idx="119" formatCode="0.00%">
                  <c:v>0.40030030534839411</c:v>
                </c:pt>
                <c:pt idx="120" formatCode="0.00%">
                  <c:v>0.37924744505642244</c:v>
                </c:pt>
                <c:pt idx="121" formatCode="0.00%">
                  <c:v>0.35899664833962158</c:v>
                </c:pt>
                <c:pt idx="122" formatCode="0.00%">
                  <c:v>0.33892677828251838</c:v>
                </c:pt>
                <c:pt idx="123" formatCode="0.00%">
                  <c:v>0.30491847730052024</c:v>
                </c:pt>
                <c:pt idx="124" formatCode="0.00%">
                  <c:v>0.28362990999662469</c:v>
                </c:pt>
                <c:pt idx="125" formatCode="0.00%">
                  <c:v>0.25942160024499611</c:v>
                </c:pt>
                <c:pt idx="126" formatCode="0.00%">
                  <c:v>0.26592833408372385</c:v>
                </c:pt>
                <c:pt idx="127" formatCode="0.00%">
                  <c:v>0.31021524591083194</c:v>
                </c:pt>
                <c:pt idx="128" formatCode="0.00%">
                  <c:v>0.32289270531954922</c:v>
                </c:pt>
                <c:pt idx="129" formatCode="0.00%">
                  <c:v>0.37883656760845441</c:v>
                </c:pt>
                <c:pt idx="130" formatCode="0.00%">
                  <c:v>0.47222459961700169</c:v>
                </c:pt>
                <c:pt idx="131" formatCode="0.00%">
                  <c:v>0.43326282535960597</c:v>
                </c:pt>
                <c:pt idx="132" formatCode="0.00%">
                  <c:v>0.48698865106270561</c:v>
                </c:pt>
                <c:pt idx="133" formatCode="0.00%">
                  <c:v>0.45759488726349345</c:v>
                </c:pt>
                <c:pt idx="134" formatCode="0.00%">
                  <c:v>0.44425792073958603</c:v>
                </c:pt>
                <c:pt idx="135" formatCode="0.00%">
                  <c:v>0.45889096955346287</c:v>
                </c:pt>
                <c:pt idx="136" formatCode="0.00%">
                  <c:v>0.44156667879104416</c:v>
                </c:pt>
                <c:pt idx="137" formatCode="0.00%">
                  <c:v>0.44843503570436383</c:v>
                </c:pt>
                <c:pt idx="138" formatCode="0.00%">
                  <c:v>0.4377106418361757</c:v>
                </c:pt>
                <c:pt idx="139" formatCode="0.00%">
                  <c:v>0.3973999489661344</c:v>
                </c:pt>
                <c:pt idx="140" formatCode="0.00%">
                  <c:v>0.39819760187721598</c:v>
                </c:pt>
                <c:pt idx="141" formatCode="0.00%">
                  <c:v>0.38388070165465848</c:v>
                </c:pt>
                <c:pt idx="142" formatCode="0.00%">
                  <c:v>0.38780922218922764</c:v>
                </c:pt>
                <c:pt idx="143" formatCode="0.00%">
                  <c:v>0.41131209797124346</c:v>
                </c:pt>
                <c:pt idx="144" formatCode="0.00%">
                  <c:v>0.3772997032684649</c:v>
                </c:pt>
                <c:pt idx="145" formatCode="0.00%">
                  <c:v>0.38569789614057021</c:v>
                </c:pt>
                <c:pt idx="146" formatCode="0.00%">
                  <c:v>0.39762120733830819</c:v>
                </c:pt>
                <c:pt idx="147" formatCode="0.00%">
                  <c:v>0.38864035903007382</c:v>
                </c:pt>
                <c:pt idx="148" formatCode="0.00%">
                  <c:v>0.36459327633078648</c:v>
                </c:pt>
                <c:pt idx="149" formatCode="0.00%">
                  <c:v>0.34189423023744481</c:v>
                </c:pt>
                <c:pt idx="150" formatCode="0.00%">
                  <c:v>0.30566189706498442</c:v>
                </c:pt>
                <c:pt idx="151" formatCode="0.00%">
                  <c:v>0.33942674156683245</c:v>
                </c:pt>
                <c:pt idx="152" formatCode="0.00%">
                  <c:v>0.35011863316856673</c:v>
                </c:pt>
                <c:pt idx="153" formatCode="0.00%">
                  <c:v>0.34931159631855097</c:v>
                </c:pt>
                <c:pt idx="154" formatCode="0.00%">
                  <c:v>0.35651470863596113</c:v>
                </c:pt>
                <c:pt idx="155" formatCode="0.00%">
                  <c:v>0.31198580443641116</c:v>
                </c:pt>
                <c:pt idx="156" formatCode="0.00%">
                  <c:v>0.29695227385022815</c:v>
                </c:pt>
                <c:pt idx="157" formatCode="0.00%">
                  <c:v>0.29498578728415037</c:v>
                </c:pt>
                <c:pt idx="158" formatCode="0.00%">
                  <c:v>0.28593494822235588</c:v>
                </c:pt>
                <c:pt idx="159" formatCode="0.00%">
                  <c:v>0.30793284190056891</c:v>
                </c:pt>
                <c:pt idx="160" formatCode="0.00%">
                  <c:v>0.35023067632105043</c:v>
                </c:pt>
                <c:pt idx="161" formatCode="0.00%">
                  <c:v>0.3410568541068193</c:v>
                </c:pt>
                <c:pt idx="162" formatCode="0.00%">
                  <c:v>0.33587465647243336</c:v>
                </c:pt>
                <c:pt idx="163" formatCode="0.00%">
                  <c:v>0.31999136143995266</c:v>
                </c:pt>
                <c:pt idx="164" formatCode="0.00%">
                  <c:v>0.2861719220054938</c:v>
                </c:pt>
                <c:pt idx="165" formatCode="0.00%">
                  <c:v>0.28754464200604701</c:v>
                </c:pt>
                <c:pt idx="166" formatCode="0.00%">
                  <c:v>0.29142962527914373</c:v>
                </c:pt>
                <c:pt idx="167" formatCode="0.00%">
                  <c:v>0.31926154492745151</c:v>
                </c:pt>
                <c:pt idx="168" formatCode="0.00%">
                  <c:v>0.33136068575067662</c:v>
                </c:pt>
                <c:pt idx="169" formatCode="0.00%">
                  <c:v>0.34459601663792144</c:v>
                </c:pt>
                <c:pt idx="170" formatCode="0.00%">
                  <c:v>0.36040232131169958</c:v>
                </c:pt>
                <c:pt idx="171" formatCode="0.00%">
                  <c:v>0.37564215652036853</c:v>
                </c:pt>
                <c:pt idx="172" formatCode="0.00%">
                  <c:v>0.36532488938501223</c:v>
                </c:pt>
                <c:pt idx="173" formatCode="0.00%">
                  <c:v>0.3743144547415464</c:v>
                </c:pt>
                <c:pt idx="174" formatCode="0.00%">
                  <c:v>0.37553065960296583</c:v>
                </c:pt>
                <c:pt idx="175" formatCode="0.00%">
                  <c:v>0.3479883569053126</c:v>
                </c:pt>
                <c:pt idx="176" formatCode="0.00%">
                  <c:v>0.35680454445369569</c:v>
                </c:pt>
                <c:pt idx="177" formatCode="0.00%">
                  <c:v>0.34109978772794558</c:v>
                </c:pt>
                <c:pt idx="178" formatCode="0.00%">
                  <c:v>0.34975536615448144</c:v>
                </c:pt>
                <c:pt idx="179" formatCode="0.00%">
                  <c:v>0.35502647944406496</c:v>
                </c:pt>
                <c:pt idx="180" formatCode="0.00%">
                  <c:v>0.33382893841313727</c:v>
                </c:pt>
                <c:pt idx="181" formatCode="0.00%">
                  <c:v>0.33449500515946645</c:v>
                </c:pt>
                <c:pt idx="182" formatCode="0.00%">
                  <c:v>0.29979048280539483</c:v>
                </c:pt>
                <c:pt idx="183" formatCode="0.00%">
                  <c:v>0.30505600280812389</c:v>
                </c:pt>
                <c:pt idx="184" formatCode="0.00%">
                  <c:v>0.32183816070844951</c:v>
                </c:pt>
                <c:pt idx="185" formatCode="0.00%">
                  <c:v>0.32853949509672187</c:v>
                </c:pt>
                <c:pt idx="186" formatCode="0.00%">
                  <c:v>0.35091381606879224</c:v>
                </c:pt>
                <c:pt idx="187" formatCode="0.00%">
                  <c:v>0.34430145238797538</c:v>
                </c:pt>
                <c:pt idx="188" formatCode="0.00%">
                  <c:v>0.33215303278984504</c:v>
                </c:pt>
                <c:pt idx="189" formatCode="0.00%">
                  <c:v>0.32332195977488348</c:v>
                </c:pt>
                <c:pt idx="190" formatCode="0.00%">
                  <c:v>0.30264525004353304</c:v>
                </c:pt>
                <c:pt idx="191" formatCode="0.00%">
                  <c:v>0.31133769551365043</c:v>
                </c:pt>
                <c:pt idx="192" formatCode="0.00%">
                  <c:v>0.30696854045122318</c:v>
                </c:pt>
                <c:pt idx="193" formatCode="0.00%">
                  <c:v>0.32698174867476826</c:v>
                </c:pt>
                <c:pt idx="194" formatCode="0.00%">
                  <c:v>0.34584097111240913</c:v>
                </c:pt>
                <c:pt idx="195" formatCode="0.00%">
                  <c:v>0.35186405175651697</c:v>
                </c:pt>
                <c:pt idx="196" formatCode="0.00%">
                  <c:v>0.36994129574477164</c:v>
                </c:pt>
                <c:pt idx="197" formatCode="0.00%">
                  <c:v>0.4165943683047495</c:v>
                </c:pt>
                <c:pt idx="198" formatCode="0.00%">
                  <c:v>0.42863480648767083</c:v>
                </c:pt>
                <c:pt idx="199" formatCode="0.00%">
                  <c:v>0.44336889534499241</c:v>
                </c:pt>
                <c:pt idx="200" formatCode="0.00%">
                  <c:v>0.45107988201767141</c:v>
                </c:pt>
                <c:pt idx="201" formatCode="0.00%">
                  <c:v>0.43146765190998937</c:v>
                </c:pt>
                <c:pt idx="202" formatCode="0.00%">
                  <c:v>0.43977939002871841</c:v>
                </c:pt>
                <c:pt idx="203" formatCode="0.00%">
                  <c:v>0.43691913575823943</c:v>
                </c:pt>
                <c:pt idx="204" formatCode="0.00%">
                  <c:v>0.43147622264668084</c:v>
                </c:pt>
                <c:pt idx="205" formatCode="0.00%">
                  <c:v>0.40942357132176621</c:v>
                </c:pt>
                <c:pt idx="206" formatCode="0.00%">
                  <c:v>0.39006786273603034</c:v>
                </c:pt>
                <c:pt idx="207" formatCode="0.00%">
                  <c:v>0.38786092190568672</c:v>
                </c:pt>
                <c:pt idx="208" formatCode="0.00%">
                  <c:v>0.39233897496328052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0-44FB-9F14-53CF1B09E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743183"/>
        <c:axId val="360743599"/>
      </c:lineChart>
      <c:dateAx>
        <c:axId val="36074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89537592098152685"/>
              <c:y val="0.74582049526417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43599"/>
        <c:crosses val="autoZero"/>
        <c:auto val="1"/>
        <c:lblOffset val="100"/>
        <c:baseTimeUnit val="days"/>
        <c:majorUnit val="4"/>
        <c:majorTimeUnit val="months"/>
      </c:dateAx>
      <c:valAx>
        <c:axId val="36074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4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0.14315216370975301</c:v>
                </c:pt>
                <c:pt idx="1">
                  <c:v>0.14698064816973599</c:v>
                </c:pt>
                <c:pt idx="2">
                  <c:v>0.154774868614175</c:v>
                </c:pt>
                <c:pt idx="3">
                  <c:v>0.14929416797376299</c:v>
                </c:pt>
                <c:pt idx="4">
                  <c:v>0.13471502590673501</c:v>
                </c:pt>
                <c:pt idx="5">
                  <c:v>0.14161168708765301</c:v>
                </c:pt>
                <c:pt idx="6">
                  <c:v>0.13340184034751701</c:v>
                </c:pt>
                <c:pt idx="7">
                  <c:v>0.144052263007002</c:v>
                </c:pt>
                <c:pt idx="8">
                  <c:v>0.12664711086278299</c:v>
                </c:pt>
                <c:pt idx="9">
                  <c:v>0.17540537916302501</c:v>
                </c:pt>
                <c:pt idx="10">
                  <c:v>0.147140133460438</c:v>
                </c:pt>
                <c:pt idx="11">
                  <c:v>0.14117981251775399</c:v>
                </c:pt>
                <c:pt idx="12">
                  <c:v>0.15126010908406901</c:v>
                </c:pt>
                <c:pt idx="13">
                  <c:v>0.10614101592115199</c:v>
                </c:pt>
                <c:pt idx="14">
                  <c:v>5.4887611082069999E-2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8-4491-9962-F84D2514927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0.21559396584309801</c:v>
                </c:pt>
                <c:pt idx="1">
                  <c:v>0.24741877753303901</c:v>
                </c:pt>
                <c:pt idx="2">
                  <c:v>0.24886717014660101</c:v>
                </c:pt>
                <c:pt idx="3">
                  <c:v>0.26898949707853798</c:v>
                </c:pt>
                <c:pt idx="4">
                  <c:v>0.24816300450818199</c:v>
                </c:pt>
                <c:pt idx="5">
                  <c:v>0.19318818198788301</c:v>
                </c:pt>
                <c:pt idx="6">
                  <c:v>0.241791880214801</c:v>
                </c:pt>
                <c:pt idx="7">
                  <c:v>0.26471116217283502</c:v>
                </c:pt>
                <c:pt idx="8">
                  <c:v>0.250670361905447</c:v>
                </c:pt>
                <c:pt idx="9">
                  <c:v>0.33354863221884501</c:v>
                </c:pt>
                <c:pt idx="10">
                  <c:v>0.31868483456920199</c:v>
                </c:pt>
                <c:pt idx="11">
                  <c:v>0.314903265374393</c:v>
                </c:pt>
                <c:pt idx="12">
                  <c:v>0.27297590083290402</c:v>
                </c:pt>
                <c:pt idx="13">
                  <c:v>0.20075666697425401</c:v>
                </c:pt>
                <c:pt idx="14">
                  <c:v>0.12718937345715201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08-4491-9962-F84D2514927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0.27609150521348502</c:v>
                </c:pt>
                <c:pt idx="1">
                  <c:v>0.32079789262685399</c:v>
                </c:pt>
                <c:pt idx="2">
                  <c:v>0.39039191139228402</c:v>
                </c:pt>
                <c:pt idx="3">
                  <c:v>0.39559895555275099</c:v>
                </c:pt>
                <c:pt idx="4">
                  <c:v>0.42264680312969199</c:v>
                </c:pt>
                <c:pt idx="5">
                  <c:v>0.321490104772991</c:v>
                </c:pt>
                <c:pt idx="6">
                  <c:v>0.35327648704994002</c:v>
                </c:pt>
                <c:pt idx="7">
                  <c:v>0.40201166806501298</c:v>
                </c:pt>
                <c:pt idx="8">
                  <c:v>0.37695390586147298</c:v>
                </c:pt>
                <c:pt idx="9">
                  <c:v>0.53074443983534803</c:v>
                </c:pt>
                <c:pt idx="10">
                  <c:v>0.58582589650550798</c:v>
                </c:pt>
                <c:pt idx="11">
                  <c:v>0.47953617343080401</c:v>
                </c:pt>
                <c:pt idx="12">
                  <c:v>0.404706015441613</c:v>
                </c:pt>
                <c:pt idx="13">
                  <c:v>0.32358793493709498</c:v>
                </c:pt>
                <c:pt idx="14">
                  <c:v>0.26349472735014901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08-4491-9962-F84D2514927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Sheet1!$E$2:$E$16</c:f>
              <c:numCache>
                <c:formatCode>General</c:formatCode>
                <c:ptCount val="15"/>
                <c:pt idx="0">
                  <c:v>0.33061134933770803</c:v>
                </c:pt>
                <c:pt idx="1">
                  <c:v>0.38624165749732098</c:v>
                </c:pt>
                <c:pt idx="2">
                  <c:v>0.50593473375465503</c:v>
                </c:pt>
                <c:pt idx="3">
                  <c:v>0.507270930396724</c:v>
                </c:pt>
                <c:pt idx="4">
                  <c:v>0.41152959815641599</c:v>
                </c:pt>
                <c:pt idx="5">
                  <c:v>0.38573373653103699</c:v>
                </c:pt>
                <c:pt idx="6">
                  <c:v>0.35951028975677801</c:v>
                </c:pt>
                <c:pt idx="7">
                  <c:v>0.46390078173259203</c:v>
                </c:pt>
                <c:pt idx="8">
                  <c:v>0.40034944063420802</c:v>
                </c:pt>
                <c:pt idx="9">
                  <c:v>0.61408311112159897</c:v>
                </c:pt>
                <c:pt idx="10">
                  <c:v>0.70743284436315601</c:v>
                </c:pt>
                <c:pt idx="11">
                  <c:v>0.55769551164572995</c:v>
                </c:pt>
                <c:pt idx="12">
                  <c:v>0.47669797687861198</c:v>
                </c:pt>
                <c:pt idx="13">
                  <c:v>0.38435519705487498</c:v>
                </c:pt>
                <c:pt idx="14">
                  <c:v>0.358008055549419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08-4491-9962-F84D2514927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Sheet1!$F$2:$F$16</c:f>
              <c:numCache>
                <c:formatCode>General</c:formatCode>
                <c:ptCount val="15"/>
                <c:pt idx="0">
                  <c:v>0.34382806770058999</c:v>
                </c:pt>
                <c:pt idx="1">
                  <c:v>0.42412865530905602</c:v>
                </c:pt>
                <c:pt idx="2">
                  <c:v>0.53366479761696095</c:v>
                </c:pt>
                <c:pt idx="3">
                  <c:v>0.52026052213190499</c:v>
                </c:pt>
                <c:pt idx="4">
                  <c:v>0.45392025005915199</c:v>
                </c:pt>
                <c:pt idx="5">
                  <c:v>0.43228680065181901</c:v>
                </c:pt>
                <c:pt idx="6">
                  <c:v>0.39295041121601798</c:v>
                </c:pt>
                <c:pt idx="7">
                  <c:v>0.48954253598706199</c:v>
                </c:pt>
                <c:pt idx="8">
                  <c:v>0.452443685634421</c:v>
                </c:pt>
                <c:pt idx="9">
                  <c:v>0.64152021921566804</c:v>
                </c:pt>
                <c:pt idx="10">
                  <c:v>0.73821587306346004</c:v>
                </c:pt>
                <c:pt idx="11">
                  <c:v>0.53039687340957697</c:v>
                </c:pt>
                <c:pt idx="12">
                  <c:v>0.46781433284734097</c:v>
                </c:pt>
                <c:pt idx="13">
                  <c:v>0.45334543029068503</c:v>
                </c:pt>
                <c:pt idx="14">
                  <c:v>0.351128697745269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08-4491-9962-F84D2514927C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Sheet1!$G$2:$G$16</c:f>
              <c:numCache>
                <c:formatCode>General</c:formatCode>
                <c:ptCount val="15"/>
                <c:pt idx="0">
                  <c:v>0.33980348731569998</c:v>
                </c:pt>
                <c:pt idx="1">
                  <c:v>0.41621522375289999</c:v>
                </c:pt>
                <c:pt idx="2">
                  <c:v>0.545194940347138</c:v>
                </c:pt>
                <c:pt idx="3">
                  <c:v>0.47933166378122999</c:v>
                </c:pt>
                <c:pt idx="4">
                  <c:v>0.45200454828888897</c:v>
                </c:pt>
                <c:pt idx="5">
                  <c:v>0.45127545622443499</c:v>
                </c:pt>
                <c:pt idx="6">
                  <c:v>0.39462807892875101</c:v>
                </c:pt>
                <c:pt idx="7">
                  <c:v>0.497897300158814</c:v>
                </c:pt>
                <c:pt idx="8">
                  <c:v>0.49243933588761102</c:v>
                </c:pt>
                <c:pt idx="9">
                  <c:v>0.67388439716819004</c:v>
                </c:pt>
                <c:pt idx="10">
                  <c:v>0.73122884966824397</c:v>
                </c:pt>
                <c:pt idx="11">
                  <c:v>0.508723308242789</c:v>
                </c:pt>
                <c:pt idx="12">
                  <c:v>0.47369381122992199</c:v>
                </c:pt>
                <c:pt idx="13">
                  <c:v>0.41619824332654198</c:v>
                </c:pt>
                <c:pt idx="14">
                  <c:v>0.348824825398868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08-4491-9962-F84D2514927C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Sheet1!$H$2:$H$16</c:f>
              <c:numCache>
                <c:formatCode>General</c:formatCode>
                <c:ptCount val="15"/>
                <c:pt idx="0">
                  <c:v>0.36448155943187899</c:v>
                </c:pt>
                <c:pt idx="1">
                  <c:v>0.423456458951327</c:v>
                </c:pt>
                <c:pt idx="2">
                  <c:v>0.60203200413823899</c:v>
                </c:pt>
                <c:pt idx="3">
                  <c:v>0.52259605441551504</c:v>
                </c:pt>
                <c:pt idx="4">
                  <c:v>0.45351118801854501</c:v>
                </c:pt>
                <c:pt idx="5">
                  <c:v>0.50755475047230902</c:v>
                </c:pt>
                <c:pt idx="6">
                  <c:v>0.42697315982274497</c:v>
                </c:pt>
                <c:pt idx="7">
                  <c:v>0.54277324642743496</c:v>
                </c:pt>
                <c:pt idx="8">
                  <c:v>0.52153748440040204</c:v>
                </c:pt>
                <c:pt idx="9">
                  <c:v>0.71320589464076201</c:v>
                </c:pt>
                <c:pt idx="10">
                  <c:v>0.76949994415123801</c:v>
                </c:pt>
                <c:pt idx="11">
                  <c:v>0.52655641425920896</c:v>
                </c:pt>
                <c:pt idx="12">
                  <c:v>0.51160846771592094</c:v>
                </c:pt>
                <c:pt idx="13">
                  <c:v>0.42710669303205601</c:v>
                </c:pt>
                <c:pt idx="14">
                  <c:v>0.36986777156680001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08-4491-9962-F84D2514927C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Sheet1!$I$2:$I$16</c:f>
              <c:numCache>
                <c:formatCode>General</c:formatCode>
                <c:ptCount val="15"/>
                <c:pt idx="0">
                  <c:v>0.38036677356290999</c:v>
                </c:pt>
                <c:pt idx="1">
                  <c:v>0.40965072671977898</c:v>
                </c:pt>
                <c:pt idx="2">
                  <c:v>0.63175564912038495</c:v>
                </c:pt>
                <c:pt idx="3">
                  <c:v>0.56403561411796699</c:v>
                </c:pt>
                <c:pt idx="4">
                  <c:v>0.47534680446295402</c:v>
                </c:pt>
                <c:pt idx="5">
                  <c:v>0.51657876077906395</c:v>
                </c:pt>
                <c:pt idx="6">
                  <c:v>0.45675652975540498</c:v>
                </c:pt>
                <c:pt idx="7">
                  <c:v>0.55956035952743299</c:v>
                </c:pt>
                <c:pt idx="8">
                  <c:v>0.56797602885070397</c:v>
                </c:pt>
                <c:pt idx="9">
                  <c:v>0.74541680093200802</c:v>
                </c:pt>
                <c:pt idx="10">
                  <c:v>0.81500240377078403</c:v>
                </c:pt>
                <c:pt idx="11">
                  <c:v>0.54495178863990301</c:v>
                </c:pt>
                <c:pt idx="12">
                  <c:v>0.52400185729260995</c:v>
                </c:pt>
                <c:pt idx="13">
                  <c:v>0.45301580149380499</c:v>
                </c:pt>
                <c:pt idx="14">
                  <c:v>0.372104007951571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08-4491-9962-F84D2514927C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Sheet1!$J$2:$J$16</c:f>
              <c:numCache>
                <c:formatCode>General</c:formatCode>
                <c:ptCount val="15"/>
                <c:pt idx="0">
                  <c:v>0.37607767741623399</c:v>
                </c:pt>
                <c:pt idx="1">
                  <c:v>0.420854383792655</c:v>
                </c:pt>
                <c:pt idx="2">
                  <c:v>0.65185409680283302</c:v>
                </c:pt>
                <c:pt idx="3">
                  <c:v>0.58568351103267602</c:v>
                </c:pt>
                <c:pt idx="4">
                  <c:v>0.46733037324823001</c:v>
                </c:pt>
                <c:pt idx="5">
                  <c:v>0.51636734842096299</c:v>
                </c:pt>
                <c:pt idx="6">
                  <c:v>0.47591375266789099</c:v>
                </c:pt>
                <c:pt idx="7">
                  <c:v>0.56183791356809398</c:v>
                </c:pt>
                <c:pt idx="8">
                  <c:v>0.60960237731672196</c:v>
                </c:pt>
                <c:pt idx="9">
                  <c:v>0.755342226631604</c:v>
                </c:pt>
                <c:pt idx="10">
                  <c:v>0.838461776765558</c:v>
                </c:pt>
                <c:pt idx="11">
                  <c:v>0.56933183693917599</c:v>
                </c:pt>
                <c:pt idx="12">
                  <c:v>0.55245579598742001</c:v>
                </c:pt>
                <c:pt idx="13">
                  <c:v>0.46623400371938301</c:v>
                </c:pt>
                <c:pt idx="14">
                  <c:v>0.41892272784159201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008-4491-9962-F84D2514927C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Sheet1!$K$2:$K$16</c:f>
              <c:numCache>
                <c:formatCode>General</c:formatCode>
                <c:ptCount val="15"/>
                <c:pt idx="0">
                  <c:v>0.39641339037428602</c:v>
                </c:pt>
                <c:pt idx="1">
                  <c:v>0.455483107293642</c:v>
                </c:pt>
                <c:pt idx="2">
                  <c:v>0.66788588573494301</c:v>
                </c:pt>
                <c:pt idx="3">
                  <c:v>0.56695054449476301</c:v>
                </c:pt>
                <c:pt idx="4">
                  <c:v>0.47796919463610399</c:v>
                </c:pt>
                <c:pt idx="5">
                  <c:v>0.53385138009105804</c:v>
                </c:pt>
                <c:pt idx="6">
                  <c:v>0.498760322187002</c:v>
                </c:pt>
                <c:pt idx="7">
                  <c:v>0.55681153909364201</c:v>
                </c:pt>
                <c:pt idx="8">
                  <c:v>0.65940461778440795</c:v>
                </c:pt>
                <c:pt idx="9">
                  <c:v>0.75758870269786804</c:v>
                </c:pt>
                <c:pt idx="10">
                  <c:v>0.86803692286223499</c:v>
                </c:pt>
                <c:pt idx="11">
                  <c:v>0.62464995183387695</c:v>
                </c:pt>
                <c:pt idx="12">
                  <c:v>0.59929819427491804</c:v>
                </c:pt>
                <c:pt idx="13">
                  <c:v>0.46244475504349603</c:v>
                </c:pt>
                <c:pt idx="14">
                  <c:v>0.44642911887835501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008-4491-9962-F84D2514927C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Sheet1!$L$2:$L$16</c:f>
              <c:numCache>
                <c:formatCode>General</c:formatCode>
                <c:ptCount val="15"/>
                <c:pt idx="0">
                  <c:v>0.41389990486704298</c:v>
                </c:pt>
                <c:pt idx="1">
                  <c:v>0.479382182191748</c:v>
                </c:pt>
                <c:pt idx="2">
                  <c:v>0.68138252291118695</c:v>
                </c:pt>
                <c:pt idx="3">
                  <c:v>0.54687273585832896</c:v>
                </c:pt>
                <c:pt idx="4">
                  <c:v>0.46753574551371602</c:v>
                </c:pt>
                <c:pt idx="5">
                  <c:v>0.51134669730557303</c:v>
                </c:pt>
                <c:pt idx="6">
                  <c:v>0.52745158113025004</c:v>
                </c:pt>
                <c:pt idx="7">
                  <c:v>0.54581781689486397</c:v>
                </c:pt>
                <c:pt idx="8">
                  <c:v>0.68908814257453799</c:v>
                </c:pt>
                <c:pt idx="9">
                  <c:v>0.74320574444081999</c:v>
                </c:pt>
                <c:pt idx="10">
                  <c:v>0.86888528231189599</c:v>
                </c:pt>
                <c:pt idx="11">
                  <c:v>0.59748779321021905</c:v>
                </c:pt>
                <c:pt idx="12">
                  <c:v>0.60731818092687695</c:v>
                </c:pt>
                <c:pt idx="13">
                  <c:v>0.46092995898099098</c:v>
                </c:pt>
                <c:pt idx="14">
                  <c:v>0.423078782477462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008-4491-9962-F84D2514927C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Sheet1!$M$2:$M$16</c:f>
              <c:numCache>
                <c:formatCode>General</c:formatCode>
                <c:ptCount val="15"/>
                <c:pt idx="0">
                  <c:v>0.38565500483980097</c:v>
                </c:pt>
                <c:pt idx="1">
                  <c:v>0.46361461929706499</c:v>
                </c:pt>
                <c:pt idx="2">
                  <c:v>0.63136286866156099</c:v>
                </c:pt>
                <c:pt idx="3">
                  <c:v>0.51542867134454295</c:v>
                </c:pt>
                <c:pt idx="4">
                  <c:v>0.44356179869283102</c:v>
                </c:pt>
                <c:pt idx="5">
                  <c:v>0.48495515222975499</c:v>
                </c:pt>
                <c:pt idx="6">
                  <c:v>0.52627376686025096</c:v>
                </c:pt>
                <c:pt idx="7">
                  <c:v>0.53423746506747205</c:v>
                </c:pt>
                <c:pt idx="8">
                  <c:v>0.67383865205057702</c:v>
                </c:pt>
                <c:pt idx="9">
                  <c:v>0.77195861800833399</c:v>
                </c:pt>
                <c:pt idx="10">
                  <c:v>0.82071792898700602</c:v>
                </c:pt>
                <c:pt idx="11">
                  <c:v>0.543963283521255</c:v>
                </c:pt>
                <c:pt idx="12">
                  <c:v>0.56916453315776905</c:v>
                </c:pt>
                <c:pt idx="13">
                  <c:v>0.418365726857926</c:v>
                </c:pt>
                <c:pt idx="14">
                  <c:v>0.40187124366992999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008-4491-9962-F84D2514927C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Sheet1!$N$2:$N$16</c:f>
              <c:numCache>
                <c:formatCode>General</c:formatCode>
                <c:ptCount val="15"/>
                <c:pt idx="0">
                  <c:v>0.39359094500960401</c:v>
                </c:pt>
                <c:pt idx="1">
                  <c:v>0.46495532475666901</c:v>
                </c:pt>
                <c:pt idx="2">
                  <c:v>0.62970744538622703</c:v>
                </c:pt>
                <c:pt idx="3">
                  <c:v>0.49503316812699699</c:v>
                </c:pt>
                <c:pt idx="4">
                  <c:v>0.43439993767399199</c:v>
                </c:pt>
                <c:pt idx="5">
                  <c:v>0.47103844008278301</c:v>
                </c:pt>
                <c:pt idx="6">
                  <c:v>0.53428403506766997</c:v>
                </c:pt>
                <c:pt idx="7">
                  <c:v>0.51088300482568905</c:v>
                </c:pt>
                <c:pt idx="8">
                  <c:v>0.65323724407327</c:v>
                </c:pt>
                <c:pt idx="9">
                  <c:v>0.76246011011457304</c:v>
                </c:pt>
                <c:pt idx="10">
                  <c:v>0.773267629065714</c:v>
                </c:pt>
                <c:pt idx="11">
                  <c:v>0.52408596393227902</c:v>
                </c:pt>
                <c:pt idx="12">
                  <c:v>0.53280545244270405</c:v>
                </c:pt>
                <c:pt idx="13">
                  <c:v>0.412593517761631</c:v>
                </c:pt>
                <c:pt idx="14">
                  <c:v>0.394716788053948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008-4491-9962-F84D2514927C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Sheet1!$O$2:$O$16</c:f>
              <c:numCache>
                <c:formatCode>General</c:formatCode>
                <c:ptCount val="15"/>
                <c:pt idx="0">
                  <c:v>0.382075008824517</c:v>
                </c:pt>
                <c:pt idx="1">
                  <c:v>0.44267550598585398</c:v>
                </c:pt>
                <c:pt idx="2">
                  <c:v>0.60874018666624397</c:v>
                </c:pt>
                <c:pt idx="3">
                  <c:v>0.47186990282702201</c:v>
                </c:pt>
                <c:pt idx="4">
                  <c:v>0.42476568335827902</c:v>
                </c:pt>
                <c:pt idx="5">
                  <c:v>0.45953664205982198</c:v>
                </c:pt>
                <c:pt idx="6">
                  <c:v>0.52537803804854499</c:v>
                </c:pt>
                <c:pt idx="7">
                  <c:v>0.47536885243263299</c:v>
                </c:pt>
                <c:pt idx="8">
                  <c:v>0.61613587058461206</c:v>
                </c:pt>
                <c:pt idx="9">
                  <c:v>0.73408711481309297</c:v>
                </c:pt>
                <c:pt idx="10">
                  <c:v>0.76263655114461004</c:v>
                </c:pt>
                <c:pt idx="11">
                  <c:v>0.51123417528534598</c:v>
                </c:pt>
                <c:pt idx="12">
                  <c:v>0.50948305093115298</c:v>
                </c:pt>
                <c:pt idx="13">
                  <c:v>0.41443382967021702</c:v>
                </c:pt>
                <c:pt idx="14">
                  <c:v>0.40220578340472501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008-4491-9962-F84D2514927C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Sheet1!$P$2:$P$16</c:f>
              <c:numCache>
                <c:formatCode>General</c:formatCode>
                <c:ptCount val="15"/>
                <c:pt idx="0">
                  <c:v>0.357610572936576</c:v>
                </c:pt>
                <c:pt idx="1">
                  <c:v>0.40674273125507099</c:v>
                </c:pt>
                <c:pt idx="2">
                  <c:v>0.56111420837136605</c:v>
                </c:pt>
                <c:pt idx="3">
                  <c:v>0.45996859972270598</c:v>
                </c:pt>
                <c:pt idx="4">
                  <c:v>0.39745697379157802</c:v>
                </c:pt>
                <c:pt idx="5">
                  <c:v>0.42281030928067398</c:v>
                </c:pt>
                <c:pt idx="6">
                  <c:v>0.50531469660429096</c:v>
                </c:pt>
                <c:pt idx="7">
                  <c:v>0.44519129549661901</c:v>
                </c:pt>
                <c:pt idx="8">
                  <c:v>0.58477336294009097</c:v>
                </c:pt>
                <c:pt idx="9">
                  <c:v>0.69621599929228495</c:v>
                </c:pt>
                <c:pt idx="10">
                  <c:v>0.74468715057188395</c:v>
                </c:pt>
                <c:pt idx="11">
                  <c:v>0.46926223892467001</c:v>
                </c:pt>
                <c:pt idx="12">
                  <c:v>0.47455722592692601</c:v>
                </c:pt>
                <c:pt idx="13">
                  <c:v>0.41125965543584803</c:v>
                </c:pt>
                <c:pt idx="14">
                  <c:v>0.42183080510516402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008-4491-9962-F84D2514927C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Sheet1!$Q$2:$Q$16</c:f>
              <c:numCache>
                <c:formatCode>General</c:formatCode>
                <c:ptCount val="15"/>
                <c:pt idx="0">
                  <c:v>0.34725775611253701</c:v>
                </c:pt>
                <c:pt idx="1">
                  <c:v>0.38927585592269098</c:v>
                </c:pt>
                <c:pt idx="2">
                  <c:v>0.51773386648018604</c:v>
                </c:pt>
                <c:pt idx="3">
                  <c:v>0.411340007140928</c:v>
                </c:pt>
                <c:pt idx="4">
                  <c:v>0.36397302073802701</c:v>
                </c:pt>
                <c:pt idx="5">
                  <c:v>0.38104793638826601</c:v>
                </c:pt>
                <c:pt idx="6">
                  <c:v>0.48281110257271298</c:v>
                </c:pt>
                <c:pt idx="7">
                  <c:v>0.41152040136481699</c:v>
                </c:pt>
                <c:pt idx="8">
                  <c:v>0.55678659340678005</c:v>
                </c:pt>
                <c:pt idx="9">
                  <c:v>0.64200294665271296</c:v>
                </c:pt>
                <c:pt idx="10">
                  <c:v>0.71276309197044696</c:v>
                </c:pt>
                <c:pt idx="11">
                  <c:v>0.45276530651732</c:v>
                </c:pt>
                <c:pt idx="12">
                  <c:v>0.44666899874293903</c:v>
                </c:pt>
                <c:pt idx="13">
                  <c:v>0.43494580964003898</c:v>
                </c:pt>
                <c:pt idx="14">
                  <c:v>0.45633956662041297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008-4491-9962-F84D2514927C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Sheet1!$R$2:$R$16</c:f>
              <c:numCache>
                <c:formatCode>General</c:formatCode>
                <c:ptCount val="15"/>
                <c:pt idx="0">
                  <c:v>0.32995341065414402</c:v>
                </c:pt>
                <c:pt idx="1">
                  <c:v>0.37557012542759399</c:v>
                </c:pt>
                <c:pt idx="2">
                  <c:v>0.47949921578391003</c:v>
                </c:pt>
                <c:pt idx="3">
                  <c:v>0.39650644274093</c:v>
                </c:pt>
                <c:pt idx="4">
                  <c:v>0.34867697797971597</c:v>
                </c:pt>
                <c:pt idx="5">
                  <c:v>0.35746340419758699</c:v>
                </c:pt>
                <c:pt idx="6">
                  <c:v>0.47933096327028102</c:v>
                </c:pt>
                <c:pt idx="7">
                  <c:v>0.40051495687212502</c:v>
                </c:pt>
                <c:pt idx="8">
                  <c:v>0.52116939813415797</c:v>
                </c:pt>
                <c:pt idx="9">
                  <c:v>0.59918866798868298</c:v>
                </c:pt>
                <c:pt idx="10">
                  <c:v>0.65024219123063498</c:v>
                </c:pt>
                <c:pt idx="11">
                  <c:v>0.44132879732341901</c:v>
                </c:pt>
                <c:pt idx="12">
                  <c:v>0.43973401007860802</c:v>
                </c:pt>
                <c:pt idx="13">
                  <c:v>0.43456307746478501</c:v>
                </c:pt>
                <c:pt idx="14">
                  <c:v>0.480333214783837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008-4491-9962-F84D2514927C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Sheet1!$S$2:$S$16</c:f>
              <c:numCache>
                <c:formatCode>General</c:formatCode>
                <c:ptCount val="15"/>
                <c:pt idx="0">
                  <c:v>0.31080630669796799</c:v>
                </c:pt>
                <c:pt idx="1">
                  <c:v>0.34802911656888502</c:v>
                </c:pt>
                <c:pt idx="2">
                  <c:v>0.42034085842663499</c:v>
                </c:pt>
                <c:pt idx="3">
                  <c:v>0.37696379140048097</c:v>
                </c:pt>
                <c:pt idx="4">
                  <c:v>0.32817755334765703</c:v>
                </c:pt>
                <c:pt idx="5">
                  <c:v>0.31476908794383801</c:v>
                </c:pt>
                <c:pt idx="6">
                  <c:v>0.44309191996996899</c:v>
                </c:pt>
                <c:pt idx="7">
                  <c:v>0.37830617856349102</c:v>
                </c:pt>
                <c:pt idx="8">
                  <c:v>0.48434052667851202</c:v>
                </c:pt>
                <c:pt idx="9">
                  <c:v>0.55717245773454305</c:v>
                </c:pt>
                <c:pt idx="10">
                  <c:v>0.58676460854024304</c:v>
                </c:pt>
                <c:pt idx="11">
                  <c:v>0.40073706396025899</c:v>
                </c:pt>
                <c:pt idx="12">
                  <c:v>0.40151425227925802</c:v>
                </c:pt>
                <c:pt idx="13">
                  <c:v>0.410578214517547</c:v>
                </c:pt>
                <c:pt idx="14">
                  <c:v>0.44973862096443601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008-4491-9962-F84D2514927C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Sheet1!$T$2:$T$16</c:f>
              <c:numCache>
                <c:formatCode>General</c:formatCode>
                <c:ptCount val="15"/>
                <c:pt idx="0">
                  <c:v>0.27850756494283102</c:v>
                </c:pt>
                <c:pt idx="1">
                  <c:v>0.31985051396910003</c:v>
                </c:pt>
                <c:pt idx="2">
                  <c:v>0.38477765940173397</c:v>
                </c:pt>
                <c:pt idx="3">
                  <c:v>0.333891626223076</c:v>
                </c:pt>
                <c:pt idx="4">
                  <c:v>0.306107744316792</c:v>
                </c:pt>
                <c:pt idx="5">
                  <c:v>0.27900435530057199</c:v>
                </c:pt>
                <c:pt idx="6">
                  <c:v>0.40279622757810901</c:v>
                </c:pt>
                <c:pt idx="7">
                  <c:v>0.34483263472776499</c:v>
                </c:pt>
                <c:pt idx="8">
                  <c:v>0.449869963402171</c:v>
                </c:pt>
                <c:pt idx="9">
                  <c:v>0.511630394851188</c:v>
                </c:pt>
                <c:pt idx="10">
                  <c:v>0.53715750730089895</c:v>
                </c:pt>
                <c:pt idx="11">
                  <c:v>0.35273702618234698</c:v>
                </c:pt>
                <c:pt idx="12">
                  <c:v>0.35453435670737099</c:v>
                </c:pt>
                <c:pt idx="13">
                  <c:v>0.40716491779876002</c:v>
                </c:pt>
                <c:pt idx="14">
                  <c:v>0.45992101476041602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008-4491-9962-F84D2514927C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Sheet1!$U$2:$U$16</c:f>
              <c:numCache>
                <c:formatCode>General</c:formatCode>
                <c:ptCount val="15"/>
                <c:pt idx="0">
                  <c:v>0.248374850513881</c:v>
                </c:pt>
                <c:pt idx="1">
                  <c:v>0.29734912699592903</c:v>
                </c:pt>
                <c:pt idx="2">
                  <c:v>0.34807269579464101</c:v>
                </c:pt>
                <c:pt idx="3">
                  <c:v>0.29664227328343001</c:v>
                </c:pt>
                <c:pt idx="4">
                  <c:v>0.28020129481448802</c:v>
                </c:pt>
                <c:pt idx="5">
                  <c:v>0.25323804387725901</c:v>
                </c:pt>
                <c:pt idx="6">
                  <c:v>0.36321483255794301</c:v>
                </c:pt>
                <c:pt idx="7">
                  <c:v>0.30383918873374799</c:v>
                </c:pt>
                <c:pt idx="8">
                  <c:v>0.40054183729421999</c:v>
                </c:pt>
                <c:pt idx="9">
                  <c:v>0.46560585741000998</c:v>
                </c:pt>
                <c:pt idx="10">
                  <c:v>0.481572422762574</c:v>
                </c:pt>
                <c:pt idx="11">
                  <c:v>0.31540337012437297</c:v>
                </c:pt>
                <c:pt idx="12">
                  <c:v>0.31341667418631602</c:v>
                </c:pt>
                <c:pt idx="13">
                  <c:v>0.37591729202815399</c:v>
                </c:pt>
                <c:pt idx="14">
                  <c:v>0.475980952753354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008-4491-9962-F84D2514927C}"/>
            </c:ext>
          </c:extLst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Sheet1!$V$2:$V$16</c:f>
              <c:numCache>
                <c:formatCode>General</c:formatCode>
                <c:ptCount val="15"/>
                <c:pt idx="0">
                  <c:v>0.21554291804275799</c:v>
                </c:pt>
                <c:pt idx="1">
                  <c:v>0.271188141424477</c:v>
                </c:pt>
                <c:pt idx="2">
                  <c:v>0.31241976586176101</c:v>
                </c:pt>
                <c:pt idx="3">
                  <c:v>0.25657879498172298</c:v>
                </c:pt>
                <c:pt idx="4">
                  <c:v>0.25206592132842398</c:v>
                </c:pt>
                <c:pt idx="5">
                  <c:v>0.22686406027748199</c:v>
                </c:pt>
                <c:pt idx="6">
                  <c:v>0.32627866513926002</c:v>
                </c:pt>
                <c:pt idx="7">
                  <c:v>0.28369362923611502</c:v>
                </c:pt>
                <c:pt idx="8">
                  <c:v>0.35851422972566099</c:v>
                </c:pt>
                <c:pt idx="9">
                  <c:v>0.421160927138094</c:v>
                </c:pt>
                <c:pt idx="10">
                  <c:v>0.43195501587375501</c:v>
                </c:pt>
                <c:pt idx="11">
                  <c:v>0.28025021249075799</c:v>
                </c:pt>
                <c:pt idx="12">
                  <c:v>0.28140167449279702</c:v>
                </c:pt>
                <c:pt idx="13">
                  <c:v>0.35438589069093002</c:v>
                </c:pt>
                <c:pt idx="14">
                  <c:v>0.46062380944891601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008-4491-9962-F84D2514927C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Sheet1!$W$2:$W$16</c:f>
              <c:numCache>
                <c:formatCode>General</c:formatCode>
                <c:ptCount val="15"/>
                <c:pt idx="0">
                  <c:v>0.197085897520756</c:v>
                </c:pt>
                <c:pt idx="1">
                  <c:v>0.24676946041196901</c:v>
                </c:pt>
                <c:pt idx="2">
                  <c:v>0.27650295237826999</c:v>
                </c:pt>
                <c:pt idx="3">
                  <c:v>0.23647350672984699</c:v>
                </c:pt>
                <c:pt idx="4">
                  <c:v>0.23324315595315001</c:v>
                </c:pt>
                <c:pt idx="5">
                  <c:v>0.20893112266730501</c:v>
                </c:pt>
                <c:pt idx="6">
                  <c:v>0.283705120785819</c:v>
                </c:pt>
                <c:pt idx="7">
                  <c:v>0.26140354766427798</c:v>
                </c:pt>
                <c:pt idx="8">
                  <c:v>0.33372451497964201</c:v>
                </c:pt>
                <c:pt idx="9">
                  <c:v>0.38735157661561698</c:v>
                </c:pt>
                <c:pt idx="10">
                  <c:v>0.39346559508281198</c:v>
                </c:pt>
                <c:pt idx="11">
                  <c:v>0.26089885316278799</c:v>
                </c:pt>
                <c:pt idx="12">
                  <c:v>0.25433654624907598</c:v>
                </c:pt>
                <c:pt idx="13">
                  <c:v>0.33078856883664498</c:v>
                </c:pt>
                <c:pt idx="14">
                  <c:v>0.43595469663661002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008-4491-9962-F84D2514927C}"/>
            </c:ext>
          </c:extLst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Sheet1!$X$2:$X$16</c:f>
              <c:numCache>
                <c:formatCode>General</c:formatCode>
                <c:ptCount val="15"/>
                <c:pt idx="0">
                  <c:v>0.17716065333655001</c:v>
                </c:pt>
                <c:pt idx="1">
                  <c:v>0.225820861540767</c:v>
                </c:pt>
                <c:pt idx="2">
                  <c:v>0.24579529163425401</c:v>
                </c:pt>
                <c:pt idx="3">
                  <c:v>0.21200926455439101</c:v>
                </c:pt>
                <c:pt idx="4">
                  <c:v>0.211071257219241</c:v>
                </c:pt>
                <c:pt idx="5">
                  <c:v>0.194075241745266</c:v>
                </c:pt>
                <c:pt idx="6">
                  <c:v>0.25270725879171901</c:v>
                </c:pt>
                <c:pt idx="7">
                  <c:v>0.24215229028353499</c:v>
                </c:pt>
                <c:pt idx="8">
                  <c:v>0.30753381024597598</c:v>
                </c:pt>
                <c:pt idx="9">
                  <c:v>0.35982159195123398</c:v>
                </c:pt>
                <c:pt idx="10">
                  <c:v>0.34602396950383302</c:v>
                </c:pt>
                <c:pt idx="11">
                  <c:v>0.238949046587772</c:v>
                </c:pt>
                <c:pt idx="12">
                  <c:v>0.23405786879637799</c:v>
                </c:pt>
                <c:pt idx="13">
                  <c:v>0.30894028132259299</c:v>
                </c:pt>
                <c:pt idx="14">
                  <c:v>0.41670881190218101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008-4491-9962-F84D2514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257599"/>
        <c:axId val="654263423"/>
      </c:lineChart>
      <c:catAx>
        <c:axId val="65425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63423"/>
        <c:crosses val="autoZero"/>
        <c:auto val="1"/>
        <c:lblAlgn val="ctr"/>
        <c:lblOffset val="100"/>
        <c:noMultiLvlLbl val="0"/>
      </c:catAx>
      <c:valAx>
        <c:axId val="65426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5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Sheet4!$B$2:$B$16</c:f>
              <c:numCache>
                <c:formatCode>General</c:formatCode>
                <c:ptCount val="15"/>
                <c:pt idx="0">
                  <c:v>0.140725844167991</c:v>
                </c:pt>
                <c:pt idx="1">
                  <c:v>0.14131697569589599</c:v>
                </c:pt>
                <c:pt idx="2">
                  <c:v>0.13052543786488699</c:v>
                </c:pt>
                <c:pt idx="3">
                  <c:v>0.12864733849165599</c:v>
                </c:pt>
                <c:pt idx="4">
                  <c:v>9.0752804922186001E-2</c:v>
                </c:pt>
                <c:pt idx="5">
                  <c:v>0.14879369300911799</c:v>
                </c:pt>
                <c:pt idx="6">
                  <c:v>0.13379690125070001</c:v>
                </c:pt>
                <c:pt idx="7">
                  <c:v>0.124647203072225</c:v>
                </c:pt>
                <c:pt idx="8">
                  <c:v>0.118118628359592</c:v>
                </c:pt>
                <c:pt idx="9">
                  <c:v>0.10914508365803301</c:v>
                </c:pt>
                <c:pt idx="10">
                  <c:v>0.119079587017917</c:v>
                </c:pt>
                <c:pt idx="11">
                  <c:v>0.13999245069359201</c:v>
                </c:pt>
                <c:pt idx="12">
                  <c:v>0.14984939759036101</c:v>
                </c:pt>
                <c:pt idx="13">
                  <c:v>0.121665707157935</c:v>
                </c:pt>
                <c:pt idx="14">
                  <c:v>7.9015103686076393E-2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D-428D-81F9-903111E9A552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Sheet4!$C$2:$C$16</c:f>
              <c:numCache>
                <c:formatCode>General</c:formatCode>
                <c:ptCount val="15"/>
                <c:pt idx="0">
                  <c:v>0.212302973502598</c:v>
                </c:pt>
                <c:pt idx="1">
                  <c:v>0.20817032422720999</c:v>
                </c:pt>
                <c:pt idx="2">
                  <c:v>0.19656410951477299</c:v>
                </c:pt>
                <c:pt idx="3">
                  <c:v>0.24846250611503201</c:v>
                </c:pt>
                <c:pt idx="4">
                  <c:v>0.21392734608024</c:v>
                </c:pt>
                <c:pt idx="5">
                  <c:v>0.29907445266327098</c:v>
                </c:pt>
                <c:pt idx="6">
                  <c:v>0.25905816388090402</c:v>
                </c:pt>
                <c:pt idx="7">
                  <c:v>0.214850166865521</c:v>
                </c:pt>
                <c:pt idx="8">
                  <c:v>0.21693149531726799</c:v>
                </c:pt>
                <c:pt idx="9">
                  <c:v>0.21328410725737901</c:v>
                </c:pt>
                <c:pt idx="10">
                  <c:v>0.22936052094062601</c:v>
                </c:pt>
                <c:pt idx="11">
                  <c:v>0.27804790203493601</c:v>
                </c:pt>
                <c:pt idx="12">
                  <c:v>0.322312523088289</c:v>
                </c:pt>
                <c:pt idx="13">
                  <c:v>0.22660089282364801</c:v>
                </c:pt>
                <c:pt idx="14">
                  <c:v>0.15952376204056301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6D-428D-81F9-903111E9A552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Sheet4!$D$2:$D$16</c:f>
              <c:numCache>
                <c:formatCode>General</c:formatCode>
                <c:ptCount val="15"/>
                <c:pt idx="0">
                  <c:v>0.272598262664487</c:v>
                </c:pt>
                <c:pt idx="1">
                  <c:v>0.27888798377731899</c:v>
                </c:pt>
                <c:pt idx="2">
                  <c:v>0.30687878189359502</c:v>
                </c:pt>
                <c:pt idx="3">
                  <c:v>0.35474326630555703</c:v>
                </c:pt>
                <c:pt idx="4">
                  <c:v>0.35851407214451497</c:v>
                </c:pt>
                <c:pt idx="5">
                  <c:v>0.41457506361323099</c:v>
                </c:pt>
                <c:pt idx="6">
                  <c:v>0.39949400463344398</c:v>
                </c:pt>
                <c:pt idx="7">
                  <c:v>0.30632070045376097</c:v>
                </c:pt>
                <c:pt idx="8">
                  <c:v>0.29992041639605099</c:v>
                </c:pt>
                <c:pt idx="9">
                  <c:v>0.28233604165731402</c:v>
                </c:pt>
                <c:pt idx="10">
                  <c:v>0.30951443099620402</c:v>
                </c:pt>
                <c:pt idx="11">
                  <c:v>0.41648770947578301</c:v>
                </c:pt>
                <c:pt idx="12">
                  <c:v>0.55106145717174004</c:v>
                </c:pt>
                <c:pt idx="13">
                  <c:v>0.36047685743135399</c:v>
                </c:pt>
                <c:pt idx="14">
                  <c:v>0.243544002718314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6D-428D-81F9-903111E9A552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Sheet4!$E$2:$E$16</c:f>
              <c:numCache>
                <c:formatCode>General</c:formatCode>
                <c:ptCount val="15"/>
                <c:pt idx="0">
                  <c:v>0.30479582516741099</c:v>
                </c:pt>
                <c:pt idx="1">
                  <c:v>0.33631633227076602</c:v>
                </c:pt>
                <c:pt idx="2">
                  <c:v>0.36927978745932999</c:v>
                </c:pt>
                <c:pt idx="3">
                  <c:v>0.37337889297882798</c:v>
                </c:pt>
                <c:pt idx="4">
                  <c:v>0.41562359087587197</c:v>
                </c:pt>
                <c:pt idx="5">
                  <c:v>0.44969622078055799</c:v>
                </c:pt>
                <c:pt idx="6">
                  <c:v>0.45745816640415998</c:v>
                </c:pt>
                <c:pt idx="7">
                  <c:v>0.35415738788760498</c:v>
                </c:pt>
                <c:pt idx="8">
                  <c:v>0.35233139963718202</c:v>
                </c:pt>
                <c:pt idx="9">
                  <c:v>0.31554864762790102</c:v>
                </c:pt>
                <c:pt idx="10">
                  <c:v>0.37799876257384601</c:v>
                </c:pt>
                <c:pt idx="11">
                  <c:v>0.49816124021177399</c:v>
                </c:pt>
                <c:pt idx="12">
                  <c:v>0.59659477355637602</c:v>
                </c:pt>
                <c:pt idx="13">
                  <c:v>0.46741026490687299</c:v>
                </c:pt>
                <c:pt idx="14">
                  <c:v>0.303172908985057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6D-428D-81F9-903111E9A552}"/>
            </c:ext>
          </c:extLst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Sheet4!$F$2:$F$16</c:f>
              <c:numCache>
                <c:formatCode>General</c:formatCode>
                <c:ptCount val="15"/>
                <c:pt idx="0">
                  <c:v>0.34253357159967901</c:v>
                </c:pt>
                <c:pt idx="1">
                  <c:v>0.38546324692605899</c:v>
                </c:pt>
                <c:pt idx="2">
                  <c:v>0.37944924730086999</c:v>
                </c:pt>
                <c:pt idx="3">
                  <c:v>0.41114866850861198</c:v>
                </c:pt>
                <c:pt idx="4">
                  <c:v>0.45983042854927397</c:v>
                </c:pt>
                <c:pt idx="5">
                  <c:v>0.48309217960540801</c:v>
                </c:pt>
                <c:pt idx="6">
                  <c:v>0.46465964060864501</c:v>
                </c:pt>
                <c:pt idx="7">
                  <c:v>0.37172068883887999</c:v>
                </c:pt>
                <c:pt idx="8">
                  <c:v>0.38290810471254699</c:v>
                </c:pt>
                <c:pt idx="9">
                  <c:v>0.35032310296607</c:v>
                </c:pt>
                <c:pt idx="10">
                  <c:v>0.376261293058958</c:v>
                </c:pt>
                <c:pt idx="11">
                  <c:v>0.54195853675794203</c:v>
                </c:pt>
                <c:pt idx="12">
                  <c:v>0.61888611210281996</c:v>
                </c:pt>
                <c:pt idx="13">
                  <c:v>0.51143095254183801</c:v>
                </c:pt>
                <c:pt idx="14">
                  <c:v>0.38112126886220898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6D-428D-81F9-903111E9A552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Sheet4!$G$2:$G$16</c:f>
              <c:numCache>
                <c:formatCode>General</c:formatCode>
                <c:ptCount val="15"/>
                <c:pt idx="0">
                  <c:v>0.33930418480368901</c:v>
                </c:pt>
                <c:pt idx="1">
                  <c:v>0.38769878840011202</c:v>
                </c:pt>
                <c:pt idx="2">
                  <c:v>0.35942564312202502</c:v>
                </c:pt>
                <c:pt idx="3">
                  <c:v>0.40940229689756602</c:v>
                </c:pt>
                <c:pt idx="4">
                  <c:v>0.51327330439852303</c:v>
                </c:pt>
                <c:pt idx="5">
                  <c:v>0.461559065531644</c:v>
                </c:pt>
                <c:pt idx="6">
                  <c:v>0.45991806398539697</c:v>
                </c:pt>
                <c:pt idx="7">
                  <c:v>0.35110170793412498</c:v>
                </c:pt>
                <c:pt idx="8">
                  <c:v>0.40671670803552701</c:v>
                </c:pt>
                <c:pt idx="9">
                  <c:v>0.34270727923467798</c:v>
                </c:pt>
                <c:pt idx="10">
                  <c:v>0.39224322252504101</c:v>
                </c:pt>
                <c:pt idx="11">
                  <c:v>0.52757047441209304</c:v>
                </c:pt>
                <c:pt idx="12">
                  <c:v>0.56883739529671895</c:v>
                </c:pt>
                <c:pt idx="13">
                  <c:v>0.51685134344925998</c:v>
                </c:pt>
                <c:pt idx="14">
                  <c:v>0.34029427466577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6D-428D-81F9-903111E9A552}"/>
            </c:ext>
          </c:extLst>
        </c:ser>
        <c:ser>
          <c:idx val="6"/>
          <c:order val="6"/>
          <c:tx>
            <c:strRef>
              <c:f>Sheet4!$H$1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Sheet4!$H$2:$H$16</c:f>
              <c:numCache>
                <c:formatCode>General</c:formatCode>
                <c:ptCount val="15"/>
                <c:pt idx="0">
                  <c:v>0.38916358473037899</c:v>
                </c:pt>
                <c:pt idx="1">
                  <c:v>0.413248215302014</c:v>
                </c:pt>
                <c:pt idx="2">
                  <c:v>0.41979896697872499</c:v>
                </c:pt>
                <c:pt idx="3">
                  <c:v>0.44525990306093899</c:v>
                </c:pt>
                <c:pt idx="4">
                  <c:v>0.56432651035171599</c:v>
                </c:pt>
                <c:pt idx="5">
                  <c:v>0.51031859786015399</c:v>
                </c:pt>
                <c:pt idx="6">
                  <c:v>0.48214861230345302</c:v>
                </c:pt>
                <c:pt idx="7">
                  <c:v>0.38993219283243802</c:v>
                </c:pt>
                <c:pt idx="8">
                  <c:v>0.45835177077716099</c:v>
                </c:pt>
                <c:pt idx="9">
                  <c:v>0.388267528414939</c:v>
                </c:pt>
                <c:pt idx="10">
                  <c:v>0.438485072147695</c:v>
                </c:pt>
                <c:pt idx="11">
                  <c:v>0.55860703484472196</c:v>
                </c:pt>
                <c:pt idx="12">
                  <c:v>0.58054739750251905</c:v>
                </c:pt>
                <c:pt idx="13">
                  <c:v>0.53521973476654605</c:v>
                </c:pt>
                <c:pt idx="14">
                  <c:v>0.396014545572347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6D-428D-81F9-903111E9A552}"/>
            </c:ext>
          </c:extLst>
        </c:ser>
        <c:ser>
          <c:idx val="7"/>
          <c:order val="7"/>
          <c:tx>
            <c:strRef>
              <c:f>Sheet4!$I$1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Sheet4!$I$2:$I$16</c:f>
              <c:numCache>
                <c:formatCode>General</c:formatCode>
                <c:ptCount val="15"/>
                <c:pt idx="0">
                  <c:v>0.41153904484168002</c:v>
                </c:pt>
                <c:pt idx="1">
                  <c:v>0.41100115474411197</c:v>
                </c:pt>
                <c:pt idx="2">
                  <c:v>0.43426571761849198</c:v>
                </c:pt>
                <c:pt idx="3">
                  <c:v>0.48060087054404399</c:v>
                </c:pt>
                <c:pt idx="4">
                  <c:v>0.56289779845679799</c:v>
                </c:pt>
                <c:pt idx="5">
                  <c:v>0.52296974128686102</c:v>
                </c:pt>
                <c:pt idx="6">
                  <c:v>0.49676184578426902</c:v>
                </c:pt>
                <c:pt idx="7">
                  <c:v>0.40950334502225799</c:v>
                </c:pt>
                <c:pt idx="8">
                  <c:v>0.47130450335037199</c:v>
                </c:pt>
                <c:pt idx="9">
                  <c:v>0.42467138828406797</c:v>
                </c:pt>
                <c:pt idx="10">
                  <c:v>0.45860428951742599</c:v>
                </c:pt>
                <c:pt idx="11">
                  <c:v>0.60489072417654599</c:v>
                </c:pt>
                <c:pt idx="12">
                  <c:v>0.61745042616581702</c:v>
                </c:pt>
                <c:pt idx="13">
                  <c:v>0.55529910480636302</c:v>
                </c:pt>
                <c:pt idx="14">
                  <c:v>0.437818262091349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6D-428D-81F9-903111E9A552}"/>
            </c:ext>
          </c:extLst>
        </c:ser>
        <c:ser>
          <c:idx val="8"/>
          <c:order val="8"/>
          <c:tx>
            <c:strRef>
              <c:f>Sheet4!$J$1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Sheet4!$J$2:$J$16</c:f>
              <c:numCache>
                <c:formatCode>General</c:formatCode>
                <c:ptCount val="15"/>
                <c:pt idx="0">
                  <c:v>0.41542395619811601</c:v>
                </c:pt>
                <c:pt idx="1">
                  <c:v>0.43128436456631303</c:v>
                </c:pt>
                <c:pt idx="2">
                  <c:v>0.43142948486478999</c:v>
                </c:pt>
                <c:pt idx="3">
                  <c:v>0.50544341978658702</c:v>
                </c:pt>
                <c:pt idx="4">
                  <c:v>0.58452075969704798</c:v>
                </c:pt>
                <c:pt idx="5">
                  <c:v>0.54379386955306197</c:v>
                </c:pt>
                <c:pt idx="6">
                  <c:v>0.49193614800185997</c:v>
                </c:pt>
                <c:pt idx="7">
                  <c:v>0.43161126151095403</c:v>
                </c:pt>
                <c:pt idx="8">
                  <c:v>0.48322476097109701</c:v>
                </c:pt>
                <c:pt idx="9">
                  <c:v>0.43290888526667498</c:v>
                </c:pt>
                <c:pt idx="10">
                  <c:v>0.481395015255071</c:v>
                </c:pt>
                <c:pt idx="11">
                  <c:v>0.62502855677744695</c:v>
                </c:pt>
                <c:pt idx="12">
                  <c:v>0.63432475998438997</c:v>
                </c:pt>
                <c:pt idx="13">
                  <c:v>0.53539335640265395</c:v>
                </c:pt>
                <c:pt idx="14">
                  <c:v>0.460538177905292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6D-428D-81F9-903111E9A552}"/>
            </c:ext>
          </c:extLst>
        </c:ser>
        <c:ser>
          <c:idx val="9"/>
          <c:order val="9"/>
          <c:tx>
            <c:strRef>
              <c:f>Sheet4!$K$1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Sheet4!$K$2:$K$16</c:f>
              <c:numCache>
                <c:formatCode>General</c:formatCode>
                <c:ptCount val="15"/>
                <c:pt idx="0">
                  <c:v>0.44649572059598303</c:v>
                </c:pt>
                <c:pt idx="1">
                  <c:v>0.48877898652658203</c:v>
                </c:pt>
                <c:pt idx="2">
                  <c:v>0.463558951841199</c:v>
                </c:pt>
                <c:pt idx="3">
                  <c:v>0.54779823241094505</c:v>
                </c:pt>
                <c:pt idx="4">
                  <c:v>0.59141588341530504</c:v>
                </c:pt>
                <c:pt idx="5">
                  <c:v>0.59001005788101102</c:v>
                </c:pt>
                <c:pt idx="6">
                  <c:v>0.50279462966055</c:v>
                </c:pt>
                <c:pt idx="7">
                  <c:v>0.44474389773003498</c:v>
                </c:pt>
                <c:pt idx="8">
                  <c:v>0.49913512470862897</c:v>
                </c:pt>
                <c:pt idx="9">
                  <c:v>0.44459822553192202</c:v>
                </c:pt>
                <c:pt idx="10">
                  <c:v>0.54322361430223698</c:v>
                </c:pt>
                <c:pt idx="11">
                  <c:v>0.64361679124924798</c:v>
                </c:pt>
                <c:pt idx="12">
                  <c:v>0.66346800862111099</c:v>
                </c:pt>
                <c:pt idx="13">
                  <c:v>0.55205958002778299</c:v>
                </c:pt>
                <c:pt idx="14">
                  <c:v>0.49049991772370599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6D-428D-81F9-903111E9A552}"/>
            </c:ext>
          </c:extLst>
        </c:ser>
        <c:ser>
          <c:idx val="10"/>
          <c:order val="10"/>
          <c:tx>
            <c:strRef>
              <c:f>Sheet4!$L$1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Sheet4!$L$2:$L$16</c:f>
              <c:numCache>
                <c:formatCode>General</c:formatCode>
                <c:ptCount val="15"/>
                <c:pt idx="0">
                  <c:v>0.45180277182537798</c:v>
                </c:pt>
                <c:pt idx="1">
                  <c:v>0.50939998356440896</c:v>
                </c:pt>
                <c:pt idx="2">
                  <c:v>0.46235839580413501</c:v>
                </c:pt>
                <c:pt idx="3">
                  <c:v>0.55146271257894497</c:v>
                </c:pt>
                <c:pt idx="4">
                  <c:v>0.59761929260859403</c:v>
                </c:pt>
                <c:pt idx="5">
                  <c:v>0.59556008287816398</c:v>
                </c:pt>
                <c:pt idx="6">
                  <c:v>0.51791941381598405</c:v>
                </c:pt>
                <c:pt idx="7">
                  <c:v>0.45315682634590898</c:v>
                </c:pt>
                <c:pt idx="8">
                  <c:v>0.51318161594704204</c:v>
                </c:pt>
                <c:pt idx="9">
                  <c:v>0.45724306588180302</c:v>
                </c:pt>
                <c:pt idx="10">
                  <c:v>0.58157074921859597</c:v>
                </c:pt>
                <c:pt idx="11">
                  <c:v>0.67052032404554796</c:v>
                </c:pt>
                <c:pt idx="12">
                  <c:v>0.69212337924781198</c:v>
                </c:pt>
                <c:pt idx="13">
                  <c:v>0.54185046518918001</c:v>
                </c:pt>
                <c:pt idx="14">
                  <c:v>0.47195960881843402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6D-428D-81F9-903111E9A552}"/>
            </c:ext>
          </c:extLst>
        </c:ser>
        <c:ser>
          <c:idx val="11"/>
          <c:order val="11"/>
          <c:tx>
            <c:strRef>
              <c:f>Sheet4!$M$1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Sheet4!$M$2:$M$16</c:f>
              <c:numCache>
                <c:formatCode>General</c:formatCode>
                <c:ptCount val="15"/>
                <c:pt idx="0">
                  <c:v>0.41449070115732001</c:v>
                </c:pt>
                <c:pt idx="1">
                  <c:v>0.48818475713342302</c:v>
                </c:pt>
                <c:pt idx="2">
                  <c:v>0.43392205315356702</c:v>
                </c:pt>
                <c:pt idx="3">
                  <c:v>0.522730286792503</c:v>
                </c:pt>
                <c:pt idx="4">
                  <c:v>0.54986062239295597</c:v>
                </c:pt>
                <c:pt idx="5">
                  <c:v>0.56976231126952404</c:v>
                </c:pt>
                <c:pt idx="6">
                  <c:v>0.47443264776543298</c:v>
                </c:pt>
                <c:pt idx="7">
                  <c:v>0.437114215847974</c:v>
                </c:pt>
                <c:pt idx="8">
                  <c:v>0.50166270414743597</c:v>
                </c:pt>
                <c:pt idx="9">
                  <c:v>0.45965578738273699</c:v>
                </c:pt>
                <c:pt idx="10">
                  <c:v>0.58834691124570704</c:v>
                </c:pt>
                <c:pt idx="11">
                  <c:v>0.66113544459001805</c:v>
                </c:pt>
                <c:pt idx="12">
                  <c:v>0.68674382453738003</c:v>
                </c:pt>
                <c:pt idx="13">
                  <c:v>0.53687402343851798</c:v>
                </c:pt>
                <c:pt idx="14">
                  <c:v>0.45815209510234001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6D-428D-81F9-903111E9A552}"/>
            </c:ext>
          </c:extLst>
        </c:ser>
        <c:ser>
          <c:idx val="12"/>
          <c:order val="12"/>
          <c:tx>
            <c:strRef>
              <c:f>Sheet4!$N$1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Sheet4!$N$2:$N$16</c:f>
              <c:numCache>
                <c:formatCode>General</c:formatCode>
                <c:ptCount val="15"/>
                <c:pt idx="0">
                  <c:v>0.39794823810114999</c:v>
                </c:pt>
                <c:pt idx="1">
                  <c:v>0.484804739089778</c:v>
                </c:pt>
                <c:pt idx="2">
                  <c:v>0.42900142694499699</c:v>
                </c:pt>
                <c:pt idx="3">
                  <c:v>0.496989448865226</c:v>
                </c:pt>
                <c:pt idx="4">
                  <c:v>0.553662140272563</c:v>
                </c:pt>
                <c:pt idx="5">
                  <c:v>0.54968926796902295</c:v>
                </c:pt>
                <c:pt idx="6">
                  <c:v>0.45377076440218</c:v>
                </c:pt>
                <c:pt idx="7">
                  <c:v>0.431013380693758</c:v>
                </c:pt>
                <c:pt idx="8">
                  <c:v>0.49406051720008198</c:v>
                </c:pt>
                <c:pt idx="9">
                  <c:v>0.43990694723485202</c:v>
                </c:pt>
                <c:pt idx="10">
                  <c:v>0.56076295184508795</c:v>
                </c:pt>
                <c:pt idx="11">
                  <c:v>0.66771959912149503</c:v>
                </c:pt>
                <c:pt idx="12">
                  <c:v>0.68075908401072405</c:v>
                </c:pt>
                <c:pt idx="13">
                  <c:v>0.54690083367748998</c:v>
                </c:pt>
                <c:pt idx="14">
                  <c:v>0.474015986704446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6D-428D-81F9-903111E9A552}"/>
            </c:ext>
          </c:extLst>
        </c:ser>
        <c:ser>
          <c:idx val="13"/>
          <c:order val="13"/>
          <c:tx>
            <c:strRef>
              <c:f>Sheet4!$O$1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Sheet4!$O$2:$O$16</c:f>
              <c:numCache>
                <c:formatCode>General</c:formatCode>
                <c:ptCount val="15"/>
                <c:pt idx="0">
                  <c:v>0.377327647297236</c:v>
                </c:pt>
                <c:pt idx="1">
                  <c:v>0.47314007252006601</c:v>
                </c:pt>
                <c:pt idx="2">
                  <c:v>0.42742206722127801</c:v>
                </c:pt>
                <c:pt idx="3">
                  <c:v>0.480845224041835</c:v>
                </c:pt>
                <c:pt idx="4">
                  <c:v>0.53580561536985905</c:v>
                </c:pt>
                <c:pt idx="5">
                  <c:v>0.52159005853989904</c:v>
                </c:pt>
                <c:pt idx="6">
                  <c:v>0.42579853209773599</c:v>
                </c:pt>
                <c:pt idx="7">
                  <c:v>0.417511169654811</c:v>
                </c:pt>
                <c:pt idx="8">
                  <c:v>0.48126485949013798</c:v>
                </c:pt>
                <c:pt idx="9">
                  <c:v>0.41230060067091201</c:v>
                </c:pt>
                <c:pt idx="10">
                  <c:v>0.54126476175885196</c:v>
                </c:pt>
                <c:pt idx="11">
                  <c:v>0.66371940652919503</c:v>
                </c:pt>
                <c:pt idx="12">
                  <c:v>0.65734374442076304</c:v>
                </c:pt>
                <c:pt idx="13">
                  <c:v>0.54191467179571595</c:v>
                </c:pt>
                <c:pt idx="14">
                  <c:v>0.48624211694706498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E6D-428D-81F9-903111E9A552}"/>
            </c:ext>
          </c:extLst>
        </c:ser>
        <c:ser>
          <c:idx val="14"/>
          <c:order val="14"/>
          <c:tx>
            <c:strRef>
              <c:f>Sheet4!$P$1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Sheet4!$P$2:$P$16</c:f>
              <c:numCache>
                <c:formatCode>General</c:formatCode>
                <c:ptCount val="15"/>
                <c:pt idx="0">
                  <c:v>0.35432417513574699</c:v>
                </c:pt>
                <c:pt idx="1">
                  <c:v>0.45857433864429797</c:v>
                </c:pt>
                <c:pt idx="2">
                  <c:v>0.41441749295846803</c:v>
                </c:pt>
                <c:pt idx="3">
                  <c:v>0.45727943261614801</c:v>
                </c:pt>
                <c:pt idx="4">
                  <c:v>0.48704822667519199</c:v>
                </c:pt>
                <c:pt idx="5">
                  <c:v>0.50248184591143097</c:v>
                </c:pt>
                <c:pt idx="6">
                  <c:v>0.40729591318403402</c:v>
                </c:pt>
                <c:pt idx="7">
                  <c:v>0.39593724974019101</c:v>
                </c:pt>
                <c:pt idx="8">
                  <c:v>0.448208601359672</c:v>
                </c:pt>
                <c:pt idx="9">
                  <c:v>0.38157988668385401</c:v>
                </c:pt>
                <c:pt idx="10">
                  <c:v>0.51852648821539205</c:v>
                </c:pt>
                <c:pt idx="11">
                  <c:v>0.62664089155969604</c:v>
                </c:pt>
                <c:pt idx="12">
                  <c:v>0.62141264163852195</c:v>
                </c:pt>
                <c:pt idx="13">
                  <c:v>0.519905705200571</c:v>
                </c:pt>
                <c:pt idx="14">
                  <c:v>0.49889641071583302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E6D-428D-81F9-903111E9A552}"/>
            </c:ext>
          </c:extLst>
        </c:ser>
        <c:ser>
          <c:idx val="15"/>
          <c:order val="15"/>
          <c:tx>
            <c:strRef>
              <c:f>Sheet4!$Q$1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Sheet4!$Q$2:$Q$16</c:f>
              <c:numCache>
                <c:formatCode>General</c:formatCode>
                <c:ptCount val="15"/>
                <c:pt idx="0">
                  <c:v>0.33712136370013102</c:v>
                </c:pt>
                <c:pt idx="1">
                  <c:v>0.432059159452931</c:v>
                </c:pt>
                <c:pt idx="2">
                  <c:v>0.38478491112464502</c:v>
                </c:pt>
                <c:pt idx="3">
                  <c:v>0.426289508811031</c:v>
                </c:pt>
                <c:pt idx="4">
                  <c:v>0.45029806083803497</c:v>
                </c:pt>
                <c:pt idx="5">
                  <c:v>0.4696102378973</c:v>
                </c:pt>
                <c:pt idx="6">
                  <c:v>0.36732145710453901</c:v>
                </c:pt>
                <c:pt idx="7">
                  <c:v>0.37705356525880901</c:v>
                </c:pt>
                <c:pt idx="8">
                  <c:v>0.41346020822432999</c:v>
                </c:pt>
                <c:pt idx="9">
                  <c:v>0.35460810786786701</c:v>
                </c:pt>
                <c:pt idx="10">
                  <c:v>0.495316422925416</c:v>
                </c:pt>
                <c:pt idx="11">
                  <c:v>0.58011769203608199</c:v>
                </c:pt>
                <c:pt idx="12">
                  <c:v>0.57939985529323201</c:v>
                </c:pt>
                <c:pt idx="13">
                  <c:v>0.51353863396305</c:v>
                </c:pt>
                <c:pt idx="14">
                  <c:v>0.51790871561978202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E6D-428D-81F9-903111E9A552}"/>
            </c:ext>
          </c:extLst>
        </c:ser>
        <c:ser>
          <c:idx val="16"/>
          <c:order val="16"/>
          <c:tx>
            <c:strRef>
              <c:f>Sheet4!$R$1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Sheet4!$R$2:$R$16</c:f>
              <c:numCache>
                <c:formatCode>General</c:formatCode>
                <c:ptCount val="15"/>
                <c:pt idx="0">
                  <c:v>0.329311506878532</c:v>
                </c:pt>
                <c:pt idx="1">
                  <c:v>0.39996515593174797</c:v>
                </c:pt>
                <c:pt idx="2">
                  <c:v>0.360976037914089</c:v>
                </c:pt>
                <c:pt idx="3">
                  <c:v>0.40951059206265999</c:v>
                </c:pt>
                <c:pt idx="4">
                  <c:v>0.43521839114732203</c:v>
                </c:pt>
                <c:pt idx="5">
                  <c:v>0.46189632610766201</c:v>
                </c:pt>
                <c:pt idx="6">
                  <c:v>0.36000065854280899</c:v>
                </c:pt>
                <c:pt idx="7">
                  <c:v>0.368745595241946</c:v>
                </c:pt>
                <c:pt idx="8">
                  <c:v>0.40669196936798901</c:v>
                </c:pt>
                <c:pt idx="9">
                  <c:v>0.33926144322443602</c:v>
                </c:pt>
                <c:pt idx="10">
                  <c:v>0.47991602682080597</c:v>
                </c:pt>
                <c:pt idx="11">
                  <c:v>0.53687067964981205</c:v>
                </c:pt>
                <c:pt idx="12">
                  <c:v>0.55379366977975897</c:v>
                </c:pt>
                <c:pt idx="13">
                  <c:v>0.53082392874327</c:v>
                </c:pt>
                <c:pt idx="14">
                  <c:v>0.54773340072744203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E6D-428D-81F9-903111E9A552}"/>
            </c:ext>
          </c:extLst>
        </c:ser>
        <c:ser>
          <c:idx val="17"/>
          <c:order val="17"/>
          <c:tx>
            <c:strRef>
              <c:f>Sheet4!$S$1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Sheet4!$S$2:$S$16</c:f>
              <c:numCache>
                <c:formatCode>General</c:formatCode>
                <c:ptCount val="15"/>
                <c:pt idx="0">
                  <c:v>0.307866107886271</c:v>
                </c:pt>
                <c:pt idx="1">
                  <c:v>0.35952088051961001</c:v>
                </c:pt>
                <c:pt idx="2">
                  <c:v>0.33342078221223298</c:v>
                </c:pt>
                <c:pt idx="3">
                  <c:v>0.38278107085539498</c:v>
                </c:pt>
                <c:pt idx="4">
                  <c:v>0.39829118383609402</c:v>
                </c:pt>
                <c:pt idx="5">
                  <c:v>0.42794194233229099</c:v>
                </c:pt>
                <c:pt idx="6">
                  <c:v>0.33176274553083401</c:v>
                </c:pt>
                <c:pt idx="7">
                  <c:v>0.34968190525641202</c:v>
                </c:pt>
                <c:pt idx="8">
                  <c:v>0.38858369153864403</c:v>
                </c:pt>
                <c:pt idx="9">
                  <c:v>0.321264220720475</c:v>
                </c:pt>
                <c:pt idx="10">
                  <c:v>0.45229585998628602</c:v>
                </c:pt>
                <c:pt idx="11">
                  <c:v>0.49171179320944902</c:v>
                </c:pt>
                <c:pt idx="12">
                  <c:v>0.52080201088586997</c:v>
                </c:pt>
                <c:pt idx="13">
                  <c:v>0.502136808206881</c:v>
                </c:pt>
                <c:pt idx="14">
                  <c:v>0.53569552514948005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E6D-428D-81F9-903111E9A552}"/>
            </c:ext>
          </c:extLst>
        </c:ser>
        <c:ser>
          <c:idx val="18"/>
          <c:order val="18"/>
          <c:tx>
            <c:strRef>
              <c:f>Sheet4!$T$1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Sheet4!$T$2:$T$16</c:f>
              <c:numCache>
                <c:formatCode>General</c:formatCode>
                <c:ptCount val="15"/>
                <c:pt idx="0">
                  <c:v>0.28852491954231402</c:v>
                </c:pt>
                <c:pt idx="1">
                  <c:v>0.33358436747495201</c:v>
                </c:pt>
                <c:pt idx="2">
                  <c:v>0.30483180409069099</c:v>
                </c:pt>
                <c:pt idx="3">
                  <c:v>0.35700528606952597</c:v>
                </c:pt>
                <c:pt idx="4">
                  <c:v>0.357235066772851</c:v>
                </c:pt>
                <c:pt idx="5">
                  <c:v>0.39433530684426099</c:v>
                </c:pt>
                <c:pt idx="6">
                  <c:v>0.29563291098519101</c:v>
                </c:pt>
                <c:pt idx="7">
                  <c:v>0.327756606332051</c:v>
                </c:pt>
                <c:pt idx="8">
                  <c:v>0.36719345875529502</c:v>
                </c:pt>
                <c:pt idx="9">
                  <c:v>0.304215986126808</c:v>
                </c:pt>
                <c:pt idx="10">
                  <c:v>0.42559761535458501</c:v>
                </c:pt>
                <c:pt idx="11">
                  <c:v>0.43877968654559302</c:v>
                </c:pt>
                <c:pt idx="12">
                  <c:v>0.48230120228182999</c:v>
                </c:pt>
                <c:pt idx="13">
                  <c:v>0.50401674794915696</c:v>
                </c:pt>
                <c:pt idx="14">
                  <c:v>0.57072151652260705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E6D-428D-81F9-903111E9A552}"/>
            </c:ext>
          </c:extLst>
        </c:ser>
        <c:ser>
          <c:idx val="19"/>
          <c:order val="19"/>
          <c:tx>
            <c:strRef>
              <c:f>Sheet4!$U$1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Sheet4!$U$2:$U$16</c:f>
              <c:numCache>
                <c:formatCode>General</c:formatCode>
                <c:ptCount val="15"/>
                <c:pt idx="0">
                  <c:v>0.26562471516771402</c:v>
                </c:pt>
                <c:pt idx="1">
                  <c:v>0.30888273567408697</c:v>
                </c:pt>
                <c:pt idx="2">
                  <c:v>0.28455875286571902</c:v>
                </c:pt>
                <c:pt idx="3">
                  <c:v>0.31832321933532498</c:v>
                </c:pt>
                <c:pt idx="4">
                  <c:v>0.31579591846254601</c:v>
                </c:pt>
                <c:pt idx="5">
                  <c:v>0.35732273671577403</c:v>
                </c:pt>
                <c:pt idx="6">
                  <c:v>0.25939272919395201</c:v>
                </c:pt>
                <c:pt idx="7">
                  <c:v>0.30336549266139801</c:v>
                </c:pt>
                <c:pt idx="8">
                  <c:v>0.33775153968337601</c:v>
                </c:pt>
                <c:pt idx="9">
                  <c:v>0.28399275586109701</c:v>
                </c:pt>
                <c:pt idx="10">
                  <c:v>0.39765736537795598</c:v>
                </c:pt>
                <c:pt idx="11">
                  <c:v>0.38615580376413799</c:v>
                </c:pt>
                <c:pt idx="12">
                  <c:v>0.437403312616024</c:v>
                </c:pt>
                <c:pt idx="13">
                  <c:v>0.49087591744575299</c:v>
                </c:pt>
                <c:pt idx="14">
                  <c:v>0.59516043468475699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E6D-428D-81F9-903111E9A552}"/>
            </c:ext>
          </c:extLst>
        </c:ser>
        <c:ser>
          <c:idx val="20"/>
          <c:order val="20"/>
          <c:tx>
            <c:strRef>
              <c:f>Sheet4!$V$1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Sheet4!$V$2:$V$16</c:f>
              <c:numCache>
                <c:formatCode>General</c:formatCode>
                <c:ptCount val="15"/>
                <c:pt idx="0">
                  <c:v>0.24396939171720999</c:v>
                </c:pt>
                <c:pt idx="1">
                  <c:v>0.28835487743580202</c:v>
                </c:pt>
                <c:pt idx="2">
                  <c:v>0.26385540892439402</c:v>
                </c:pt>
                <c:pt idx="3">
                  <c:v>0.29438428711319797</c:v>
                </c:pt>
                <c:pt idx="4">
                  <c:v>0.286295858317348</c:v>
                </c:pt>
                <c:pt idx="5">
                  <c:v>0.32298956931045703</c:v>
                </c:pt>
                <c:pt idx="6">
                  <c:v>0.23604149140681599</c:v>
                </c:pt>
                <c:pt idx="7">
                  <c:v>0.28552353892535398</c:v>
                </c:pt>
                <c:pt idx="8">
                  <c:v>0.30901792511592402</c:v>
                </c:pt>
                <c:pt idx="9">
                  <c:v>0.25740834989614803</c:v>
                </c:pt>
                <c:pt idx="10">
                  <c:v>0.37666748367104202</c:v>
                </c:pt>
                <c:pt idx="11">
                  <c:v>0.338803399671121</c:v>
                </c:pt>
                <c:pt idx="12">
                  <c:v>0.39387206905152999</c:v>
                </c:pt>
                <c:pt idx="13">
                  <c:v>0.46277702157567202</c:v>
                </c:pt>
                <c:pt idx="14">
                  <c:v>0.58147773609689102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E6D-428D-81F9-903111E9A552}"/>
            </c:ext>
          </c:extLst>
        </c:ser>
        <c:ser>
          <c:idx val="21"/>
          <c:order val="21"/>
          <c:tx>
            <c:strRef>
              <c:f>Sheet4!$W$1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Sheet4!$W$2:$W$16</c:f>
              <c:numCache>
                <c:formatCode>General</c:formatCode>
                <c:ptCount val="15"/>
                <c:pt idx="0">
                  <c:v>0.236286439777697</c:v>
                </c:pt>
                <c:pt idx="1">
                  <c:v>0.27104563089142403</c:v>
                </c:pt>
                <c:pt idx="2">
                  <c:v>0.25145687139359801</c:v>
                </c:pt>
                <c:pt idx="3">
                  <c:v>0.27563303283559099</c:v>
                </c:pt>
                <c:pt idx="4">
                  <c:v>0.26818139993289503</c:v>
                </c:pt>
                <c:pt idx="5">
                  <c:v>0.29953765941858801</c:v>
                </c:pt>
                <c:pt idx="6">
                  <c:v>0.21734477090837701</c:v>
                </c:pt>
                <c:pt idx="7">
                  <c:v>0.26608755168501502</c:v>
                </c:pt>
                <c:pt idx="8">
                  <c:v>0.28732630409541299</c:v>
                </c:pt>
                <c:pt idx="9">
                  <c:v>0.24404128331428199</c:v>
                </c:pt>
                <c:pt idx="10">
                  <c:v>0.34776146430409099</c:v>
                </c:pt>
                <c:pt idx="11">
                  <c:v>0.30405087182381801</c:v>
                </c:pt>
                <c:pt idx="12">
                  <c:v>0.36553843447265599</c:v>
                </c:pt>
                <c:pt idx="13">
                  <c:v>0.44898297884332899</c:v>
                </c:pt>
                <c:pt idx="14">
                  <c:v>0.56041075340945601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E6D-428D-81F9-903111E9A552}"/>
            </c:ext>
          </c:extLst>
        </c:ser>
        <c:ser>
          <c:idx val="22"/>
          <c:order val="22"/>
          <c:tx>
            <c:strRef>
              <c:f>Sheet4!$X$1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Sheet4!$X$2:$X$16</c:f>
              <c:numCache>
                <c:formatCode>General</c:formatCode>
                <c:ptCount val="15"/>
                <c:pt idx="0">
                  <c:v>0.221827528065869</c:v>
                </c:pt>
                <c:pt idx="1">
                  <c:v>0.25033045908128898</c:v>
                </c:pt>
                <c:pt idx="2">
                  <c:v>0.23575277024008001</c:v>
                </c:pt>
                <c:pt idx="3">
                  <c:v>0.25406489545389399</c:v>
                </c:pt>
                <c:pt idx="4">
                  <c:v>0.25273696695806802</c:v>
                </c:pt>
                <c:pt idx="5">
                  <c:v>0.279596310347276</c:v>
                </c:pt>
                <c:pt idx="6">
                  <c:v>0.204199209921752</c:v>
                </c:pt>
                <c:pt idx="7">
                  <c:v>0.24595549675496101</c:v>
                </c:pt>
                <c:pt idx="8">
                  <c:v>0.27227040227252203</c:v>
                </c:pt>
                <c:pt idx="9">
                  <c:v>0.23071010281500501</c:v>
                </c:pt>
                <c:pt idx="10">
                  <c:v>0.31928974343370098</c:v>
                </c:pt>
                <c:pt idx="11">
                  <c:v>0.269312158912976</c:v>
                </c:pt>
                <c:pt idx="12">
                  <c:v>0.32159028050715399</c:v>
                </c:pt>
                <c:pt idx="13">
                  <c:v>0.42748525840857599</c:v>
                </c:pt>
                <c:pt idx="14">
                  <c:v>0.53511328224474397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E6D-428D-81F9-903111E9A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258912"/>
        <c:axId val="912255168"/>
      </c:lineChart>
      <c:catAx>
        <c:axId val="9122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55168"/>
        <c:crosses val="autoZero"/>
        <c:auto val="1"/>
        <c:lblAlgn val="ctr"/>
        <c:lblOffset val="100"/>
        <c:noMultiLvlLbl val="0"/>
      </c:catAx>
      <c:valAx>
        <c:axId val="9122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5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reliab_football_home!$A$9</c:f>
              <c:strCache>
                <c:ptCount val="1"/>
                <c:pt idx="0">
                  <c:v>9/1/2018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reliab_football_home!$B$9:$P$9</c:f>
              <c:numCache>
                <c:formatCode>General</c:formatCode>
                <c:ptCount val="15"/>
                <c:pt idx="0">
                  <c:v>0.33980348731569998</c:v>
                </c:pt>
                <c:pt idx="1">
                  <c:v>0.41621522375289999</c:v>
                </c:pt>
                <c:pt idx="2">
                  <c:v>0.545194940347138</c:v>
                </c:pt>
                <c:pt idx="3">
                  <c:v>0.47933166378122999</c:v>
                </c:pt>
                <c:pt idx="4">
                  <c:v>0.45200454828888897</c:v>
                </c:pt>
                <c:pt idx="5">
                  <c:v>0.45127545622443499</c:v>
                </c:pt>
                <c:pt idx="6">
                  <c:v>0.39462807892875101</c:v>
                </c:pt>
                <c:pt idx="7">
                  <c:v>0.497897300158814</c:v>
                </c:pt>
                <c:pt idx="8">
                  <c:v>0.49243933588761102</c:v>
                </c:pt>
                <c:pt idx="9">
                  <c:v>0.67388439716819004</c:v>
                </c:pt>
                <c:pt idx="10">
                  <c:v>0.73122884966824397</c:v>
                </c:pt>
                <c:pt idx="11">
                  <c:v>0.508723308242789</c:v>
                </c:pt>
                <c:pt idx="12">
                  <c:v>0.47369381122992199</c:v>
                </c:pt>
                <c:pt idx="13">
                  <c:v>0.41619824332654198</c:v>
                </c:pt>
                <c:pt idx="14">
                  <c:v>0.348824825398868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3-407E-B9FA-FC52C281189A}"/>
            </c:ext>
          </c:extLst>
        </c:ser>
        <c:ser>
          <c:idx val="1"/>
          <c:order val="1"/>
          <c:tx>
            <c:strRef>
              <c:f>reliab_football_home!$A$10</c:f>
              <c:strCache>
                <c:ptCount val="1"/>
                <c:pt idx="0">
                  <c:v>10/13/2018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reliab_football_home!$B$10:$P$10</c:f>
              <c:numCache>
                <c:formatCode>General</c:formatCode>
                <c:ptCount val="15"/>
                <c:pt idx="0">
                  <c:v>0.33170376947175401</c:v>
                </c:pt>
                <c:pt idx="1">
                  <c:v>0.41008200775134002</c:v>
                </c:pt>
                <c:pt idx="2">
                  <c:v>0.329276100490969</c:v>
                </c:pt>
                <c:pt idx="3">
                  <c:v>0.34169202162066498</c:v>
                </c:pt>
                <c:pt idx="4">
                  <c:v>0.31200802019901902</c:v>
                </c:pt>
                <c:pt idx="5">
                  <c:v>0.33653990709499598</c:v>
                </c:pt>
                <c:pt idx="6">
                  <c:v>0.38028507742843698</c:v>
                </c:pt>
                <c:pt idx="7">
                  <c:v>0.35086121423136302</c:v>
                </c:pt>
                <c:pt idx="8">
                  <c:v>0.65326288943246602</c:v>
                </c:pt>
                <c:pt idx="9">
                  <c:v>0.44183438512706802</c:v>
                </c:pt>
                <c:pt idx="10">
                  <c:v>0.38868120578595999</c:v>
                </c:pt>
                <c:pt idx="11">
                  <c:v>0.41201862621816998</c:v>
                </c:pt>
                <c:pt idx="12">
                  <c:v>0.37652052639379202</c:v>
                </c:pt>
                <c:pt idx="13">
                  <c:v>0.41691871102647399</c:v>
                </c:pt>
                <c:pt idx="14">
                  <c:v>0.257176810576494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3-407E-B9FA-FC52C281189A}"/>
            </c:ext>
          </c:extLst>
        </c:ser>
        <c:ser>
          <c:idx val="2"/>
          <c:order val="2"/>
          <c:tx>
            <c:strRef>
              <c:f>reliab_football_home!$A$11</c:f>
              <c:strCache>
                <c:ptCount val="1"/>
                <c:pt idx="0">
                  <c:v>11/3/2018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reliab_football_home!$B$11:$P$11</c:f>
              <c:numCache>
                <c:formatCode>General</c:formatCode>
                <c:ptCount val="15"/>
                <c:pt idx="0">
                  <c:v>0.32584395578593101</c:v>
                </c:pt>
                <c:pt idx="1">
                  <c:v>0.43753979298118501</c:v>
                </c:pt>
                <c:pt idx="2">
                  <c:v>0.44250800431016102</c:v>
                </c:pt>
                <c:pt idx="3">
                  <c:v>0.44005752437232298</c:v>
                </c:pt>
                <c:pt idx="4">
                  <c:v>0.42677372362232902</c:v>
                </c:pt>
                <c:pt idx="5">
                  <c:v>0.41125807198333297</c:v>
                </c:pt>
                <c:pt idx="6">
                  <c:v>0.42591890867752902</c:v>
                </c:pt>
                <c:pt idx="7">
                  <c:v>0.41040097993298902</c:v>
                </c:pt>
                <c:pt idx="8">
                  <c:v>0.53886791622183805</c:v>
                </c:pt>
                <c:pt idx="9">
                  <c:v>0.54920369906180599</c:v>
                </c:pt>
                <c:pt idx="10">
                  <c:v>0.43470685634844403</c:v>
                </c:pt>
                <c:pt idx="11">
                  <c:v>0.43083280318443801</c:v>
                </c:pt>
                <c:pt idx="12">
                  <c:v>0.44372201689493801</c:v>
                </c:pt>
                <c:pt idx="13">
                  <c:v>0.313988572475767</c:v>
                </c:pt>
                <c:pt idx="14">
                  <c:v>0.269990207567463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3-407E-B9FA-FC52C281189A}"/>
            </c:ext>
          </c:extLst>
        </c:ser>
        <c:ser>
          <c:idx val="3"/>
          <c:order val="3"/>
          <c:tx>
            <c:strRef>
              <c:f>reliab_football_home!$A$12</c:f>
              <c:strCache>
                <c:ptCount val="1"/>
                <c:pt idx="0">
                  <c:v>11/24/2018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reliab_football_home!$B$12:$P$12</c:f>
              <c:numCache>
                <c:formatCode>General</c:formatCode>
                <c:ptCount val="15"/>
                <c:pt idx="0">
                  <c:v>0.36270903623294698</c:v>
                </c:pt>
                <c:pt idx="1">
                  <c:v>0.39580690168356403</c:v>
                </c:pt>
                <c:pt idx="2">
                  <c:v>0.37745071758304899</c:v>
                </c:pt>
                <c:pt idx="3">
                  <c:v>0.36372791891932499</c:v>
                </c:pt>
                <c:pt idx="4">
                  <c:v>0.32811665112087901</c:v>
                </c:pt>
                <c:pt idx="5">
                  <c:v>0.29221251753136401</c:v>
                </c:pt>
                <c:pt idx="6">
                  <c:v>0.24962794635298299</c:v>
                </c:pt>
                <c:pt idx="7">
                  <c:v>0.25342809925750898</c:v>
                </c:pt>
                <c:pt idx="8">
                  <c:v>0.27502111719122901</c:v>
                </c:pt>
                <c:pt idx="9">
                  <c:v>0.58123318607559604</c:v>
                </c:pt>
                <c:pt idx="10">
                  <c:v>0.55785338663779704</c:v>
                </c:pt>
                <c:pt idx="11">
                  <c:v>0.34499608636578399</c:v>
                </c:pt>
                <c:pt idx="12">
                  <c:v>0.32224872923449499</c:v>
                </c:pt>
                <c:pt idx="13">
                  <c:v>0.28411098947513502</c:v>
                </c:pt>
                <c:pt idx="14">
                  <c:v>0.28721141008802797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93-407E-B9FA-FC52C281189A}"/>
            </c:ext>
          </c:extLst>
        </c:ser>
        <c:ser>
          <c:idx val="4"/>
          <c:order val="4"/>
          <c:tx>
            <c:strRef>
              <c:f>reliab_football_home!$A$13</c:f>
              <c:strCache>
                <c:ptCount val="1"/>
                <c:pt idx="0">
                  <c:v>9/7/2019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reliab_football_home!$B$13:$P$13</c:f>
              <c:numCache>
                <c:formatCode>General</c:formatCode>
                <c:ptCount val="15"/>
                <c:pt idx="0">
                  <c:v>0.35242836901763203</c:v>
                </c:pt>
                <c:pt idx="1">
                  <c:v>0.41565442487913101</c:v>
                </c:pt>
                <c:pt idx="2">
                  <c:v>0.463470158190672</c:v>
                </c:pt>
                <c:pt idx="3">
                  <c:v>0.51473134441949797</c:v>
                </c:pt>
                <c:pt idx="4">
                  <c:v>0.49997443719218099</c:v>
                </c:pt>
                <c:pt idx="5">
                  <c:v>0.39999689362438501</c:v>
                </c:pt>
                <c:pt idx="6">
                  <c:v>0.42312427345221099</c:v>
                </c:pt>
                <c:pt idx="7">
                  <c:v>0.51597883451750404</c:v>
                </c:pt>
                <c:pt idx="8">
                  <c:v>0.79613599638735699</c:v>
                </c:pt>
                <c:pt idx="9">
                  <c:v>0.55631954809311002</c:v>
                </c:pt>
                <c:pt idx="10">
                  <c:v>0.38694004754086703</c:v>
                </c:pt>
                <c:pt idx="11">
                  <c:v>0.39618457175362898</c:v>
                </c:pt>
                <c:pt idx="12">
                  <c:v>0.51466121913784602</c:v>
                </c:pt>
                <c:pt idx="13">
                  <c:v>0.56576742534373503</c:v>
                </c:pt>
                <c:pt idx="14">
                  <c:v>0.352819084333855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93-407E-B9FA-FC52C281189A}"/>
            </c:ext>
          </c:extLst>
        </c:ser>
        <c:ser>
          <c:idx val="5"/>
          <c:order val="5"/>
          <c:tx>
            <c:strRef>
              <c:f>reliab_football_home!$A$14</c:f>
              <c:strCache>
                <c:ptCount val="1"/>
                <c:pt idx="0">
                  <c:v>10/26/2019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reliab_football_home!$B$14:$P$14</c:f>
              <c:numCache>
                <c:formatCode>General</c:formatCode>
                <c:ptCount val="15"/>
                <c:pt idx="0">
                  <c:v>0.30804525885212702</c:v>
                </c:pt>
                <c:pt idx="1">
                  <c:v>0.42220840622876299</c:v>
                </c:pt>
                <c:pt idx="2">
                  <c:v>0.319722951460649</c:v>
                </c:pt>
                <c:pt idx="3">
                  <c:v>0.44264662290916701</c:v>
                </c:pt>
                <c:pt idx="4">
                  <c:v>0.330133177862794</c:v>
                </c:pt>
                <c:pt idx="5">
                  <c:v>0.42389464006399902</c:v>
                </c:pt>
                <c:pt idx="6">
                  <c:v>0.38238223962418599</c:v>
                </c:pt>
                <c:pt idx="7">
                  <c:v>0.43636793959977699</c:v>
                </c:pt>
                <c:pt idx="8">
                  <c:v>0.608835559729619</c:v>
                </c:pt>
                <c:pt idx="9">
                  <c:v>0.52232047754807798</c:v>
                </c:pt>
                <c:pt idx="10">
                  <c:v>0.48995367657626698</c:v>
                </c:pt>
                <c:pt idx="11">
                  <c:v>0.45831582459303999</c:v>
                </c:pt>
                <c:pt idx="12">
                  <c:v>0.416509427138337</c:v>
                </c:pt>
                <c:pt idx="13">
                  <c:v>0.477004647942534</c:v>
                </c:pt>
                <c:pt idx="14">
                  <c:v>0.389977962279622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93-407E-B9FA-FC52C281189A}"/>
            </c:ext>
          </c:extLst>
        </c:ser>
        <c:ser>
          <c:idx val="6"/>
          <c:order val="6"/>
          <c:tx>
            <c:strRef>
              <c:f>reliab_football_home!$A$15</c:f>
              <c:strCache>
                <c:ptCount val="1"/>
                <c:pt idx="0">
                  <c:v>11/9/2019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reliab_football_home!$B$15:$P$15</c:f>
              <c:numCache>
                <c:formatCode>General</c:formatCode>
                <c:ptCount val="15"/>
                <c:pt idx="0">
                  <c:v>0.321824425520503</c:v>
                </c:pt>
                <c:pt idx="1">
                  <c:v>0.32513371981467798</c:v>
                </c:pt>
                <c:pt idx="2">
                  <c:v>0.367767281423033</c:v>
                </c:pt>
                <c:pt idx="3">
                  <c:v>0.38929407686702799</c:v>
                </c:pt>
                <c:pt idx="4">
                  <c:v>0.33167031164570798</c:v>
                </c:pt>
                <c:pt idx="5">
                  <c:v>0.36659182778251997</c:v>
                </c:pt>
                <c:pt idx="6">
                  <c:v>0.39757938292056</c:v>
                </c:pt>
                <c:pt idx="7">
                  <c:v>0.40656694175029101</c:v>
                </c:pt>
                <c:pt idx="8">
                  <c:v>0.489571273133796</c:v>
                </c:pt>
                <c:pt idx="9">
                  <c:v>0.376296041702468</c:v>
                </c:pt>
                <c:pt idx="10">
                  <c:v>0.40217048916479797</c:v>
                </c:pt>
                <c:pt idx="11">
                  <c:v>0.33442907451039999</c:v>
                </c:pt>
                <c:pt idx="12">
                  <c:v>0.43624112111102997</c:v>
                </c:pt>
                <c:pt idx="13">
                  <c:v>0.40049457945095401</c:v>
                </c:pt>
                <c:pt idx="14">
                  <c:v>0.31416655603513799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93-407E-B9FA-FC52C281189A}"/>
            </c:ext>
          </c:extLst>
        </c:ser>
        <c:ser>
          <c:idx val="7"/>
          <c:order val="7"/>
          <c:tx>
            <c:strRef>
              <c:f>reliab_football_home!$A$16</c:f>
              <c:strCache>
                <c:ptCount val="1"/>
                <c:pt idx="0">
                  <c:v>11/23/2019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reliab_football_home!$B$16:$P$16</c:f>
              <c:numCache>
                <c:formatCode>General</c:formatCode>
                <c:ptCount val="15"/>
                <c:pt idx="0">
                  <c:v>0.382633968386284</c:v>
                </c:pt>
                <c:pt idx="1">
                  <c:v>0.31912009365949801</c:v>
                </c:pt>
                <c:pt idx="2">
                  <c:v>0.41557945097855198</c:v>
                </c:pt>
                <c:pt idx="3">
                  <c:v>0.483927764606147</c:v>
                </c:pt>
                <c:pt idx="4">
                  <c:v>0.34177996865210403</c:v>
                </c:pt>
                <c:pt idx="5">
                  <c:v>0.30673350249730902</c:v>
                </c:pt>
                <c:pt idx="6">
                  <c:v>0.33559484246148902</c:v>
                </c:pt>
                <c:pt idx="7">
                  <c:v>0.35415908079459402</c:v>
                </c:pt>
                <c:pt idx="8">
                  <c:v>0.56033088865517899</c:v>
                </c:pt>
                <c:pt idx="9">
                  <c:v>0.57365128420910005</c:v>
                </c:pt>
                <c:pt idx="10">
                  <c:v>0.53087659823801403</c:v>
                </c:pt>
                <c:pt idx="11">
                  <c:v>0.42694417279646202</c:v>
                </c:pt>
                <c:pt idx="12">
                  <c:v>0.42295098804486198</c:v>
                </c:pt>
                <c:pt idx="13">
                  <c:v>0.44235039943727</c:v>
                </c:pt>
                <c:pt idx="14">
                  <c:v>0.28167346088612399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93-407E-B9FA-FC52C2811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855727"/>
        <c:axId val="631856143"/>
      </c:lineChart>
      <c:catAx>
        <c:axId val="63185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56143"/>
        <c:crosses val="autoZero"/>
        <c:auto val="1"/>
        <c:lblAlgn val="ctr"/>
        <c:lblOffset val="100"/>
        <c:noMultiLvlLbl val="0"/>
      </c:catAx>
      <c:valAx>
        <c:axId val="63185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5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reliab_football_home!$A$2</c:f>
              <c:strCache>
                <c:ptCount val="1"/>
                <c:pt idx="0">
                  <c:v>9/8/2018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reliab_football_home!$B$2:$P$2</c:f>
              <c:numCache>
                <c:formatCode>General</c:formatCode>
                <c:ptCount val="15"/>
                <c:pt idx="0">
                  <c:v>0.33930418480368901</c:v>
                </c:pt>
                <c:pt idx="1">
                  <c:v>0.38769878840011202</c:v>
                </c:pt>
                <c:pt idx="2">
                  <c:v>0.35942564312202502</c:v>
                </c:pt>
                <c:pt idx="3">
                  <c:v>0.40940229689756602</c:v>
                </c:pt>
                <c:pt idx="4">
                  <c:v>0.51327330439852303</c:v>
                </c:pt>
                <c:pt idx="5">
                  <c:v>0.461559065531644</c:v>
                </c:pt>
                <c:pt idx="6">
                  <c:v>0.45991806398539697</c:v>
                </c:pt>
                <c:pt idx="7">
                  <c:v>0.35110170793412498</c:v>
                </c:pt>
                <c:pt idx="8">
                  <c:v>0.40671670803552701</c:v>
                </c:pt>
                <c:pt idx="9">
                  <c:v>0.34270727923467798</c:v>
                </c:pt>
                <c:pt idx="10">
                  <c:v>0.39224322252504101</c:v>
                </c:pt>
                <c:pt idx="11">
                  <c:v>0.52757047441209304</c:v>
                </c:pt>
                <c:pt idx="12">
                  <c:v>0.56883739529671895</c:v>
                </c:pt>
                <c:pt idx="13">
                  <c:v>0.51685134344925998</c:v>
                </c:pt>
                <c:pt idx="14">
                  <c:v>0.34029427466577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A-488E-9C3B-F93BE9B20A55}"/>
            </c:ext>
          </c:extLst>
        </c:ser>
        <c:ser>
          <c:idx val="1"/>
          <c:order val="1"/>
          <c:tx>
            <c:strRef>
              <c:f>reliab_football_home!$A$3</c:f>
              <c:strCache>
                <c:ptCount val="1"/>
                <c:pt idx="0">
                  <c:v>9/22/2018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reliab_football_home!$B$3:$P$3</c:f>
              <c:numCache>
                <c:formatCode>General</c:formatCode>
                <c:ptCount val="15"/>
                <c:pt idx="0">
                  <c:v>0.35012045007197601</c:v>
                </c:pt>
                <c:pt idx="1">
                  <c:v>0.33056318838689402</c:v>
                </c:pt>
                <c:pt idx="2">
                  <c:v>0.38807103831300899</c:v>
                </c:pt>
                <c:pt idx="3">
                  <c:v>0.42330783225264701</c:v>
                </c:pt>
                <c:pt idx="4">
                  <c:v>0.45136974800240798</c:v>
                </c:pt>
                <c:pt idx="5">
                  <c:v>0.44504605136224701</c:v>
                </c:pt>
                <c:pt idx="6">
                  <c:v>0.53487496021805903</c:v>
                </c:pt>
                <c:pt idx="7">
                  <c:v>0.42440698714063602</c:v>
                </c:pt>
                <c:pt idx="8">
                  <c:v>0.39140593072514301</c:v>
                </c:pt>
                <c:pt idx="9">
                  <c:v>0.37177250116586302</c:v>
                </c:pt>
                <c:pt idx="10">
                  <c:v>0.36615641261385901</c:v>
                </c:pt>
                <c:pt idx="11">
                  <c:v>0.482298090909274</c:v>
                </c:pt>
                <c:pt idx="12">
                  <c:v>0.60181545402540704</c:v>
                </c:pt>
                <c:pt idx="13">
                  <c:v>0.40709559667517498</c:v>
                </c:pt>
                <c:pt idx="14">
                  <c:v>0.41902704384825701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8A-488E-9C3B-F93BE9B20A55}"/>
            </c:ext>
          </c:extLst>
        </c:ser>
        <c:ser>
          <c:idx val="2"/>
          <c:order val="2"/>
          <c:tx>
            <c:strRef>
              <c:f>reliab_football_home!$A$4</c:f>
              <c:strCache>
                <c:ptCount val="1"/>
                <c:pt idx="0">
                  <c:v>9/21/2019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reliab_football_home!$B$4:$P$4</c:f>
              <c:numCache>
                <c:formatCode>General</c:formatCode>
                <c:ptCount val="15"/>
                <c:pt idx="0">
                  <c:v>0.39292150170648399</c:v>
                </c:pt>
                <c:pt idx="1">
                  <c:v>0.34068390013426397</c:v>
                </c:pt>
                <c:pt idx="2">
                  <c:v>0.48220704973572998</c:v>
                </c:pt>
                <c:pt idx="3">
                  <c:v>0.48807357462336298</c:v>
                </c:pt>
                <c:pt idx="4">
                  <c:v>0.52845106770569705</c:v>
                </c:pt>
                <c:pt idx="5">
                  <c:v>0.45931910551572303</c:v>
                </c:pt>
                <c:pt idx="6">
                  <c:v>0.41762103071317003</c:v>
                </c:pt>
                <c:pt idx="7">
                  <c:v>0.445481213112838</c:v>
                </c:pt>
                <c:pt idx="8">
                  <c:v>0.384208274681902</c:v>
                </c:pt>
                <c:pt idx="9">
                  <c:v>0.38839108374562098</c:v>
                </c:pt>
                <c:pt idx="10">
                  <c:v>0.43508708047283601</c:v>
                </c:pt>
                <c:pt idx="11">
                  <c:v>0.78279949671216897</c:v>
                </c:pt>
                <c:pt idx="12">
                  <c:v>0.572714283535112</c:v>
                </c:pt>
                <c:pt idx="13">
                  <c:v>0.40708334918400702</c:v>
                </c:pt>
                <c:pt idx="14">
                  <c:v>0.32078652400157698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8A-488E-9C3B-F93BE9B20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488671"/>
        <c:axId val="673500319"/>
      </c:lineChart>
      <c:catAx>
        <c:axId val="67348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00319"/>
        <c:crosses val="autoZero"/>
        <c:auto val="1"/>
        <c:lblAlgn val="ctr"/>
        <c:lblOffset val="100"/>
        <c:noMultiLvlLbl val="0"/>
      </c:catAx>
      <c:valAx>
        <c:axId val="6735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8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Game Start: 15:30 / 16:00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7150286769709345E-2"/>
          <c:y val="5.7060367454068242E-2"/>
          <c:w val="0.89587440458831535"/>
          <c:h val="0.81138050452026833"/>
        </c:manualLayout>
      </c:layout>
      <c:lineChart>
        <c:grouping val="standard"/>
        <c:varyColors val="0"/>
        <c:ser>
          <c:idx val="1"/>
          <c:order val="0"/>
          <c:tx>
            <c:strRef>
              <c:f>reliab_football_home!$A$6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reliab_football_home!$B$6:$P$6</c:f>
              <c:numCache>
                <c:formatCode>0.00%</c:formatCode>
                <c:ptCount val="15"/>
                <c:pt idx="0">
                  <c:v>0.35679938550005724</c:v>
                </c:pt>
                <c:pt idx="1">
                  <c:v>0.34974856273915095</c:v>
                </c:pt>
                <c:pt idx="2">
                  <c:v>0.41366661661014398</c:v>
                </c:pt>
                <c:pt idx="3">
                  <c:v>0.44402030265143672</c:v>
                </c:pt>
                <c:pt idx="4">
                  <c:v>0.51070353571369476</c:v>
                </c:pt>
                <c:pt idx="5">
                  <c:v>0.52325109266163694</c:v>
                </c:pt>
                <c:pt idx="6">
                  <c:v>0.4814187566166872</c:v>
                </c:pt>
                <c:pt idx="7">
                  <c:v>0.43291018243215629</c:v>
                </c:pt>
                <c:pt idx="8">
                  <c:v>0.38960839816689929</c:v>
                </c:pt>
                <c:pt idx="9">
                  <c:v>0.36313753331235321</c:v>
                </c:pt>
                <c:pt idx="10">
                  <c:v>0.39300178867959246</c:v>
                </c:pt>
                <c:pt idx="11">
                  <c:v>0.53742579047874728</c:v>
                </c:pt>
                <c:pt idx="12">
                  <c:v>0.61427207368820602</c:v>
                </c:pt>
                <c:pt idx="13">
                  <c:v>0.48364407928286196</c:v>
                </c:pt>
                <c:pt idx="14">
                  <c:v>0.51690968557496275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A9-401C-AB4A-09126690CC27}"/>
            </c:ext>
          </c:extLst>
        </c:ser>
        <c:ser>
          <c:idx val="0"/>
          <c:order val="1"/>
          <c:tx>
            <c:strRef>
              <c:f>reliab_football_home!$A$6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reliab_football_home!$B$6:$P$6</c:f>
              <c:numCache>
                <c:formatCode>0.00%</c:formatCode>
                <c:ptCount val="15"/>
                <c:pt idx="0">
                  <c:v>0.35679938550005724</c:v>
                </c:pt>
                <c:pt idx="1">
                  <c:v>0.34974856273915095</c:v>
                </c:pt>
                <c:pt idx="2">
                  <c:v>0.41366661661014398</c:v>
                </c:pt>
                <c:pt idx="3">
                  <c:v>0.44402030265143672</c:v>
                </c:pt>
                <c:pt idx="4">
                  <c:v>0.51070353571369476</c:v>
                </c:pt>
                <c:pt idx="5">
                  <c:v>0.52325109266163694</c:v>
                </c:pt>
                <c:pt idx="6">
                  <c:v>0.4814187566166872</c:v>
                </c:pt>
                <c:pt idx="7">
                  <c:v>0.43291018243215629</c:v>
                </c:pt>
                <c:pt idx="8">
                  <c:v>0.38960839816689929</c:v>
                </c:pt>
                <c:pt idx="9">
                  <c:v>0.36313753331235321</c:v>
                </c:pt>
                <c:pt idx="10">
                  <c:v>0.39300178867959246</c:v>
                </c:pt>
                <c:pt idx="11">
                  <c:v>0.53742579047874728</c:v>
                </c:pt>
                <c:pt idx="12">
                  <c:v>0.61427207368820602</c:v>
                </c:pt>
                <c:pt idx="13">
                  <c:v>0.48364407928286196</c:v>
                </c:pt>
                <c:pt idx="14">
                  <c:v>0.51690968557496275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9-401C-AB4A-09126690C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706896"/>
        <c:axId val="2005694416"/>
      </c:lineChart>
      <c:catAx>
        <c:axId val="200570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1806965101584526"/>
              <c:y val="0.770138888888888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94416"/>
        <c:crosses val="autoZero"/>
        <c:auto val="1"/>
        <c:lblAlgn val="ctr"/>
        <c:lblOffset val="100"/>
        <c:noMultiLvlLbl val="0"/>
      </c:catAx>
      <c:valAx>
        <c:axId val="20056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0689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Game Start: 12:00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150286769709345E-2"/>
          <c:y val="5.7060367454068242E-2"/>
          <c:w val="0.89587440458831535"/>
          <c:h val="0.81138050452026833"/>
        </c:manualLayout>
      </c:layout>
      <c:lineChart>
        <c:grouping val="standard"/>
        <c:varyColors val="0"/>
        <c:ser>
          <c:idx val="0"/>
          <c:order val="0"/>
          <c:tx>
            <c:strRef>
              <c:f>reliab_football_home!$A$6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reliab_football_home!$B$17:$P$17</c:f>
              <c:numCache>
                <c:formatCode>General</c:formatCode>
                <c:ptCount val="15"/>
                <c:pt idx="0">
                  <c:v>0.34062403382285977</c:v>
                </c:pt>
                <c:pt idx="1">
                  <c:v>0.39272007134388232</c:v>
                </c:pt>
                <c:pt idx="2">
                  <c:v>0.40762120059802792</c:v>
                </c:pt>
                <c:pt idx="3">
                  <c:v>0.43192611718692286</c:v>
                </c:pt>
                <c:pt idx="4">
                  <c:v>0.37780760482298786</c:v>
                </c:pt>
                <c:pt idx="5">
                  <c:v>0.37356285210029261</c:v>
                </c:pt>
                <c:pt idx="6">
                  <c:v>0.37364259373076825</c:v>
                </c:pt>
                <c:pt idx="7">
                  <c:v>0.40320754878035514</c:v>
                </c:pt>
                <c:pt idx="8">
                  <c:v>0.55180812207988694</c:v>
                </c:pt>
                <c:pt idx="9">
                  <c:v>0.53434287737317698</c:v>
                </c:pt>
                <c:pt idx="10">
                  <c:v>0.49030138874504881</c:v>
                </c:pt>
                <c:pt idx="11">
                  <c:v>0.41405555845808895</c:v>
                </c:pt>
                <c:pt idx="12">
                  <c:v>0.42581847989815275</c:v>
                </c:pt>
                <c:pt idx="13">
                  <c:v>0.41460419605980137</c:v>
                </c:pt>
                <c:pt idx="14">
                  <c:v>0.31273003964569901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89-46D6-81A5-64D703F06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706896"/>
        <c:axId val="2005694416"/>
      </c:lineChart>
      <c:catAx>
        <c:axId val="200570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1806965101584526"/>
              <c:y val="0.77013888888888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94416"/>
        <c:crosses val="autoZero"/>
        <c:auto val="1"/>
        <c:lblAlgn val="ctr"/>
        <c:lblOffset val="100"/>
        <c:noMultiLvlLbl val="0"/>
      </c:catAx>
      <c:valAx>
        <c:axId val="20056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0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Game Start: 19:30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150286769709345E-2"/>
          <c:y val="5.7060367454068242E-2"/>
          <c:w val="0.89587440458831535"/>
          <c:h val="0.81138050452026833"/>
        </c:manualLayout>
      </c:layout>
      <c:lineChart>
        <c:grouping val="standard"/>
        <c:varyColors val="0"/>
        <c:ser>
          <c:idx val="0"/>
          <c:order val="0"/>
          <c:tx>
            <c:strRef>
              <c:f>reliab_football_home!$A$6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reliab_football_home!$B$21:$P$21</c:f>
              <c:numCache>
                <c:formatCode>General</c:formatCode>
                <c:ptCount val="15"/>
                <c:pt idx="0">
                  <c:v>0.33875113621123798</c:v>
                </c:pt>
                <c:pt idx="1">
                  <c:v>0.39518475428973199</c:v>
                </c:pt>
                <c:pt idx="2">
                  <c:v>0.43128831951957403</c:v>
                </c:pt>
                <c:pt idx="3">
                  <c:v>0.408563200878235</c:v>
                </c:pt>
                <c:pt idx="4">
                  <c:v>0.51138326759115404</c:v>
                </c:pt>
                <c:pt idx="5">
                  <c:v>0.57666230827139497</c:v>
                </c:pt>
                <c:pt idx="6">
                  <c:v>0.52896084103705998</c:v>
                </c:pt>
                <c:pt idx="7">
                  <c:v>0.485107431084562</c:v>
                </c:pt>
                <c:pt idx="8">
                  <c:v>0.56204230939358402</c:v>
                </c:pt>
                <c:pt idx="9">
                  <c:v>0.55565053611099802</c:v>
                </c:pt>
                <c:pt idx="10">
                  <c:v>0.51165532759878396</c:v>
                </c:pt>
                <c:pt idx="11">
                  <c:v>0.49741231092263399</c:v>
                </c:pt>
                <c:pt idx="12">
                  <c:v>0.455647326460762</c:v>
                </c:pt>
                <c:pt idx="13">
                  <c:v>0.449975080513973</c:v>
                </c:pt>
                <c:pt idx="14">
                  <c:v>0.45802058885041702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3-456A-801B-90937F470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706896"/>
        <c:axId val="2005694416"/>
      </c:lineChart>
      <c:catAx>
        <c:axId val="200570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1806965101584526"/>
              <c:y val="0.77013888888888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94416"/>
        <c:crosses val="autoZero"/>
        <c:auto val="1"/>
        <c:lblAlgn val="ctr"/>
        <c:lblOffset val="100"/>
        <c:noMultiLvlLbl val="0"/>
      </c:catAx>
      <c:valAx>
        <c:axId val="20056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0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404812</xdr:colOff>
      <xdr:row>6</xdr:row>
      <xdr:rowOff>19049</xdr:rowOff>
    </xdr:from>
    <xdr:to>
      <xdr:col>15</xdr:col>
      <xdr:colOff>295275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102363-9182-05BD-3322-AC04C86B4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214312</xdr:colOff>
      <xdr:row>3</xdr:row>
      <xdr:rowOff>123825</xdr:rowOff>
    </xdr:from>
    <xdr:to>
      <xdr:col>21</xdr:col>
      <xdr:colOff>323850</xdr:colOff>
      <xdr:row>21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CE35F7-3701-009E-D7E4-1DA435D36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404810</xdr:colOff>
      <xdr:row>1</xdr:row>
      <xdr:rowOff>66675</xdr:rowOff>
    </xdr:from>
    <xdr:to>
      <xdr:col>23</xdr:col>
      <xdr:colOff>100010</xdr:colOff>
      <xdr:row>20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0EB89C-26DF-A3AE-1A09-DDC489BC1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404812</xdr:colOff>
      <xdr:row>21</xdr:row>
      <xdr:rowOff>57150</xdr:rowOff>
    </xdr:from>
    <xdr:to>
      <xdr:col>23</xdr:col>
      <xdr:colOff>100012</xdr:colOff>
      <xdr:row>40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60B33C-4B82-F0FA-7616-A86EEA339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376236</xdr:colOff>
      <xdr:row>5</xdr:row>
      <xdr:rowOff>19050</xdr:rowOff>
    </xdr:from>
    <xdr:to>
      <xdr:col>21</xdr:col>
      <xdr:colOff>152399</xdr:colOff>
      <xdr:row>23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4CE283-4B65-3963-429F-27AC428AD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12</xdr:row>
      <xdr:rowOff>9524</xdr:rowOff>
    </xdr:from>
    <xdr:to>
      <xdr:col>18</xdr:col>
      <xdr:colOff>609599</xdr:colOff>
      <xdr:row>27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3C7D8D-6289-44F3-9480-AF9B7CE72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4</xdr:row>
      <xdr:rowOff>161925</xdr:rowOff>
    </xdr:from>
    <xdr:to>
      <xdr:col>21</xdr:col>
      <xdr:colOff>600074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D6BEAC-15A8-40D6-9C98-DE1129448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9</xdr:row>
      <xdr:rowOff>19050</xdr:rowOff>
    </xdr:from>
    <xdr:to>
      <xdr:col>21</xdr:col>
      <xdr:colOff>228600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29718E-6856-42A4-8C02-7CF7BC767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37</xdr:row>
      <xdr:rowOff>28575</xdr:rowOff>
    </xdr:from>
    <xdr:to>
      <xdr:col>13</xdr:col>
      <xdr:colOff>161925</xdr:colOff>
      <xdr:row>50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BAAE9C-B25B-45F3-9D4B-B1E6DF02B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71435</xdr:colOff>
      <xdr:row>35</xdr:row>
      <xdr:rowOff>180975</xdr:rowOff>
    </xdr:from>
    <xdr:to>
      <xdr:col>28</xdr:col>
      <xdr:colOff>71435</xdr:colOff>
      <xdr:row>49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B21236-82E9-49E1-A20B-D02A1A6D8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590550</xdr:colOff>
      <xdr:row>0</xdr:row>
      <xdr:rowOff>0</xdr:rowOff>
    </xdr:from>
    <xdr:to>
      <xdr:col>46</xdr:col>
      <xdr:colOff>285750</xdr:colOff>
      <xdr:row>14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92235E-B245-867B-45C5-42EC82291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485775</xdr:colOff>
      <xdr:row>15</xdr:row>
      <xdr:rowOff>85725</xdr:rowOff>
    </xdr:from>
    <xdr:to>
      <xdr:col>46</xdr:col>
      <xdr:colOff>180975</xdr:colOff>
      <xdr:row>29</xdr:row>
      <xdr:rowOff>161925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DBE5247-E351-4AFF-961E-6911C2CA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552450</xdr:colOff>
      <xdr:row>30</xdr:row>
      <xdr:rowOff>66675</xdr:rowOff>
    </xdr:from>
    <xdr:to>
      <xdr:col>46</xdr:col>
      <xdr:colOff>247650</xdr:colOff>
      <xdr:row>44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9D16E4C-E3F6-42DA-AE8F-FC45CB005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552449</xdr:colOff>
      <xdr:row>6</xdr:row>
      <xdr:rowOff>104775</xdr:rowOff>
    </xdr:from>
    <xdr:to>
      <xdr:col>27</xdr:col>
      <xdr:colOff>485774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9256EE-F7FE-2F73-E8AB-39E74A502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257175</xdr:colOff>
      <xdr:row>11</xdr:row>
      <xdr:rowOff>152400</xdr:rowOff>
    </xdr:from>
    <xdr:to>
      <xdr:col>15</xdr:col>
      <xdr:colOff>561975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8F0388-0B78-C749-53E3-CE2D1B46D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357187</xdr:colOff>
      <xdr:row>9</xdr:row>
      <xdr:rowOff>123825</xdr:rowOff>
    </xdr:from>
    <xdr:to>
      <xdr:col>16</xdr:col>
      <xdr:colOff>142875</xdr:colOff>
      <xdr:row>26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EF9061-9653-C372-9359-70EEE4F9F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371475</xdr:colOff>
      <xdr:row>10</xdr:row>
      <xdr:rowOff>47625</xdr:rowOff>
    </xdr:from>
    <xdr:to>
      <xdr:col>20</xdr:col>
      <xdr:colOff>28575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40175D-482F-10E8-40F2-688AB91B6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433385</xdr:colOff>
      <xdr:row>2</xdr:row>
      <xdr:rowOff>47626</xdr:rowOff>
    </xdr:from>
    <xdr:to>
      <xdr:col>23</xdr:col>
      <xdr:colOff>576260</xdr:colOff>
      <xdr:row>21</xdr:row>
      <xdr:rowOff>85726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03CB7E-2045-4BCD-8552-6F2B8422C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23</xdr:row>
      <xdr:rowOff>66675</xdr:rowOff>
    </xdr:from>
    <xdr:to>
      <xdr:col>27</xdr:col>
      <xdr:colOff>61914</xdr:colOff>
      <xdr:row>41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408DD4-31C4-4DDD-9C64-260251F8E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209550</xdr:colOff>
      <xdr:row>8</xdr:row>
      <xdr:rowOff>19050</xdr:rowOff>
    </xdr:from>
    <xdr:to>
      <xdr:col>7</xdr:col>
      <xdr:colOff>552450</xdr:colOff>
      <xdr:row>27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FEB750-1E05-483E-8DE3-3F758A1C6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433387</xdr:colOff>
      <xdr:row>23</xdr:row>
      <xdr:rowOff>9525</xdr:rowOff>
    </xdr:from>
    <xdr:to>
      <xdr:col>23</xdr:col>
      <xdr:colOff>161925</xdr:colOff>
      <xdr:row>37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53BB07-ACB4-4AA5-9B90-87F04E188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33337</xdr:colOff>
      <xdr:row>1</xdr:row>
      <xdr:rowOff>123825</xdr:rowOff>
    </xdr:from>
    <xdr:to>
      <xdr:col>24</xdr:col>
      <xdr:colOff>104775</xdr:colOff>
      <xdr:row>20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2D0765-0115-419B-85B4-B6D0734E5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657225</xdr:colOff>
      <xdr:row>7</xdr:row>
      <xdr:rowOff>133350</xdr:rowOff>
    </xdr:from>
    <xdr:to>
      <xdr:col>16</xdr:col>
      <xdr:colOff>379095</xdr:colOff>
      <xdr:row>32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271D67-8A89-4B15-AE64-90DCC62FE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5"/>
  <sheetViews>
    <sheetView workbookViewId="0">
      <selection activeCell="P33" sqref="P33:P35"/>
    </sheetView>
  </sheetViews>
  <sheetFormatPr defaultRowHeight="15" x14ac:dyDescent="0.25"/>
  <cols>
    <col min="1" max="1" width="17.42578125" customWidth="1"/>
    <col min="2" max="2" width="17.42578125" hidden="1" customWidth="1"/>
    <col min="3" max="4" width="0" hidden="1" customWidth="1"/>
  </cols>
  <sheetData>
    <row r="2" spans="1:10" x14ac:dyDescent="0.25">
      <c r="A2" s="1">
        <v>43344</v>
      </c>
      <c r="B2">
        <v>2018</v>
      </c>
      <c r="C2">
        <v>9</v>
      </c>
      <c r="D2">
        <v>1</v>
      </c>
      <c r="E2" s="2">
        <v>0.5</v>
      </c>
      <c r="H2">
        <v>2018</v>
      </c>
      <c r="I2">
        <v>8</v>
      </c>
      <c r="J2">
        <v>25</v>
      </c>
    </row>
    <row r="3" spans="1:10" x14ac:dyDescent="0.25">
      <c r="A3" s="1">
        <v>43351</v>
      </c>
      <c r="B3">
        <v>2018</v>
      </c>
      <c r="C3">
        <v>9</v>
      </c>
      <c r="D3">
        <v>8</v>
      </c>
      <c r="E3" s="2">
        <v>0.64583333333333337</v>
      </c>
      <c r="H3">
        <v>2018</v>
      </c>
      <c r="I3">
        <v>9</v>
      </c>
      <c r="J3">
        <v>15</v>
      </c>
    </row>
    <row r="4" spans="1:10" x14ac:dyDescent="0.25">
      <c r="A4" s="1">
        <v>43365</v>
      </c>
      <c r="B4">
        <v>2018</v>
      </c>
      <c r="C4">
        <v>9</v>
      </c>
      <c r="D4">
        <v>22</v>
      </c>
      <c r="E4" s="2">
        <v>0.64583333333333337</v>
      </c>
      <c r="H4">
        <v>2018</v>
      </c>
      <c r="I4">
        <v>9</v>
      </c>
      <c r="J4">
        <v>29</v>
      </c>
    </row>
    <row r="5" spans="1:10" x14ac:dyDescent="0.25">
      <c r="A5" s="1">
        <v>43379</v>
      </c>
      <c r="B5">
        <v>2018</v>
      </c>
      <c r="C5">
        <v>10</v>
      </c>
      <c r="D5">
        <v>6</v>
      </c>
      <c r="E5" s="2">
        <v>0.66666666666666663</v>
      </c>
      <c r="H5">
        <v>2018</v>
      </c>
      <c r="I5">
        <v>10</v>
      </c>
      <c r="J5">
        <v>20</v>
      </c>
    </row>
    <row r="6" spans="1:10" x14ac:dyDescent="0.25">
      <c r="A6" s="1">
        <v>43386</v>
      </c>
      <c r="B6">
        <v>2018</v>
      </c>
      <c r="C6">
        <v>10</v>
      </c>
      <c r="D6">
        <v>13</v>
      </c>
      <c r="E6" s="2">
        <v>0.5</v>
      </c>
      <c r="H6">
        <v>2018</v>
      </c>
      <c r="I6">
        <v>10</v>
      </c>
      <c r="J6">
        <v>27</v>
      </c>
    </row>
    <row r="7" spans="1:10" x14ac:dyDescent="0.25">
      <c r="A7" s="1">
        <v>43407</v>
      </c>
      <c r="B7">
        <v>2018</v>
      </c>
      <c r="C7">
        <v>11</v>
      </c>
      <c r="D7">
        <v>3</v>
      </c>
      <c r="E7" s="2">
        <v>0.5</v>
      </c>
      <c r="H7">
        <v>2018</v>
      </c>
      <c r="I7">
        <v>11</v>
      </c>
      <c r="J7">
        <v>10</v>
      </c>
    </row>
    <row r="8" spans="1:10" x14ac:dyDescent="0.25">
      <c r="A8" s="1">
        <v>43428</v>
      </c>
      <c r="B8">
        <v>2018</v>
      </c>
      <c r="C8">
        <v>11</v>
      </c>
      <c r="D8">
        <v>24</v>
      </c>
      <c r="E8" s="2">
        <v>0.5</v>
      </c>
      <c r="H8">
        <v>2018</v>
      </c>
      <c r="I8">
        <v>11</v>
      </c>
      <c r="J8">
        <v>17</v>
      </c>
    </row>
    <row r="9" spans="1:10" x14ac:dyDescent="0.25">
      <c r="A9" s="1">
        <v>43708</v>
      </c>
      <c r="B9">
        <v>2019</v>
      </c>
      <c r="C9">
        <v>8</v>
      </c>
      <c r="D9">
        <v>31</v>
      </c>
      <c r="E9" s="2">
        <v>0.5</v>
      </c>
      <c r="H9">
        <v>2019</v>
      </c>
      <c r="I9">
        <v>9</v>
      </c>
      <c r="J9">
        <v>14</v>
      </c>
    </row>
    <row r="10" spans="1:10" x14ac:dyDescent="0.25">
      <c r="A10" s="1">
        <v>43715</v>
      </c>
      <c r="B10">
        <v>2019</v>
      </c>
      <c r="C10">
        <v>9</v>
      </c>
      <c r="D10">
        <v>7</v>
      </c>
      <c r="E10" s="2">
        <v>0.5</v>
      </c>
      <c r="H10">
        <v>2019</v>
      </c>
      <c r="I10">
        <v>9</v>
      </c>
      <c r="J10">
        <v>28</v>
      </c>
    </row>
    <row r="11" spans="1:10" x14ac:dyDescent="0.25">
      <c r="A11" s="1">
        <v>43729</v>
      </c>
      <c r="B11">
        <v>2019</v>
      </c>
      <c r="C11">
        <v>9</v>
      </c>
      <c r="D11">
        <v>21</v>
      </c>
      <c r="E11" s="2">
        <v>0.64583333333333337</v>
      </c>
      <c r="H11">
        <v>2019</v>
      </c>
      <c r="I11">
        <v>10</v>
      </c>
      <c r="J11">
        <v>12</v>
      </c>
    </row>
    <row r="12" spans="1:10" x14ac:dyDescent="0.25">
      <c r="A12" s="1">
        <v>43743</v>
      </c>
      <c r="B12">
        <v>2019</v>
      </c>
      <c r="C12">
        <v>10</v>
      </c>
      <c r="D12">
        <v>5</v>
      </c>
      <c r="E12" s="2">
        <v>0.8125</v>
      </c>
      <c r="H12">
        <v>2019</v>
      </c>
      <c r="I12">
        <v>10</v>
      </c>
      <c r="J12">
        <v>19</v>
      </c>
    </row>
    <row r="13" spans="1:10" x14ac:dyDescent="0.25">
      <c r="A13" s="1">
        <v>43764</v>
      </c>
      <c r="B13">
        <v>2019</v>
      </c>
      <c r="C13">
        <v>10</v>
      </c>
      <c r="D13">
        <v>26</v>
      </c>
      <c r="E13" s="2">
        <v>0.5</v>
      </c>
      <c r="H13">
        <v>2019</v>
      </c>
      <c r="I13">
        <v>11</v>
      </c>
      <c r="J13">
        <v>2</v>
      </c>
    </row>
    <row r="14" spans="1:10" x14ac:dyDescent="0.25">
      <c r="A14" s="1">
        <v>43778</v>
      </c>
      <c r="B14">
        <v>2019</v>
      </c>
      <c r="C14">
        <v>11</v>
      </c>
      <c r="D14">
        <v>9</v>
      </c>
      <c r="E14" s="2">
        <v>0.5</v>
      </c>
      <c r="H14">
        <v>2019</v>
      </c>
      <c r="I14">
        <v>11</v>
      </c>
      <c r="J14">
        <v>9</v>
      </c>
    </row>
    <row r="15" spans="1:10" x14ac:dyDescent="0.25">
      <c r="A15" s="1">
        <v>43792</v>
      </c>
      <c r="B15">
        <v>2019</v>
      </c>
      <c r="C15">
        <v>11</v>
      </c>
      <c r="D15">
        <v>23</v>
      </c>
      <c r="E15" s="2">
        <v>0.5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0E7C5-D6B5-4122-8A46-7038DC14E692}">
  <dimension ref="A1:X16"/>
  <sheetViews>
    <sheetView workbookViewId="0">
      <selection sqref="A1:X16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0.14315216370975301</v>
      </c>
      <c r="C2">
        <v>0.21559396584309801</v>
      </c>
      <c r="D2">
        <v>0.27609150521348502</v>
      </c>
      <c r="E2">
        <v>0.33061134933770803</v>
      </c>
      <c r="F2">
        <v>0.34382806770058999</v>
      </c>
      <c r="G2">
        <v>0.33980348731569998</v>
      </c>
      <c r="H2">
        <v>0.36448155943187899</v>
      </c>
      <c r="I2">
        <v>0.38036677356290999</v>
      </c>
      <c r="J2">
        <v>0.37607767741623399</v>
      </c>
      <c r="K2">
        <v>0.39641339037428602</v>
      </c>
      <c r="L2">
        <v>0.41389990486704298</v>
      </c>
      <c r="M2">
        <v>0.38565500483980097</v>
      </c>
      <c r="N2">
        <v>0.39359094500960401</v>
      </c>
      <c r="O2">
        <v>0.382075008824517</v>
      </c>
      <c r="P2">
        <v>0.357610572936576</v>
      </c>
      <c r="Q2">
        <v>0.34725775611253701</v>
      </c>
      <c r="R2">
        <v>0.32995341065414402</v>
      </c>
      <c r="S2">
        <v>0.31080630669796799</v>
      </c>
      <c r="T2">
        <v>0.27850756494283102</v>
      </c>
      <c r="U2">
        <v>0.248374850513881</v>
      </c>
      <c r="V2">
        <v>0.21554291804275799</v>
      </c>
      <c r="W2">
        <v>0.197085897520756</v>
      </c>
      <c r="X2">
        <v>0.17716065333655001</v>
      </c>
    </row>
    <row r="3" spans="1:24" x14ac:dyDescent="0.25">
      <c r="A3">
        <v>9</v>
      </c>
      <c r="B3">
        <v>0.14698064816973599</v>
      </c>
      <c r="C3">
        <v>0.24741877753303901</v>
      </c>
      <c r="D3">
        <v>0.32079789262685399</v>
      </c>
      <c r="E3">
        <v>0.38624165749732098</v>
      </c>
      <c r="F3">
        <v>0.42412865530905602</v>
      </c>
      <c r="G3">
        <v>0.41621522375289999</v>
      </c>
      <c r="H3">
        <v>0.423456458951327</v>
      </c>
      <c r="I3">
        <v>0.40965072671977898</v>
      </c>
      <c r="J3">
        <v>0.420854383792655</v>
      </c>
      <c r="K3">
        <v>0.455483107293642</v>
      </c>
      <c r="L3">
        <v>0.479382182191748</v>
      </c>
      <c r="M3">
        <v>0.46361461929706499</v>
      </c>
      <c r="N3">
        <v>0.46495532475666901</v>
      </c>
      <c r="O3">
        <v>0.44267550598585398</v>
      </c>
      <c r="P3">
        <v>0.40674273125507099</v>
      </c>
      <c r="Q3">
        <v>0.38927585592269098</v>
      </c>
      <c r="R3">
        <v>0.37557012542759399</v>
      </c>
      <c r="S3">
        <v>0.34802911656888502</v>
      </c>
      <c r="T3">
        <v>0.31985051396910003</v>
      </c>
      <c r="U3">
        <v>0.29734912699592903</v>
      </c>
      <c r="V3">
        <v>0.271188141424477</v>
      </c>
      <c r="W3">
        <v>0.24676946041196901</v>
      </c>
      <c r="X3">
        <v>0.225820861540767</v>
      </c>
    </row>
    <row r="4" spans="1:24" x14ac:dyDescent="0.25">
      <c r="A4">
        <v>10</v>
      </c>
      <c r="B4">
        <v>0.154774868614175</v>
      </c>
      <c r="C4">
        <v>0.24886717014660101</v>
      </c>
      <c r="D4">
        <v>0.39039191139228402</v>
      </c>
      <c r="E4">
        <v>0.50593473375465503</v>
      </c>
      <c r="F4">
        <v>0.53366479761696095</v>
      </c>
      <c r="G4">
        <v>0.545194940347138</v>
      </c>
      <c r="H4">
        <v>0.60203200413823899</v>
      </c>
      <c r="I4">
        <v>0.63175564912038495</v>
      </c>
      <c r="J4">
        <v>0.65185409680283302</v>
      </c>
      <c r="K4">
        <v>0.66788588573494301</v>
      </c>
      <c r="L4">
        <v>0.68138252291118695</v>
      </c>
      <c r="M4">
        <v>0.63136286866156099</v>
      </c>
      <c r="N4">
        <v>0.62970744538622703</v>
      </c>
      <c r="O4">
        <v>0.60874018666624397</v>
      </c>
      <c r="P4">
        <v>0.56111420837136605</v>
      </c>
      <c r="Q4">
        <v>0.51773386648018604</v>
      </c>
      <c r="R4">
        <v>0.47949921578391003</v>
      </c>
      <c r="S4">
        <v>0.42034085842663499</v>
      </c>
      <c r="T4">
        <v>0.38477765940173397</v>
      </c>
      <c r="U4">
        <v>0.34807269579464101</v>
      </c>
      <c r="V4">
        <v>0.31241976586176101</v>
      </c>
      <c r="W4">
        <v>0.27650295237826999</v>
      </c>
      <c r="X4">
        <v>0.24579529163425401</v>
      </c>
    </row>
    <row r="5" spans="1:24" x14ac:dyDescent="0.25">
      <c r="A5">
        <v>11</v>
      </c>
      <c r="B5">
        <v>0.14929416797376299</v>
      </c>
      <c r="C5">
        <v>0.26898949707853798</v>
      </c>
      <c r="D5">
        <v>0.39559895555275099</v>
      </c>
      <c r="E5">
        <v>0.507270930396724</v>
      </c>
      <c r="F5">
        <v>0.52026052213190499</v>
      </c>
      <c r="G5">
        <v>0.47933166378122999</v>
      </c>
      <c r="H5">
        <v>0.52259605441551504</v>
      </c>
      <c r="I5">
        <v>0.56403561411796699</v>
      </c>
      <c r="J5">
        <v>0.58568351103267602</v>
      </c>
      <c r="K5">
        <v>0.56695054449476301</v>
      </c>
      <c r="L5">
        <v>0.54687273585832896</v>
      </c>
      <c r="M5">
        <v>0.51542867134454295</v>
      </c>
      <c r="N5">
        <v>0.49503316812699699</v>
      </c>
      <c r="O5">
        <v>0.47186990282702201</v>
      </c>
      <c r="P5">
        <v>0.45996859972270598</v>
      </c>
      <c r="Q5">
        <v>0.411340007140928</v>
      </c>
      <c r="R5">
        <v>0.39650644274093</v>
      </c>
      <c r="S5">
        <v>0.37696379140048097</v>
      </c>
      <c r="T5">
        <v>0.333891626223076</v>
      </c>
      <c r="U5">
        <v>0.29664227328343001</v>
      </c>
      <c r="V5">
        <v>0.25657879498172298</v>
      </c>
      <c r="W5">
        <v>0.23647350672984699</v>
      </c>
      <c r="X5">
        <v>0.21200926455439101</v>
      </c>
    </row>
    <row r="6" spans="1:24" x14ac:dyDescent="0.25">
      <c r="A6">
        <v>12</v>
      </c>
      <c r="B6">
        <v>0.13471502590673501</v>
      </c>
      <c r="C6">
        <v>0.24816300450818199</v>
      </c>
      <c r="D6">
        <v>0.42264680312969199</v>
      </c>
      <c r="E6">
        <v>0.41152959815641599</v>
      </c>
      <c r="F6">
        <v>0.45392025005915199</v>
      </c>
      <c r="G6">
        <v>0.45200454828888897</v>
      </c>
      <c r="H6">
        <v>0.45351118801854501</v>
      </c>
      <c r="I6">
        <v>0.47534680446295402</v>
      </c>
      <c r="J6">
        <v>0.46733037324823001</v>
      </c>
      <c r="K6">
        <v>0.47796919463610399</v>
      </c>
      <c r="L6">
        <v>0.46753574551371602</v>
      </c>
      <c r="M6">
        <v>0.44356179869283102</v>
      </c>
      <c r="N6">
        <v>0.43439993767399199</v>
      </c>
      <c r="O6">
        <v>0.42476568335827902</v>
      </c>
      <c r="P6">
        <v>0.39745697379157802</v>
      </c>
      <c r="Q6">
        <v>0.36397302073802701</v>
      </c>
      <c r="R6">
        <v>0.34867697797971597</v>
      </c>
      <c r="S6">
        <v>0.32817755334765703</v>
      </c>
      <c r="T6">
        <v>0.306107744316792</v>
      </c>
      <c r="U6">
        <v>0.28020129481448802</v>
      </c>
      <c r="V6">
        <v>0.25206592132842398</v>
      </c>
      <c r="W6">
        <v>0.23324315595315001</v>
      </c>
      <c r="X6">
        <v>0.211071257219241</v>
      </c>
    </row>
    <row r="7" spans="1:24" x14ac:dyDescent="0.25">
      <c r="A7">
        <v>13</v>
      </c>
      <c r="B7">
        <v>0.14161168708765301</v>
      </c>
      <c r="C7">
        <v>0.19318818198788301</v>
      </c>
      <c r="D7">
        <v>0.321490104772991</v>
      </c>
      <c r="E7">
        <v>0.38573373653103699</v>
      </c>
      <c r="F7">
        <v>0.43228680065181901</v>
      </c>
      <c r="G7">
        <v>0.45127545622443499</v>
      </c>
      <c r="H7">
        <v>0.50755475047230902</v>
      </c>
      <c r="I7">
        <v>0.51657876077906395</v>
      </c>
      <c r="J7">
        <v>0.51636734842096299</v>
      </c>
      <c r="K7">
        <v>0.53385138009105804</v>
      </c>
      <c r="L7">
        <v>0.51134669730557303</v>
      </c>
      <c r="M7">
        <v>0.48495515222975499</v>
      </c>
      <c r="N7">
        <v>0.47103844008278301</v>
      </c>
      <c r="O7">
        <v>0.45953664205982198</v>
      </c>
      <c r="P7">
        <v>0.42281030928067398</v>
      </c>
      <c r="Q7">
        <v>0.38104793638826601</v>
      </c>
      <c r="R7">
        <v>0.35746340419758699</v>
      </c>
      <c r="S7">
        <v>0.31476908794383801</v>
      </c>
      <c r="T7">
        <v>0.27900435530057199</v>
      </c>
      <c r="U7">
        <v>0.25323804387725901</v>
      </c>
      <c r="V7">
        <v>0.22686406027748199</v>
      </c>
      <c r="W7">
        <v>0.20893112266730501</v>
      </c>
      <c r="X7">
        <v>0.194075241745266</v>
      </c>
    </row>
    <row r="8" spans="1:24" x14ac:dyDescent="0.25">
      <c r="A8">
        <v>14</v>
      </c>
      <c r="B8">
        <v>0.13340184034751701</v>
      </c>
      <c r="C8">
        <v>0.241791880214801</v>
      </c>
      <c r="D8">
        <v>0.35327648704994002</v>
      </c>
      <c r="E8">
        <v>0.35951028975677801</v>
      </c>
      <c r="F8">
        <v>0.39295041121601798</v>
      </c>
      <c r="G8">
        <v>0.39462807892875101</v>
      </c>
      <c r="H8">
        <v>0.42697315982274497</v>
      </c>
      <c r="I8">
        <v>0.45675652975540498</v>
      </c>
      <c r="J8">
        <v>0.47591375266789099</v>
      </c>
      <c r="K8">
        <v>0.498760322187002</v>
      </c>
      <c r="L8">
        <v>0.52745158113025004</v>
      </c>
      <c r="M8">
        <v>0.52627376686025096</v>
      </c>
      <c r="N8">
        <v>0.53428403506766997</v>
      </c>
      <c r="O8">
        <v>0.52537803804854499</v>
      </c>
      <c r="P8">
        <v>0.50531469660429096</v>
      </c>
      <c r="Q8">
        <v>0.48281110257271298</v>
      </c>
      <c r="R8">
        <v>0.47933096327028102</v>
      </c>
      <c r="S8">
        <v>0.44309191996996899</v>
      </c>
      <c r="T8">
        <v>0.40279622757810901</v>
      </c>
      <c r="U8">
        <v>0.36321483255794301</v>
      </c>
      <c r="V8">
        <v>0.32627866513926002</v>
      </c>
      <c r="W8">
        <v>0.283705120785819</v>
      </c>
      <c r="X8">
        <v>0.25270725879171901</v>
      </c>
    </row>
    <row r="9" spans="1:24" x14ac:dyDescent="0.25">
      <c r="A9">
        <v>15</v>
      </c>
      <c r="B9">
        <v>0.144052263007002</v>
      </c>
      <c r="C9">
        <v>0.26471116217283502</v>
      </c>
      <c r="D9">
        <v>0.40201166806501298</v>
      </c>
      <c r="E9">
        <v>0.46390078173259203</v>
      </c>
      <c r="F9">
        <v>0.48954253598706199</v>
      </c>
      <c r="G9">
        <v>0.497897300158814</v>
      </c>
      <c r="H9">
        <v>0.54277324642743496</v>
      </c>
      <c r="I9">
        <v>0.55956035952743299</v>
      </c>
      <c r="J9">
        <v>0.56183791356809398</v>
      </c>
      <c r="K9">
        <v>0.55681153909364201</v>
      </c>
      <c r="L9">
        <v>0.54581781689486397</v>
      </c>
      <c r="M9">
        <v>0.53423746506747205</v>
      </c>
      <c r="N9">
        <v>0.51088300482568905</v>
      </c>
      <c r="O9">
        <v>0.47536885243263299</v>
      </c>
      <c r="P9">
        <v>0.44519129549661901</v>
      </c>
      <c r="Q9">
        <v>0.41152040136481699</v>
      </c>
      <c r="R9">
        <v>0.40051495687212502</v>
      </c>
      <c r="S9">
        <v>0.37830617856349102</v>
      </c>
      <c r="T9">
        <v>0.34483263472776499</v>
      </c>
      <c r="U9">
        <v>0.30383918873374799</v>
      </c>
      <c r="V9">
        <v>0.28369362923611502</v>
      </c>
      <c r="W9">
        <v>0.26140354766427798</v>
      </c>
      <c r="X9">
        <v>0.24215229028353499</v>
      </c>
    </row>
    <row r="10" spans="1:24" x14ac:dyDescent="0.25">
      <c r="A10">
        <v>16</v>
      </c>
      <c r="B10">
        <v>0.12664711086278299</v>
      </c>
      <c r="C10">
        <v>0.250670361905447</v>
      </c>
      <c r="D10">
        <v>0.37695390586147298</v>
      </c>
      <c r="E10">
        <v>0.40034944063420802</v>
      </c>
      <c r="F10">
        <v>0.452443685634421</v>
      </c>
      <c r="G10">
        <v>0.49243933588761102</v>
      </c>
      <c r="H10">
        <v>0.52153748440040204</v>
      </c>
      <c r="I10">
        <v>0.56797602885070397</v>
      </c>
      <c r="J10">
        <v>0.60960237731672196</v>
      </c>
      <c r="K10">
        <v>0.65940461778440795</v>
      </c>
      <c r="L10">
        <v>0.68908814257453799</v>
      </c>
      <c r="M10">
        <v>0.67383865205057702</v>
      </c>
      <c r="N10">
        <v>0.65323724407327</v>
      </c>
      <c r="O10">
        <v>0.61613587058461206</v>
      </c>
      <c r="P10">
        <v>0.58477336294009097</v>
      </c>
      <c r="Q10">
        <v>0.55678659340678005</v>
      </c>
      <c r="R10">
        <v>0.52116939813415797</v>
      </c>
      <c r="S10">
        <v>0.48434052667851202</v>
      </c>
      <c r="T10">
        <v>0.449869963402171</v>
      </c>
      <c r="U10">
        <v>0.40054183729421999</v>
      </c>
      <c r="V10">
        <v>0.35851422972566099</v>
      </c>
      <c r="W10">
        <v>0.33372451497964201</v>
      </c>
      <c r="X10">
        <v>0.30753381024597598</v>
      </c>
    </row>
    <row r="11" spans="1:24" x14ac:dyDescent="0.25">
      <c r="A11">
        <v>17</v>
      </c>
      <c r="B11">
        <v>0.17540537916302501</v>
      </c>
      <c r="C11">
        <v>0.33354863221884501</v>
      </c>
      <c r="D11">
        <v>0.53074443983534803</v>
      </c>
      <c r="E11">
        <v>0.61408311112159897</v>
      </c>
      <c r="F11">
        <v>0.64152021921566804</v>
      </c>
      <c r="G11">
        <v>0.67388439716819004</v>
      </c>
      <c r="H11">
        <v>0.71320589464076201</v>
      </c>
      <c r="I11">
        <v>0.74541680093200802</v>
      </c>
      <c r="J11">
        <v>0.755342226631604</v>
      </c>
      <c r="K11">
        <v>0.75758870269786804</v>
      </c>
      <c r="L11">
        <v>0.74320574444081999</v>
      </c>
      <c r="M11">
        <v>0.77195861800833399</v>
      </c>
      <c r="N11">
        <v>0.76246011011457304</v>
      </c>
      <c r="O11">
        <v>0.73408711481309297</v>
      </c>
      <c r="P11">
        <v>0.69621599929228495</v>
      </c>
      <c r="Q11">
        <v>0.64200294665271296</v>
      </c>
      <c r="R11">
        <v>0.59918866798868298</v>
      </c>
      <c r="S11">
        <v>0.55717245773454305</v>
      </c>
      <c r="T11">
        <v>0.511630394851188</v>
      </c>
      <c r="U11">
        <v>0.46560585741000998</v>
      </c>
      <c r="V11">
        <v>0.421160927138094</v>
      </c>
      <c r="W11">
        <v>0.38735157661561698</v>
      </c>
      <c r="X11">
        <v>0.35982159195123398</v>
      </c>
    </row>
    <row r="12" spans="1:24" x14ac:dyDescent="0.25">
      <c r="A12">
        <v>18</v>
      </c>
      <c r="B12">
        <v>0.147140133460438</v>
      </c>
      <c r="C12">
        <v>0.31868483456920199</v>
      </c>
      <c r="D12">
        <v>0.58582589650550798</v>
      </c>
      <c r="E12">
        <v>0.70743284436315601</v>
      </c>
      <c r="F12">
        <v>0.73821587306346004</v>
      </c>
      <c r="G12">
        <v>0.73122884966824397</v>
      </c>
      <c r="H12">
        <v>0.76949994415123801</v>
      </c>
      <c r="I12">
        <v>0.81500240377078403</v>
      </c>
      <c r="J12">
        <v>0.838461776765558</v>
      </c>
      <c r="K12">
        <v>0.86803692286223499</v>
      </c>
      <c r="L12">
        <v>0.86888528231189599</v>
      </c>
      <c r="M12">
        <v>0.82071792898700602</v>
      </c>
      <c r="N12">
        <v>0.773267629065714</v>
      </c>
      <c r="O12">
        <v>0.76263655114461004</v>
      </c>
      <c r="P12">
        <v>0.74468715057188395</v>
      </c>
      <c r="Q12">
        <v>0.71276309197044696</v>
      </c>
      <c r="R12">
        <v>0.65024219123063498</v>
      </c>
      <c r="S12">
        <v>0.58676460854024304</v>
      </c>
      <c r="T12">
        <v>0.53715750730089895</v>
      </c>
      <c r="U12">
        <v>0.481572422762574</v>
      </c>
      <c r="V12">
        <v>0.43195501587375501</v>
      </c>
      <c r="W12">
        <v>0.39346559508281198</v>
      </c>
      <c r="X12">
        <v>0.34602396950383302</v>
      </c>
    </row>
    <row r="13" spans="1:24" x14ac:dyDescent="0.25">
      <c r="A13">
        <v>19</v>
      </c>
      <c r="B13">
        <v>0.14117981251775399</v>
      </c>
      <c r="C13">
        <v>0.314903265374393</v>
      </c>
      <c r="D13">
        <v>0.47953617343080401</v>
      </c>
      <c r="E13">
        <v>0.55769551164572995</v>
      </c>
      <c r="F13">
        <v>0.53039687340957697</v>
      </c>
      <c r="G13">
        <v>0.508723308242789</v>
      </c>
      <c r="H13">
        <v>0.52655641425920896</v>
      </c>
      <c r="I13">
        <v>0.54495178863990301</v>
      </c>
      <c r="J13">
        <v>0.56933183693917599</v>
      </c>
      <c r="K13">
        <v>0.62464995183387695</v>
      </c>
      <c r="L13">
        <v>0.59748779321021905</v>
      </c>
      <c r="M13">
        <v>0.543963283521255</v>
      </c>
      <c r="N13">
        <v>0.52408596393227902</v>
      </c>
      <c r="O13">
        <v>0.51123417528534598</v>
      </c>
      <c r="P13">
        <v>0.46926223892467001</v>
      </c>
      <c r="Q13">
        <v>0.45276530651732</v>
      </c>
      <c r="R13">
        <v>0.44132879732341901</v>
      </c>
      <c r="S13">
        <v>0.40073706396025899</v>
      </c>
      <c r="T13">
        <v>0.35273702618234698</v>
      </c>
      <c r="U13">
        <v>0.31540337012437297</v>
      </c>
      <c r="V13">
        <v>0.28025021249075799</v>
      </c>
      <c r="W13">
        <v>0.26089885316278799</v>
      </c>
      <c r="X13">
        <v>0.238949046587772</v>
      </c>
    </row>
    <row r="14" spans="1:24" x14ac:dyDescent="0.25">
      <c r="A14">
        <v>20</v>
      </c>
      <c r="B14">
        <v>0.15126010908406901</v>
      </c>
      <c r="C14">
        <v>0.27297590083290402</v>
      </c>
      <c r="D14">
        <v>0.404706015441613</v>
      </c>
      <c r="E14">
        <v>0.47669797687861198</v>
      </c>
      <c r="F14">
        <v>0.46781433284734097</v>
      </c>
      <c r="G14">
        <v>0.47369381122992199</v>
      </c>
      <c r="H14">
        <v>0.51160846771592094</v>
      </c>
      <c r="I14">
        <v>0.52400185729260995</v>
      </c>
      <c r="J14">
        <v>0.55245579598742001</v>
      </c>
      <c r="K14">
        <v>0.59929819427491804</v>
      </c>
      <c r="L14">
        <v>0.60731818092687695</v>
      </c>
      <c r="M14">
        <v>0.56916453315776905</v>
      </c>
      <c r="N14">
        <v>0.53280545244270405</v>
      </c>
      <c r="O14">
        <v>0.50948305093115298</v>
      </c>
      <c r="P14">
        <v>0.47455722592692601</v>
      </c>
      <c r="Q14">
        <v>0.44666899874293903</v>
      </c>
      <c r="R14">
        <v>0.43973401007860802</v>
      </c>
      <c r="S14">
        <v>0.40151425227925802</v>
      </c>
      <c r="T14">
        <v>0.35453435670737099</v>
      </c>
      <c r="U14">
        <v>0.31341667418631602</v>
      </c>
      <c r="V14">
        <v>0.28140167449279702</v>
      </c>
      <c r="W14">
        <v>0.25433654624907598</v>
      </c>
      <c r="X14">
        <v>0.23405786879637799</v>
      </c>
    </row>
    <row r="15" spans="1:24" x14ac:dyDescent="0.25">
      <c r="A15">
        <v>21</v>
      </c>
      <c r="B15">
        <v>0.10614101592115199</v>
      </c>
      <c r="C15">
        <v>0.20075666697425401</v>
      </c>
      <c r="D15">
        <v>0.32358793493709498</v>
      </c>
      <c r="E15">
        <v>0.38435519705487498</v>
      </c>
      <c r="F15">
        <v>0.45334543029068503</v>
      </c>
      <c r="G15">
        <v>0.41619824332654198</v>
      </c>
      <c r="H15">
        <v>0.42710669303205601</v>
      </c>
      <c r="I15">
        <v>0.45301580149380499</v>
      </c>
      <c r="J15">
        <v>0.46623400371938301</v>
      </c>
      <c r="K15">
        <v>0.46244475504349603</v>
      </c>
      <c r="L15">
        <v>0.46092995898099098</v>
      </c>
      <c r="M15">
        <v>0.418365726857926</v>
      </c>
      <c r="N15">
        <v>0.412593517761631</v>
      </c>
      <c r="O15">
        <v>0.41443382967021702</v>
      </c>
      <c r="P15">
        <v>0.41125965543584803</v>
      </c>
      <c r="Q15">
        <v>0.43494580964003898</v>
      </c>
      <c r="R15">
        <v>0.43456307746478501</v>
      </c>
      <c r="S15">
        <v>0.410578214517547</v>
      </c>
      <c r="T15">
        <v>0.40716491779876002</v>
      </c>
      <c r="U15">
        <v>0.37591729202815399</v>
      </c>
      <c r="V15">
        <v>0.35438589069093002</v>
      </c>
      <c r="W15">
        <v>0.33078856883664498</v>
      </c>
      <c r="X15">
        <v>0.30894028132259299</v>
      </c>
    </row>
    <row r="16" spans="1:24" x14ac:dyDescent="0.25">
      <c r="A16">
        <v>22</v>
      </c>
      <c r="B16">
        <v>5.4887611082069999E-2</v>
      </c>
      <c r="C16">
        <v>0.12718937345715201</v>
      </c>
      <c r="D16">
        <v>0.26349472735014901</v>
      </c>
      <c r="E16">
        <v>0.358008055549419</v>
      </c>
      <c r="F16">
        <v>0.351128697745269</v>
      </c>
      <c r="G16">
        <v>0.348824825398868</v>
      </c>
      <c r="H16">
        <v>0.36986777156680001</v>
      </c>
      <c r="I16">
        <v>0.372104007951571</v>
      </c>
      <c r="J16">
        <v>0.41892272784159201</v>
      </c>
      <c r="K16">
        <v>0.44642911887835501</v>
      </c>
      <c r="L16">
        <v>0.423078782477462</v>
      </c>
      <c r="M16">
        <v>0.40187124366992999</v>
      </c>
      <c r="N16">
        <v>0.394716788053948</v>
      </c>
      <c r="O16">
        <v>0.40220578340472501</v>
      </c>
      <c r="P16">
        <v>0.42183080510516402</v>
      </c>
      <c r="Q16">
        <v>0.45633956662041297</v>
      </c>
      <c r="R16">
        <v>0.480333214783837</v>
      </c>
      <c r="S16">
        <v>0.44973862096443601</v>
      </c>
      <c r="T16">
        <v>0.45992101476041602</v>
      </c>
      <c r="U16">
        <v>0.475980952753354</v>
      </c>
      <c r="V16">
        <v>0.46062380944891601</v>
      </c>
      <c r="W16">
        <v>0.43595469663661002</v>
      </c>
      <c r="X16">
        <v>0.41670881190218101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1A811-A38F-4335-A6D5-4CAA636AF908}">
  <dimension ref="A1:X16"/>
  <sheetViews>
    <sheetView workbookViewId="0">
      <selection sqref="A1:X16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0.140725844167991</v>
      </c>
      <c r="C2">
        <v>0.212302973502598</v>
      </c>
      <c r="D2">
        <v>0.272598262664487</v>
      </c>
      <c r="E2">
        <v>0.30479582516741099</v>
      </c>
      <c r="F2">
        <v>0.34253357159967901</v>
      </c>
      <c r="G2">
        <v>0.33930418480368901</v>
      </c>
      <c r="H2">
        <v>0.38916358473037899</v>
      </c>
      <c r="I2">
        <v>0.41153904484168002</v>
      </c>
      <c r="J2">
        <v>0.41542395619811601</v>
      </c>
      <c r="K2">
        <v>0.44649572059598303</v>
      </c>
      <c r="L2">
        <v>0.45180277182537798</v>
      </c>
      <c r="M2">
        <v>0.41449070115732001</v>
      </c>
      <c r="N2">
        <v>0.39794823810114999</v>
      </c>
      <c r="O2">
        <v>0.377327647297236</v>
      </c>
      <c r="P2">
        <v>0.35432417513574699</v>
      </c>
      <c r="Q2">
        <v>0.33712136370013102</v>
      </c>
      <c r="R2">
        <v>0.329311506878532</v>
      </c>
      <c r="S2">
        <v>0.307866107886271</v>
      </c>
      <c r="T2">
        <v>0.28852491954231402</v>
      </c>
      <c r="U2">
        <v>0.26562471516771402</v>
      </c>
      <c r="V2">
        <v>0.24396939171720999</v>
      </c>
      <c r="W2">
        <v>0.236286439777697</v>
      </c>
      <c r="X2">
        <v>0.221827528065869</v>
      </c>
    </row>
    <row r="3" spans="1:24" x14ac:dyDescent="0.25">
      <c r="A3">
        <v>9</v>
      </c>
      <c r="B3">
        <v>0.14131697569589599</v>
      </c>
      <c r="C3">
        <v>0.20817032422720999</v>
      </c>
      <c r="D3">
        <v>0.27888798377731899</v>
      </c>
      <c r="E3">
        <v>0.33631633227076602</v>
      </c>
      <c r="F3">
        <v>0.38546324692605899</v>
      </c>
      <c r="G3">
        <v>0.38769878840011202</v>
      </c>
      <c r="H3">
        <v>0.413248215302014</v>
      </c>
      <c r="I3">
        <v>0.41100115474411197</v>
      </c>
      <c r="J3">
        <v>0.43128436456631303</v>
      </c>
      <c r="K3">
        <v>0.48877898652658203</v>
      </c>
      <c r="L3">
        <v>0.50939998356440896</v>
      </c>
      <c r="M3">
        <v>0.48818475713342302</v>
      </c>
      <c r="N3">
        <v>0.484804739089778</v>
      </c>
      <c r="O3">
        <v>0.47314007252006601</v>
      </c>
      <c r="P3">
        <v>0.45857433864429797</v>
      </c>
      <c r="Q3">
        <v>0.432059159452931</v>
      </c>
      <c r="R3">
        <v>0.39996515593174797</v>
      </c>
      <c r="S3">
        <v>0.35952088051961001</v>
      </c>
      <c r="T3">
        <v>0.33358436747495201</v>
      </c>
      <c r="U3">
        <v>0.30888273567408697</v>
      </c>
      <c r="V3">
        <v>0.28835487743580202</v>
      </c>
      <c r="W3">
        <v>0.27104563089142403</v>
      </c>
      <c r="X3">
        <v>0.25033045908128898</v>
      </c>
    </row>
    <row r="4" spans="1:24" x14ac:dyDescent="0.25">
      <c r="A4">
        <v>10</v>
      </c>
      <c r="B4">
        <v>0.13052543786488699</v>
      </c>
      <c r="C4">
        <v>0.19656410951477299</v>
      </c>
      <c r="D4">
        <v>0.30687878189359502</v>
      </c>
      <c r="E4">
        <v>0.36927978745932999</v>
      </c>
      <c r="F4">
        <v>0.37944924730086999</v>
      </c>
      <c r="G4">
        <v>0.35942564312202502</v>
      </c>
      <c r="H4">
        <v>0.41979896697872499</v>
      </c>
      <c r="I4">
        <v>0.43426571761849198</v>
      </c>
      <c r="J4">
        <v>0.43142948486478999</v>
      </c>
      <c r="K4">
        <v>0.463558951841199</v>
      </c>
      <c r="L4">
        <v>0.46235839580413501</v>
      </c>
      <c r="M4">
        <v>0.43392205315356702</v>
      </c>
      <c r="N4">
        <v>0.42900142694499699</v>
      </c>
      <c r="O4">
        <v>0.42742206722127801</v>
      </c>
      <c r="P4">
        <v>0.41441749295846803</v>
      </c>
      <c r="Q4">
        <v>0.38478491112464502</v>
      </c>
      <c r="R4">
        <v>0.360976037914089</v>
      </c>
      <c r="S4">
        <v>0.33342078221223298</v>
      </c>
      <c r="T4">
        <v>0.30483180409069099</v>
      </c>
      <c r="U4">
        <v>0.28455875286571902</v>
      </c>
      <c r="V4">
        <v>0.26385540892439402</v>
      </c>
      <c r="W4">
        <v>0.25145687139359801</v>
      </c>
      <c r="X4">
        <v>0.23575277024008001</v>
      </c>
    </row>
    <row r="5" spans="1:24" x14ac:dyDescent="0.25">
      <c r="A5">
        <v>11</v>
      </c>
      <c r="B5">
        <v>0.12864733849165599</v>
      </c>
      <c r="C5">
        <v>0.24846250611503201</v>
      </c>
      <c r="D5">
        <v>0.35474326630555703</v>
      </c>
      <c r="E5">
        <v>0.37337889297882798</v>
      </c>
      <c r="F5">
        <v>0.41114866850861198</v>
      </c>
      <c r="G5">
        <v>0.40940229689756602</v>
      </c>
      <c r="H5">
        <v>0.44525990306093899</v>
      </c>
      <c r="I5">
        <v>0.48060087054404399</v>
      </c>
      <c r="J5">
        <v>0.50544341978658702</v>
      </c>
      <c r="K5">
        <v>0.54779823241094505</v>
      </c>
      <c r="L5">
        <v>0.55146271257894497</v>
      </c>
      <c r="M5">
        <v>0.522730286792503</v>
      </c>
      <c r="N5">
        <v>0.496989448865226</v>
      </c>
      <c r="O5">
        <v>0.480845224041835</v>
      </c>
      <c r="P5">
        <v>0.45727943261614801</v>
      </c>
      <c r="Q5">
        <v>0.426289508811031</v>
      </c>
      <c r="R5">
        <v>0.40951059206265999</v>
      </c>
      <c r="S5">
        <v>0.38278107085539498</v>
      </c>
      <c r="T5">
        <v>0.35700528606952597</v>
      </c>
      <c r="U5">
        <v>0.31832321933532498</v>
      </c>
      <c r="V5">
        <v>0.29438428711319797</v>
      </c>
      <c r="W5">
        <v>0.27563303283559099</v>
      </c>
      <c r="X5">
        <v>0.25406489545389399</v>
      </c>
    </row>
    <row r="6" spans="1:24" x14ac:dyDescent="0.25">
      <c r="A6">
        <v>12</v>
      </c>
      <c r="B6">
        <v>9.0752804922186001E-2</v>
      </c>
      <c r="C6">
        <v>0.21392734608024</v>
      </c>
      <c r="D6">
        <v>0.35851407214451497</v>
      </c>
      <c r="E6">
        <v>0.41562359087587197</v>
      </c>
      <c r="F6">
        <v>0.45983042854927397</v>
      </c>
      <c r="G6">
        <v>0.51327330439852303</v>
      </c>
      <c r="H6">
        <v>0.56432651035171599</v>
      </c>
      <c r="I6">
        <v>0.56289779845679799</v>
      </c>
      <c r="J6">
        <v>0.58452075969704798</v>
      </c>
      <c r="K6">
        <v>0.59141588341530504</v>
      </c>
      <c r="L6">
        <v>0.59761929260859403</v>
      </c>
      <c r="M6">
        <v>0.54986062239295597</v>
      </c>
      <c r="N6">
        <v>0.553662140272563</v>
      </c>
      <c r="O6">
        <v>0.53580561536985905</v>
      </c>
      <c r="P6">
        <v>0.48704822667519199</v>
      </c>
      <c r="Q6">
        <v>0.45029806083803497</v>
      </c>
      <c r="R6">
        <v>0.43521839114732203</v>
      </c>
      <c r="S6">
        <v>0.39829118383609402</v>
      </c>
      <c r="T6">
        <v>0.357235066772851</v>
      </c>
      <c r="U6">
        <v>0.31579591846254601</v>
      </c>
      <c r="V6">
        <v>0.286295858317348</v>
      </c>
      <c r="W6">
        <v>0.26818139993289503</v>
      </c>
      <c r="X6">
        <v>0.25273696695806802</v>
      </c>
    </row>
    <row r="7" spans="1:24" x14ac:dyDescent="0.25">
      <c r="A7">
        <v>13</v>
      </c>
      <c r="B7">
        <v>0.14879369300911799</v>
      </c>
      <c r="C7">
        <v>0.29907445266327098</v>
      </c>
      <c r="D7">
        <v>0.41457506361323099</v>
      </c>
      <c r="E7">
        <v>0.44969622078055799</v>
      </c>
      <c r="F7">
        <v>0.48309217960540801</v>
      </c>
      <c r="G7">
        <v>0.461559065531644</v>
      </c>
      <c r="H7">
        <v>0.51031859786015399</v>
      </c>
      <c r="I7">
        <v>0.52296974128686102</v>
      </c>
      <c r="J7">
        <v>0.54379386955306197</v>
      </c>
      <c r="K7">
        <v>0.59001005788101102</v>
      </c>
      <c r="L7">
        <v>0.59556008287816398</v>
      </c>
      <c r="M7">
        <v>0.56976231126952404</v>
      </c>
      <c r="N7">
        <v>0.54968926796902295</v>
      </c>
      <c r="O7">
        <v>0.52159005853989904</v>
      </c>
      <c r="P7">
        <v>0.50248184591143097</v>
      </c>
      <c r="Q7">
        <v>0.4696102378973</v>
      </c>
      <c r="R7">
        <v>0.46189632610766201</v>
      </c>
      <c r="S7">
        <v>0.42794194233229099</v>
      </c>
      <c r="T7">
        <v>0.39433530684426099</v>
      </c>
      <c r="U7">
        <v>0.35732273671577403</v>
      </c>
      <c r="V7">
        <v>0.32298956931045703</v>
      </c>
      <c r="W7">
        <v>0.29953765941858801</v>
      </c>
      <c r="X7">
        <v>0.279596310347276</v>
      </c>
    </row>
    <row r="8" spans="1:24" x14ac:dyDescent="0.25">
      <c r="A8">
        <v>14</v>
      </c>
      <c r="B8">
        <v>0.13379690125070001</v>
      </c>
      <c r="C8">
        <v>0.25905816388090402</v>
      </c>
      <c r="D8">
        <v>0.39949400463344398</v>
      </c>
      <c r="E8">
        <v>0.45745816640415998</v>
      </c>
      <c r="F8">
        <v>0.46465964060864501</v>
      </c>
      <c r="G8">
        <v>0.45991806398539697</v>
      </c>
      <c r="H8">
        <v>0.48214861230345302</v>
      </c>
      <c r="I8">
        <v>0.49676184578426902</v>
      </c>
      <c r="J8">
        <v>0.49193614800185997</v>
      </c>
      <c r="K8">
        <v>0.50279462966055</v>
      </c>
      <c r="L8">
        <v>0.51791941381598405</v>
      </c>
      <c r="M8">
        <v>0.47443264776543298</v>
      </c>
      <c r="N8">
        <v>0.45377076440218</v>
      </c>
      <c r="O8">
        <v>0.42579853209773599</v>
      </c>
      <c r="P8">
        <v>0.40729591318403402</v>
      </c>
      <c r="Q8">
        <v>0.36732145710453901</v>
      </c>
      <c r="R8">
        <v>0.36000065854280899</v>
      </c>
      <c r="S8">
        <v>0.33176274553083401</v>
      </c>
      <c r="T8">
        <v>0.29563291098519101</v>
      </c>
      <c r="U8">
        <v>0.25939272919395201</v>
      </c>
      <c r="V8">
        <v>0.23604149140681599</v>
      </c>
      <c r="W8">
        <v>0.21734477090837701</v>
      </c>
      <c r="X8">
        <v>0.204199209921752</v>
      </c>
    </row>
    <row r="9" spans="1:24" x14ac:dyDescent="0.25">
      <c r="A9">
        <v>15</v>
      </c>
      <c r="B9">
        <v>0.124647203072225</v>
      </c>
      <c r="C9">
        <v>0.214850166865521</v>
      </c>
      <c r="D9">
        <v>0.30632070045376097</v>
      </c>
      <c r="E9">
        <v>0.35415738788760498</v>
      </c>
      <c r="F9">
        <v>0.37172068883887999</v>
      </c>
      <c r="G9">
        <v>0.35110170793412498</v>
      </c>
      <c r="H9">
        <v>0.38993219283243802</v>
      </c>
      <c r="I9">
        <v>0.40950334502225799</v>
      </c>
      <c r="J9">
        <v>0.43161126151095403</v>
      </c>
      <c r="K9">
        <v>0.44474389773003498</v>
      </c>
      <c r="L9">
        <v>0.45315682634590898</v>
      </c>
      <c r="M9">
        <v>0.437114215847974</v>
      </c>
      <c r="N9">
        <v>0.431013380693758</v>
      </c>
      <c r="O9">
        <v>0.417511169654811</v>
      </c>
      <c r="P9">
        <v>0.39593724974019101</v>
      </c>
      <c r="Q9">
        <v>0.37705356525880901</v>
      </c>
      <c r="R9">
        <v>0.368745595241946</v>
      </c>
      <c r="S9">
        <v>0.34968190525641202</v>
      </c>
      <c r="T9">
        <v>0.327756606332051</v>
      </c>
      <c r="U9">
        <v>0.30336549266139801</v>
      </c>
      <c r="V9">
        <v>0.28552353892535398</v>
      </c>
      <c r="W9">
        <v>0.26608755168501502</v>
      </c>
      <c r="X9">
        <v>0.24595549675496101</v>
      </c>
    </row>
    <row r="10" spans="1:24" x14ac:dyDescent="0.25">
      <c r="A10">
        <v>16</v>
      </c>
      <c r="B10">
        <v>0.118118628359592</v>
      </c>
      <c r="C10">
        <v>0.21693149531726799</v>
      </c>
      <c r="D10">
        <v>0.29992041639605099</v>
      </c>
      <c r="E10">
        <v>0.35233139963718202</v>
      </c>
      <c r="F10">
        <v>0.38290810471254699</v>
      </c>
      <c r="G10">
        <v>0.40671670803552701</v>
      </c>
      <c r="H10">
        <v>0.45835177077716099</v>
      </c>
      <c r="I10">
        <v>0.47130450335037199</v>
      </c>
      <c r="J10">
        <v>0.48322476097109701</v>
      </c>
      <c r="K10">
        <v>0.49913512470862897</v>
      </c>
      <c r="L10">
        <v>0.51318161594704204</v>
      </c>
      <c r="M10">
        <v>0.50166270414743597</v>
      </c>
      <c r="N10">
        <v>0.49406051720008198</v>
      </c>
      <c r="O10">
        <v>0.48126485949013798</v>
      </c>
      <c r="P10">
        <v>0.448208601359672</v>
      </c>
      <c r="Q10">
        <v>0.41346020822432999</v>
      </c>
      <c r="R10">
        <v>0.40669196936798901</v>
      </c>
      <c r="S10">
        <v>0.38858369153864403</v>
      </c>
      <c r="T10">
        <v>0.36719345875529502</v>
      </c>
      <c r="U10">
        <v>0.33775153968337601</v>
      </c>
      <c r="V10">
        <v>0.30901792511592402</v>
      </c>
      <c r="W10">
        <v>0.28732630409541299</v>
      </c>
      <c r="X10">
        <v>0.27227040227252203</v>
      </c>
    </row>
    <row r="11" spans="1:24" x14ac:dyDescent="0.25">
      <c r="A11">
        <v>17</v>
      </c>
      <c r="B11">
        <v>0.10914508365803301</v>
      </c>
      <c r="C11">
        <v>0.21328410725737901</v>
      </c>
      <c r="D11">
        <v>0.28233604165731402</v>
      </c>
      <c r="E11">
        <v>0.31554864762790102</v>
      </c>
      <c r="F11">
        <v>0.35032310296607</v>
      </c>
      <c r="G11">
        <v>0.34270727923467798</v>
      </c>
      <c r="H11">
        <v>0.388267528414939</v>
      </c>
      <c r="I11">
        <v>0.42467138828406797</v>
      </c>
      <c r="J11">
        <v>0.43290888526667498</v>
      </c>
      <c r="K11">
        <v>0.44459822553192202</v>
      </c>
      <c r="L11">
        <v>0.45724306588180302</v>
      </c>
      <c r="M11">
        <v>0.45965578738273699</v>
      </c>
      <c r="N11">
        <v>0.43990694723485202</v>
      </c>
      <c r="O11">
        <v>0.41230060067091201</v>
      </c>
      <c r="P11">
        <v>0.38157988668385401</v>
      </c>
      <c r="Q11">
        <v>0.35460810786786701</v>
      </c>
      <c r="R11">
        <v>0.33926144322443602</v>
      </c>
      <c r="S11">
        <v>0.321264220720475</v>
      </c>
      <c r="T11">
        <v>0.304215986126808</v>
      </c>
      <c r="U11">
        <v>0.28399275586109701</v>
      </c>
      <c r="V11">
        <v>0.25740834989614803</v>
      </c>
      <c r="W11">
        <v>0.24404128331428199</v>
      </c>
      <c r="X11">
        <v>0.23071010281500501</v>
      </c>
    </row>
    <row r="12" spans="1:24" x14ac:dyDescent="0.25">
      <c r="A12">
        <v>18</v>
      </c>
      <c r="B12">
        <v>0.119079587017917</v>
      </c>
      <c r="C12">
        <v>0.22936052094062601</v>
      </c>
      <c r="D12">
        <v>0.30951443099620402</v>
      </c>
      <c r="E12">
        <v>0.37799876257384601</v>
      </c>
      <c r="F12">
        <v>0.376261293058958</v>
      </c>
      <c r="G12">
        <v>0.39224322252504101</v>
      </c>
      <c r="H12">
        <v>0.438485072147695</v>
      </c>
      <c r="I12">
        <v>0.45860428951742599</v>
      </c>
      <c r="J12">
        <v>0.481395015255071</v>
      </c>
      <c r="K12">
        <v>0.54322361430223698</v>
      </c>
      <c r="L12">
        <v>0.58157074921859597</v>
      </c>
      <c r="M12">
        <v>0.58834691124570704</v>
      </c>
      <c r="N12">
        <v>0.56076295184508795</v>
      </c>
      <c r="O12">
        <v>0.54126476175885196</v>
      </c>
      <c r="P12">
        <v>0.51852648821539205</v>
      </c>
      <c r="Q12">
        <v>0.495316422925416</v>
      </c>
      <c r="R12">
        <v>0.47991602682080597</v>
      </c>
      <c r="S12">
        <v>0.45229585998628602</v>
      </c>
      <c r="T12">
        <v>0.42559761535458501</v>
      </c>
      <c r="U12">
        <v>0.39765736537795598</v>
      </c>
      <c r="V12">
        <v>0.37666748367104202</v>
      </c>
      <c r="W12">
        <v>0.34776146430409099</v>
      </c>
      <c r="X12">
        <v>0.31928974343370098</v>
      </c>
    </row>
    <row r="13" spans="1:24" x14ac:dyDescent="0.25">
      <c r="A13">
        <v>19</v>
      </c>
      <c r="B13">
        <v>0.13999245069359201</v>
      </c>
      <c r="C13">
        <v>0.27804790203493601</v>
      </c>
      <c r="D13">
        <v>0.41648770947578301</v>
      </c>
      <c r="E13">
        <v>0.49816124021177399</v>
      </c>
      <c r="F13">
        <v>0.54195853675794203</v>
      </c>
      <c r="G13">
        <v>0.52757047441209304</v>
      </c>
      <c r="H13">
        <v>0.55860703484472196</v>
      </c>
      <c r="I13">
        <v>0.60489072417654599</v>
      </c>
      <c r="J13">
        <v>0.62502855677744695</v>
      </c>
      <c r="K13">
        <v>0.64361679124924798</v>
      </c>
      <c r="L13">
        <v>0.67052032404554796</v>
      </c>
      <c r="M13">
        <v>0.66113544459001805</v>
      </c>
      <c r="N13">
        <v>0.66771959912149503</v>
      </c>
      <c r="O13">
        <v>0.66371940652919503</v>
      </c>
      <c r="P13">
        <v>0.62664089155969604</v>
      </c>
      <c r="Q13">
        <v>0.58011769203608199</v>
      </c>
      <c r="R13">
        <v>0.53687067964981205</v>
      </c>
      <c r="S13">
        <v>0.49171179320944902</v>
      </c>
      <c r="T13">
        <v>0.43877968654559302</v>
      </c>
      <c r="U13">
        <v>0.38615580376413799</v>
      </c>
      <c r="V13">
        <v>0.338803399671121</v>
      </c>
      <c r="W13">
        <v>0.30405087182381801</v>
      </c>
      <c r="X13">
        <v>0.269312158912976</v>
      </c>
    </row>
    <row r="14" spans="1:24" x14ac:dyDescent="0.25">
      <c r="A14">
        <v>20</v>
      </c>
      <c r="B14">
        <v>0.14984939759036101</v>
      </c>
      <c r="C14">
        <v>0.322312523088289</v>
      </c>
      <c r="D14">
        <v>0.55106145717174004</v>
      </c>
      <c r="E14">
        <v>0.59659477355637602</v>
      </c>
      <c r="F14">
        <v>0.61888611210281996</v>
      </c>
      <c r="G14">
        <v>0.56883739529671895</v>
      </c>
      <c r="H14">
        <v>0.58054739750251905</v>
      </c>
      <c r="I14">
        <v>0.61745042616581702</v>
      </c>
      <c r="J14">
        <v>0.63432475998438997</v>
      </c>
      <c r="K14">
        <v>0.66346800862111099</v>
      </c>
      <c r="L14">
        <v>0.69212337924781198</v>
      </c>
      <c r="M14">
        <v>0.68674382453738003</v>
      </c>
      <c r="N14">
        <v>0.68075908401072405</v>
      </c>
      <c r="O14">
        <v>0.65734374442076304</v>
      </c>
      <c r="P14">
        <v>0.62141264163852195</v>
      </c>
      <c r="Q14">
        <v>0.57939985529323201</v>
      </c>
      <c r="R14">
        <v>0.55379366977975897</v>
      </c>
      <c r="S14">
        <v>0.52080201088586997</v>
      </c>
      <c r="T14">
        <v>0.48230120228182999</v>
      </c>
      <c r="U14">
        <v>0.437403312616024</v>
      </c>
      <c r="V14">
        <v>0.39387206905152999</v>
      </c>
      <c r="W14">
        <v>0.36553843447265599</v>
      </c>
      <c r="X14">
        <v>0.32159028050715399</v>
      </c>
    </row>
    <row r="15" spans="1:24" x14ac:dyDescent="0.25">
      <c r="A15">
        <v>21</v>
      </c>
      <c r="B15">
        <v>0.121665707157935</v>
      </c>
      <c r="C15">
        <v>0.22660089282364801</v>
      </c>
      <c r="D15">
        <v>0.36047685743135399</v>
      </c>
      <c r="E15">
        <v>0.46741026490687299</v>
      </c>
      <c r="F15">
        <v>0.51143095254183801</v>
      </c>
      <c r="G15">
        <v>0.51685134344925998</v>
      </c>
      <c r="H15">
        <v>0.53521973476654605</v>
      </c>
      <c r="I15">
        <v>0.55529910480636302</v>
      </c>
      <c r="J15">
        <v>0.53539335640265395</v>
      </c>
      <c r="K15">
        <v>0.55205958002778299</v>
      </c>
      <c r="L15">
        <v>0.54185046518918001</v>
      </c>
      <c r="M15">
        <v>0.53687402343851798</v>
      </c>
      <c r="N15">
        <v>0.54690083367748998</v>
      </c>
      <c r="O15">
        <v>0.54191467179571595</v>
      </c>
      <c r="P15">
        <v>0.519905705200571</v>
      </c>
      <c r="Q15">
        <v>0.51353863396305</v>
      </c>
      <c r="R15">
        <v>0.53082392874327</v>
      </c>
      <c r="S15">
        <v>0.502136808206881</v>
      </c>
      <c r="T15">
        <v>0.50401674794915696</v>
      </c>
      <c r="U15">
        <v>0.49087591744575299</v>
      </c>
      <c r="V15">
        <v>0.46277702157567202</v>
      </c>
      <c r="W15">
        <v>0.44898297884332899</v>
      </c>
      <c r="X15">
        <v>0.42748525840857599</v>
      </c>
    </row>
    <row r="16" spans="1:24" x14ac:dyDescent="0.25">
      <c r="A16">
        <v>22</v>
      </c>
      <c r="B16">
        <v>7.9015103686076393E-2</v>
      </c>
      <c r="C16">
        <v>0.15952376204056301</v>
      </c>
      <c r="D16">
        <v>0.243544002718314</v>
      </c>
      <c r="E16">
        <v>0.303172908985057</v>
      </c>
      <c r="F16">
        <v>0.38112126886220898</v>
      </c>
      <c r="G16">
        <v>0.34029427466577</v>
      </c>
      <c r="H16">
        <v>0.396014545572347</v>
      </c>
      <c r="I16">
        <v>0.437818262091349</v>
      </c>
      <c r="J16">
        <v>0.460538177905292</v>
      </c>
      <c r="K16">
        <v>0.49049991772370599</v>
      </c>
      <c r="L16">
        <v>0.47195960881843402</v>
      </c>
      <c r="M16">
        <v>0.45815209510234001</v>
      </c>
      <c r="N16">
        <v>0.474015986704446</v>
      </c>
      <c r="O16">
        <v>0.48624211694706498</v>
      </c>
      <c r="P16">
        <v>0.49889641071583302</v>
      </c>
      <c r="Q16">
        <v>0.51790871561978202</v>
      </c>
      <c r="R16">
        <v>0.54773340072744203</v>
      </c>
      <c r="S16">
        <v>0.53569552514948005</v>
      </c>
      <c r="T16">
        <v>0.57072151652260705</v>
      </c>
      <c r="U16">
        <v>0.59516043468475699</v>
      </c>
      <c r="V16">
        <v>0.58147773609689102</v>
      </c>
      <c r="W16">
        <v>0.56041075340945601</v>
      </c>
      <c r="X16">
        <v>0.53511328224474397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AC646-30C9-474D-90F5-9CEA76215738}">
  <dimension ref="A1:P30"/>
  <sheetViews>
    <sheetView workbookViewId="0">
      <selection activeCell="B1" sqref="B1:P1"/>
    </sheetView>
  </sheetViews>
  <sheetFormatPr defaultRowHeight="15" x14ac:dyDescent="0.25"/>
  <cols>
    <col min="1" max="1" width="12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43344</v>
      </c>
      <c r="B2">
        <v>0.33980348731569998</v>
      </c>
      <c r="C2">
        <v>0.41621522375289999</v>
      </c>
      <c r="D2">
        <v>0.545194940347138</v>
      </c>
      <c r="E2">
        <v>0.47933166378122999</v>
      </c>
      <c r="F2">
        <v>0.45200454828888897</v>
      </c>
      <c r="G2">
        <v>0.45127545622443499</v>
      </c>
      <c r="H2">
        <v>0.39462807892875101</v>
      </c>
      <c r="I2">
        <v>0.497897300158814</v>
      </c>
      <c r="J2">
        <v>0.49243933588761102</v>
      </c>
      <c r="K2">
        <v>0.67388439716819004</v>
      </c>
      <c r="L2">
        <v>0.73122884966824397</v>
      </c>
      <c r="M2">
        <v>0.508723308242789</v>
      </c>
      <c r="N2">
        <v>0.47369381122992199</v>
      </c>
      <c r="O2">
        <v>0.41619824332654198</v>
      </c>
      <c r="P2">
        <v>0.348824825398868</v>
      </c>
    </row>
    <row r="3" spans="1:16" x14ac:dyDescent="0.25">
      <c r="A3" s="1">
        <v>43351</v>
      </c>
      <c r="B3">
        <v>0.33930418480368901</v>
      </c>
      <c r="C3">
        <v>0.38769878840011202</v>
      </c>
      <c r="D3">
        <v>0.35942564312202502</v>
      </c>
      <c r="E3">
        <v>0.40940229689756602</v>
      </c>
      <c r="F3">
        <v>0.51327330439852303</v>
      </c>
      <c r="G3">
        <v>0.461559065531644</v>
      </c>
      <c r="H3">
        <v>0.45991806398539697</v>
      </c>
      <c r="I3">
        <v>0.35110170793412498</v>
      </c>
      <c r="J3">
        <v>0.40671670803552701</v>
      </c>
      <c r="K3">
        <v>0.34270727923467798</v>
      </c>
      <c r="L3">
        <v>0.39224322252504101</v>
      </c>
      <c r="M3">
        <v>0.52757047441209304</v>
      </c>
      <c r="N3">
        <v>0.56883739529671895</v>
      </c>
      <c r="O3">
        <v>0.51685134344925998</v>
      </c>
      <c r="P3">
        <v>0.34029427466577</v>
      </c>
    </row>
    <row r="4" spans="1:16" x14ac:dyDescent="0.25">
      <c r="A4" s="1">
        <v>43365</v>
      </c>
      <c r="B4">
        <v>0.35012045007197601</v>
      </c>
      <c r="C4">
        <v>0.33056318838689402</v>
      </c>
      <c r="D4">
        <v>0.38807103831300899</v>
      </c>
      <c r="E4">
        <v>0.42330783225264701</v>
      </c>
      <c r="F4">
        <v>0.45136974800240798</v>
      </c>
      <c r="G4">
        <v>0</v>
      </c>
      <c r="H4">
        <v>0</v>
      </c>
      <c r="I4">
        <v>0</v>
      </c>
      <c r="J4">
        <v>0</v>
      </c>
      <c r="K4">
        <v>0</v>
      </c>
      <c r="L4">
        <v>0.36615641261385901</v>
      </c>
      <c r="M4">
        <v>0.482298090909274</v>
      </c>
      <c r="N4">
        <v>0.60181545402540704</v>
      </c>
      <c r="O4">
        <v>0.40709559667517498</v>
      </c>
      <c r="P4">
        <v>0.41902704384825701</v>
      </c>
    </row>
    <row r="5" spans="1:16" x14ac:dyDescent="0.25">
      <c r="A5" s="1">
        <v>43379</v>
      </c>
      <c r="B5">
        <v>0.34485140541808001</v>
      </c>
      <c r="C5">
        <v>0.340048374035334</v>
      </c>
      <c r="D5">
        <v>0.42496273526981199</v>
      </c>
      <c r="E5">
        <v>0.45529750683217102</v>
      </c>
      <c r="F5">
        <v>0.54972002274815102</v>
      </c>
      <c r="G5">
        <v>0.72708014823693401</v>
      </c>
      <c r="H5">
        <v>0.51326097155012296</v>
      </c>
      <c r="I5">
        <v>0.51065082154102603</v>
      </c>
      <c r="J5">
        <v>0.37610267922502499</v>
      </c>
      <c r="K5">
        <v>0.34967926910325098</v>
      </c>
      <c r="L5">
        <v>0.37852043910663402</v>
      </c>
      <c r="M5">
        <v>0.35703509988145299</v>
      </c>
      <c r="N5">
        <v>0.71372116189558599</v>
      </c>
      <c r="O5">
        <v>0.60354602782300604</v>
      </c>
      <c r="P5">
        <v>0.98753089978424702</v>
      </c>
    </row>
    <row r="6" spans="1:16" x14ac:dyDescent="0.25">
      <c r="A6" s="1">
        <v>43386</v>
      </c>
      <c r="B6">
        <v>0.33170376947175401</v>
      </c>
      <c r="C6">
        <v>0.41008200775134002</v>
      </c>
      <c r="D6">
        <v>0.329276100490969</v>
      </c>
      <c r="E6">
        <v>0.34169202162066498</v>
      </c>
      <c r="F6">
        <v>0.31200802019901902</v>
      </c>
      <c r="G6">
        <v>0.33653990709499598</v>
      </c>
      <c r="H6">
        <v>0.38028507742843698</v>
      </c>
      <c r="I6">
        <v>0.35086121423136302</v>
      </c>
      <c r="J6">
        <v>0.65326288943246602</v>
      </c>
      <c r="K6">
        <v>0.44183438512706802</v>
      </c>
      <c r="L6">
        <v>0.38868120578595999</v>
      </c>
      <c r="M6">
        <v>0.41201862621816998</v>
      </c>
      <c r="N6">
        <v>0.37652052639379202</v>
      </c>
      <c r="O6">
        <v>0.41691871102647399</v>
      </c>
      <c r="P6">
        <v>0.257176810576494</v>
      </c>
    </row>
    <row r="7" spans="1:16" x14ac:dyDescent="0.25">
      <c r="A7" s="1">
        <v>43407</v>
      </c>
      <c r="B7">
        <v>0.32584395578593101</v>
      </c>
      <c r="C7">
        <v>0.43753979298118501</v>
      </c>
      <c r="D7">
        <v>0.44250800431016102</v>
      </c>
      <c r="E7">
        <v>0.44005752437232298</v>
      </c>
      <c r="F7">
        <v>0.42677372362232902</v>
      </c>
      <c r="G7">
        <v>0.41125807198333297</v>
      </c>
      <c r="H7">
        <v>0.42591890867752902</v>
      </c>
      <c r="I7">
        <v>0.41040097993298902</v>
      </c>
      <c r="J7">
        <v>0.53886791622183805</v>
      </c>
      <c r="K7">
        <v>0.54920369906180599</v>
      </c>
      <c r="L7">
        <v>0.43470685634844403</v>
      </c>
      <c r="M7">
        <v>0.43083280318443801</v>
      </c>
      <c r="N7">
        <v>0.44372201689493801</v>
      </c>
      <c r="O7">
        <v>0.313988572475767</v>
      </c>
      <c r="P7">
        <v>0.269990207567463</v>
      </c>
    </row>
    <row r="8" spans="1:16" x14ac:dyDescent="0.25">
      <c r="A8" s="1">
        <v>43428</v>
      </c>
      <c r="B8">
        <v>0.36270903623294698</v>
      </c>
      <c r="C8">
        <v>0.39580690168356403</v>
      </c>
      <c r="D8">
        <v>0.37745071758304899</v>
      </c>
      <c r="E8">
        <v>0.36372791891932499</v>
      </c>
      <c r="F8">
        <v>0.32811665112087901</v>
      </c>
      <c r="G8">
        <v>0.29221251753136401</v>
      </c>
      <c r="H8">
        <v>0.24962794635298299</v>
      </c>
      <c r="I8">
        <v>0.25342809925750898</v>
      </c>
      <c r="J8">
        <v>0.27502111719122901</v>
      </c>
      <c r="K8">
        <v>0.58123318607559604</v>
      </c>
      <c r="L8">
        <v>0.55785338663779704</v>
      </c>
      <c r="M8">
        <v>0.34499608636578399</v>
      </c>
      <c r="N8">
        <v>0.32224872923449499</v>
      </c>
      <c r="O8">
        <v>0.28411098947513502</v>
      </c>
      <c r="P8">
        <v>0.28721141008802797</v>
      </c>
    </row>
    <row r="9" spans="1:16" x14ac:dyDescent="0.25">
      <c r="A9" s="1">
        <v>43708</v>
      </c>
    </row>
    <row r="10" spans="1:16" x14ac:dyDescent="0.25">
      <c r="A10" s="1">
        <v>43715</v>
      </c>
      <c r="B10">
        <v>0.35242836901763203</v>
      </c>
      <c r="C10">
        <v>0.41565442487913101</v>
      </c>
      <c r="D10">
        <v>0.463470158190672</v>
      </c>
      <c r="E10">
        <v>0.51473134441949797</v>
      </c>
      <c r="F10">
        <v>0.49997443719218099</v>
      </c>
      <c r="G10">
        <v>0.39999689362438501</v>
      </c>
      <c r="H10">
        <v>0.42312427345221099</v>
      </c>
      <c r="I10">
        <v>0.51597883451750404</v>
      </c>
      <c r="J10">
        <v>0.79613599638735699</v>
      </c>
      <c r="K10">
        <v>0.55631954809311002</v>
      </c>
      <c r="L10">
        <v>0.38694004754086703</v>
      </c>
      <c r="M10">
        <v>0.39618457175362898</v>
      </c>
      <c r="N10">
        <v>0.51466121913784602</v>
      </c>
      <c r="O10">
        <v>0.56576742534373503</v>
      </c>
      <c r="P10">
        <v>0.352819084333855</v>
      </c>
    </row>
    <row r="11" spans="1:16" x14ac:dyDescent="0.25">
      <c r="A11" s="1">
        <v>43729</v>
      </c>
      <c r="B11">
        <v>0.39292150170648399</v>
      </c>
      <c r="C11">
        <v>0.34068390013426397</v>
      </c>
      <c r="D11">
        <v>0.48220704973572998</v>
      </c>
      <c r="E11">
        <v>0.48807357462336298</v>
      </c>
      <c r="F11">
        <v>0.52845106770569705</v>
      </c>
      <c r="G11">
        <v>0.45931910551572303</v>
      </c>
      <c r="H11">
        <v>0.41762103071317003</v>
      </c>
      <c r="I11">
        <v>0.445481213112838</v>
      </c>
      <c r="J11">
        <v>0.384208274681902</v>
      </c>
      <c r="K11">
        <v>0.38839108374562098</v>
      </c>
      <c r="L11">
        <v>0.43508708047283601</v>
      </c>
      <c r="M11">
        <v>0.78279949671216897</v>
      </c>
      <c r="N11">
        <v>0.572714283535112</v>
      </c>
      <c r="O11">
        <v>0.40708334918400702</v>
      </c>
      <c r="P11">
        <v>0.32078652400157698</v>
      </c>
    </row>
    <row r="12" spans="1:16" x14ac:dyDescent="0.25">
      <c r="A12" s="1">
        <v>43743</v>
      </c>
      <c r="B12">
        <v>0.33875113621123798</v>
      </c>
      <c r="C12">
        <v>0.39518475428973199</v>
      </c>
      <c r="D12">
        <v>0.43128831951957403</v>
      </c>
      <c r="E12">
        <v>0.408563200878235</v>
      </c>
      <c r="F12">
        <v>0.51138326759115404</v>
      </c>
      <c r="G12">
        <v>0.57666230827139497</v>
      </c>
      <c r="H12">
        <v>0.52896084103705998</v>
      </c>
      <c r="I12">
        <v>0.485107431084562</v>
      </c>
      <c r="J12">
        <v>0.56204230939358402</v>
      </c>
      <c r="K12">
        <v>0.55565053611099802</v>
      </c>
      <c r="L12">
        <v>0.51165532759878396</v>
      </c>
      <c r="M12">
        <v>0.49741231092263399</v>
      </c>
      <c r="N12">
        <v>0.455647326460762</v>
      </c>
      <c r="O12">
        <v>0.449975080513973</v>
      </c>
      <c r="P12">
        <v>0.45802058885041702</v>
      </c>
    </row>
    <row r="13" spans="1:16" x14ac:dyDescent="0.25">
      <c r="A13" s="1">
        <v>43764</v>
      </c>
      <c r="B13">
        <v>0.30804525885212702</v>
      </c>
      <c r="C13">
        <v>0.42220840622876299</v>
      </c>
      <c r="D13">
        <v>0.319722951460649</v>
      </c>
      <c r="E13">
        <v>0.44264662290916701</v>
      </c>
      <c r="F13">
        <v>0.330133177862794</v>
      </c>
      <c r="G13">
        <v>0</v>
      </c>
      <c r="H13">
        <v>0</v>
      </c>
      <c r="I13">
        <v>0</v>
      </c>
      <c r="J13">
        <v>0</v>
      </c>
      <c r="K13">
        <v>0</v>
      </c>
      <c r="L13">
        <v>0.48995367657626698</v>
      </c>
      <c r="M13">
        <v>0.45831582459303999</v>
      </c>
      <c r="N13">
        <v>0.416509427138337</v>
      </c>
      <c r="O13">
        <v>0.477004647942534</v>
      </c>
      <c r="P13">
        <v>0.389977962279622</v>
      </c>
    </row>
    <row r="14" spans="1:16" x14ac:dyDescent="0.25">
      <c r="A14" s="1">
        <v>43778</v>
      </c>
      <c r="B14">
        <v>0.321824425520503</v>
      </c>
      <c r="C14">
        <v>0.32513371981467798</v>
      </c>
      <c r="D14">
        <v>0.367767281423033</v>
      </c>
      <c r="E14">
        <v>0.38929407686702799</v>
      </c>
      <c r="F14">
        <v>0.33167031164570798</v>
      </c>
      <c r="G14">
        <v>0.36659182778251997</v>
      </c>
      <c r="H14">
        <v>0.39757938292056</v>
      </c>
      <c r="I14">
        <v>0.40656694175029101</v>
      </c>
      <c r="J14">
        <v>0.489571273133796</v>
      </c>
      <c r="K14">
        <v>0.376296041702468</v>
      </c>
      <c r="L14">
        <v>0.40217048916479797</v>
      </c>
      <c r="M14">
        <v>0.33442907451039999</v>
      </c>
      <c r="N14">
        <v>0.43624112111102997</v>
      </c>
      <c r="O14">
        <v>0.40049457945095401</v>
      </c>
      <c r="P14">
        <v>0.31416655603513799</v>
      </c>
    </row>
    <row r="15" spans="1:16" x14ac:dyDescent="0.25">
      <c r="A15" s="1">
        <v>43792</v>
      </c>
      <c r="B15">
        <v>0.382633968386284</v>
      </c>
      <c r="C15">
        <v>0.31912009365949801</v>
      </c>
      <c r="D15">
        <v>0.41557945097855198</v>
      </c>
      <c r="E15">
        <v>0.483927764606147</v>
      </c>
      <c r="F15">
        <v>0.34177996865210403</v>
      </c>
      <c r="G15">
        <v>0.30673350249730902</v>
      </c>
      <c r="H15">
        <v>0.33559484246148902</v>
      </c>
      <c r="I15">
        <v>0.35415908079459402</v>
      </c>
      <c r="J15">
        <v>0.56033088865517899</v>
      </c>
      <c r="K15">
        <v>0.57365128420910005</v>
      </c>
      <c r="L15">
        <v>0.53087659823801403</v>
      </c>
      <c r="M15">
        <v>0.42694417279646202</v>
      </c>
      <c r="N15">
        <v>0.42295098804486198</v>
      </c>
      <c r="O15">
        <v>0.44235039943727</v>
      </c>
      <c r="P15">
        <v>0.28167346088612399</v>
      </c>
    </row>
    <row r="17" spans="1:2" x14ac:dyDescent="0.25">
      <c r="A17" s="1">
        <v>43344</v>
      </c>
      <c r="B17" s="2">
        <v>0.5</v>
      </c>
    </row>
    <row r="18" spans="1:2" x14ac:dyDescent="0.25">
      <c r="A18" s="1">
        <v>43351</v>
      </c>
      <c r="B18" s="2">
        <v>0.64583333333333337</v>
      </c>
    </row>
    <row r="19" spans="1:2" x14ac:dyDescent="0.25">
      <c r="A19" s="1">
        <v>43365</v>
      </c>
      <c r="B19" s="2">
        <v>0.64583333333333337</v>
      </c>
    </row>
    <row r="20" spans="1:2" x14ac:dyDescent="0.25">
      <c r="A20" s="1">
        <v>43379</v>
      </c>
      <c r="B20" s="2">
        <v>0.66666666666666663</v>
      </c>
    </row>
    <row r="21" spans="1:2" x14ac:dyDescent="0.25">
      <c r="A21" s="1">
        <v>43386</v>
      </c>
      <c r="B21" s="2">
        <v>0.5</v>
      </c>
    </row>
    <row r="22" spans="1:2" x14ac:dyDescent="0.25">
      <c r="A22" s="1">
        <v>43407</v>
      </c>
      <c r="B22" s="2">
        <v>0.5</v>
      </c>
    </row>
    <row r="23" spans="1:2" x14ac:dyDescent="0.25">
      <c r="A23" s="1">
        <v>43428</v>
      </c>
      <c r="B23" s="2">
        <v>0.5</v>
      </c>
    </row>
    <row r="24" spans="1:2" x14ac:dyDescent="0.25">
      <c r="A24" s="1">
        <v>43708</v>
      </c>
      <c r="B24" s="2">
        <v>0.5</v>
      </c>
    </row>
    <row r="25" spans="1:2" x14ac:dyDescent="0.25">
      <c r="A25" s="1">
        <v>43715</v>
      </c>
      <c r="B25" s="2">
        <v>0.5</v>
      </c>
    </row>
    <row r="26" spans="1:2" x14ac:dyDescent="0.25">
      <c r="A26" s="1">
        <v>43729</v>
      </c>
      <c r="B26" s="2">
        <v>0.64583333333333337</v>
      </c>
    </row>
    <row r="27" spans="1:2" x14ac:dyDescent="0.25">
      <c r="A27" s="1">
        <v>43743</v>
      </c>
      <c r="B27" s="2">
        <v>0.8125</v>
      </c>
    </row>
    <row r="28" spans="1:2" x14ac:dyDescent="0.25">
      <c r="A28" s="1">
        <v>43764</v>
      </c>
      <c r="B28" s="2">
        <v>0.5</v>
      </c>
    </row>
    <row r="29" spans="1:2" x14ac:dyDescent="0.25">
      <c r="A29" s="1">
        <v>43778</v>
      </c>
      <c r="B29" s="2">
        <v>0.5</v>
      </c>
    </row>
    <row r="30" spans="1:2" x14ac:dyDescent="0.25">
      <c r="A30" s="1">
        <v>43792</v>
      </c>
      <c r="B30" s="2">
        <v>0.5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023FC-DA28-479F-B531-4EB0E9FE3D5E}">
  <dimension ref="A1:C3"/>
  <sheetViews>
    <sheetView workbookViewId="0"/>
  </sheetViews>
  <sheetFormatPr defaultRowHeight="15" x14ac:dyDescent="0.25"/>
  <sheetData>
    <row r="1" spans="1:3" x14ac:dyDescent="0.25">
      <c r="A1" t="s">
        <v>9</v>
      </c>
    </row>
    <row r="2" spans="1:3" ht="409.5" x14ac:dyDescent="0.25">
      <c r="B2" t="s">
        <v>10</v>
      </c>
      <c r="C2" s="8" t="s">
        <v>11</v>
      </c>
    </row>
    <row r="3" spans="1:3" x14ac:dyDescent="0.25">
      <c r="B3" t="s">
        <v>12</v>
      </c>
      <c r="C3" t="s">
        <v>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C4F49-7FB8-4751-807F-3492689DAFAE}">
  <dimension ref="A1:Z40"/>
  <sheetViews>
    <sheetView topLeftCell="U10" workbookViewId="0">
      <selection activeCell="AV12" sqref="AV12"/>
    </sheetView>
  </sheetViews>
  <sheetFormatPr defaultRowHeight="15" x14ac:dyDescent="0.25"/>
  <cols>
    <col min="1" max="1" width="13.42578125" customWidth="1"/>
  </cols>
  <sheetData>
    <row r="1" spans="1:2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  <c r="U1" t="s">
        <v>13</v>
      </c>
      <c r="V1" t="s">
        <v>14</v>
      </c>
      <c r="W1" t="s">
        <v>15</v>
      </c>
    </row>
    <row r="2" spans="1:26" x14ac:dyDescent="0.25">
      <c r="A2" s="1">
        <v>43351</v>
      </c>
      <c r="B2">
        <v>0.33930418480368901</v>
      </c>
      <c r="C2">
        <v>0.38769878840011202</v>
      </c>
      <c r="D2">
        <v>0.35942564312202502</v>
      </c>
      <c r="E2">
        <v>0.40940229689756602</v>
      </c>
      <c r="F2">
        <v>0.51327330439852303</v>
      </c>
      <c r="G2">
        <v>0.461559065531644</v>
      </c>
      <c r="H2">
        <v>0.45991806398539697</v>
      </c>
      <c r="I2">
        <v>0.35110170793412498</v>
      </c>
      <c r="J2">
        <v>0.40671670803552701</v>
      </c>
      <c r="K2">
        <v>0.34270727923467798</v>
      </c>
      <c r="L2">
        <v>0.39224322252504101</v>
      </c>
      <c r="M2">
        <v>0.52757047441209304</v>
      </c>
      <c r="N2">
        <v>0.56883739529671895</v>
      </c>
      <c r="O2">
        <v>0.51685134344925998</v>
      </c>
      <c r="P2">
        <v>0.34029427466577</v>
      </c>
      <c r="Q2">
        <v>12</v>
      </c>
      <c r="R2">
        <v>20</v>
      </c>
      <c r="S2">
        <f>R2-Q2</f>
        <v>8</v>
      </c>
      <c r="T2" s="3">
        <v>0.64583333333333337</v>
      </c>
      <c r="U2">
        <f>MAX(B2:H2)</f>
        <v>0.51327330439852303</v>
      </c>
      <c r="V2">
        <f>MAX(J2:P2)</f>
        <v>0.56883739529671895</v>
      </c>
      <c r="W2">
        <f>(SUM(B2:P2)-U2-V2)/13</f>
        <v>0.40729177330745592</v>
      </c>
      <c r="Y2">
        <f>U2-W2</f>
        <v>0.10598153109106712</v>
      </c>
      <c r="Z2">
        <f>V2-W2</f>
        <v>0.16154562198926303</v>
      </c>
    </row>
    <row r="3" spans="1:26" x14ac:dyDescent="0.25">
      <c r="A3" s="1">
        <v>43365</v>
      </c>
      <c r="B3">
        <v>0.35012045007197601</v>
      </c>
      <c r="C3">
        <v>0.33056318838689402</v>
      </c>
      <c r="D3">
        <v>0.38807103831300899</v>
      </c>
      <c r="E3">
        <v>0.42330783225264701</v>
      </c>
      <c r="F3">
        <v>0.45136974800240798</v>
      </c>
      <c r="G3">
        <v>0.44504605136224701</v>
      </c>
      <c r="H3">
        <v>0.53487496021805903</v>
      </c>
      <c r="I3">
        <v>0.42440698714063602</v>
      </c>
      <c r="J3">
        <v>0.39140593072514301</v>
      </c>
      <c r="K3">
        <v>0.37177250116586302</v>
      </c>
      <c r="L3">
        <v>0.36615641261385901</v>
      </c>
      <c r="M3">
        <v>0.482298090909274</v>
      </c>
      <c r="N3">
        <v>0.60181545402540704</v>
      </c>
      <c r="O3">
        <v>0.40709559667517498</v>
      </c>
      <c r="P3">
        <v>0.41902704384825701</v>
      </c>
      <c r="Q3">
        <v>14</v>
      </c>
      <c r="R3">
        <v>20</v>
      </c>
      <c r="S3">
        <f t="shared" ref="S3:S5" si="0">R3-Q3</f>
        <v>6</v>
      </c>
      <c r="T3" s="3">
        <v>0.64583333333333337</v>
      </c>
      <c r="U3">
        <f t="shared" ref="U3:U5" si="1">MAX(B3:H3)</f>
        <v>0.53487496021805903</v>
      </c>
      <c r="V3">
        <f t="shared" ref="V3:V5" si="2">MAX(J3:P3)</f>
        <v>0.60181545402540704</v>
      </c>
      <c r="W3">
        <f t="shared" ref="W3:W5" si="3">(SUM(B3:P3)-U3-V3)/13</f>
        <v>0.4038954516513375</v>
      </c>
      <c r="Y3">
        <f t="shared" ref="Y3:Y16" si="4">U3-W3</f>
        <v>0.13097950856672153</v>
      </c>
      <c r="Z3">
        <f t="shared" ref="Z3:Z5" si="5">V3-W3</f>
        <v>0.19792000237406954</v>
      </c>
    </row>
    <row r="4" spans="1:26" x14ac:dyDescent="0.25">
      <c r="A4" s="1">
        <v>43729</v>
      </c>
      <c r="B4">
        <v>0.39292150170648399</v>
      </c>
      <c r="C4">
        <v>0.34068390013426397</v>
      </c>
      <c r="D4">
        <v>0.48220704973572998</v>
      </c>
      <c r="E4">
        <v>0.48807357462336298</v>
      </c>
      <c r="F4">
        <v>0.52845106770569705</v>
      </c>
      <c r="G4">
        <v>0.45931910551572303</v>
      </c>
      <c r="H4">
        <v>0.41762103071317003</v>
      </c>
      <c r="I4">
        <v>0.445481213112838</v>
      </c>
      <c r="J4">
        <v>0.384208274681902</v>
      </c>
      <c r="K4">
        <v>0.38839108374562098</v>
      </c>
      <c r="L4">
        <v>0.43508708047283601</v>
      </c>
      <c r="M4">
        <v>0.78279949671216897</v>
      </c>
      <c r="N4">
        <v>0.572714283535112</v>
      </c>
      <c r="O4">
        <v>0.40708334918400702</v>
      </c>
      <c r="P4">
        <v>0.32078652400157698</v>
      </c>
      <c r="Q4">
        <v>12</v>
      </c>
      <c r="R4">
        <v>19</v>
      </c>
      <c r="S4">
        <f t="shared" si="0"/>
        <v>7</v>
      </c>
      <c r="T4" s="3">
        <v>0.64583333333333337</v>
      </c>
      <c r="U4">
        <f t="shared" si="1"/>
        <v>0.52845106770569705</v>
      </c>
      <c r="V4">
        <f t="shared" si="2"/>
        <v>0.78279949671216897</v>
      </c>
      <c r="W4">
        <f t="shared" si="3"/>
        <v>0.42573676701250973</v>
      </c>
      <c r="Y4">
        <f t="shared" si="4"/>
        <v>0.10271430069318732</v>
      </c>
      <c r="Z4">
        <f t="shared" si="5"/>
        <v>0.35706272969965924</v>
      </c>
    </row>
    <row r="5" spans="1:26" x14ac:dyDescent="0.25">
      <c r="A5" s="1">
        <v>43379</v>
      </c>
      <c r="B5">
        <v>0.34485140541808001</v>
      </c>
      <c r="C5">
        <v>0.340048374035334</v>
      </c>
      <c r="D5">
        <v>0.42496273526981199</v>
      </c>
      <c r="E5">
        <v>0.45529750683217102</v>
      </c>
      <c r="F5">
        <v>0.54972002274815102</v>
      </c>
      <c r="G5">
        <v>0.72708014823693401</v>
      </c>
      <c r="H5">
        <v>0.51326097155012296</v>
      </c>
      <c r="I5">
        <v>0.51065082154102603</v>
      </c>
      <c r="J5">
        <v>0.37610267922502499</v>
      </c>
      <c r="K5">
        <v>0.34967926910325098</v>
      </c>
      <c r="L5">
        <v>0.37852043910663402</v>
      </c>
      <c r="M5">
        <v>0.35703509988145299</v>
      </c>
      <c r="N5">
        <v>0.71372116189558599</v>
      </c>
      <c r="O5">
        <v>0.60354602782300604</v>
      </c>
      <c r="P5">
        <v>0.98753089978424702</v>
      </c>
      <c r="Q5">
        <v>13</v>
      </c>
      <c r="R5">
        <v>22</v>
      </c>
      <c r="S5">
        <f t="shared" si="0"/>
        <v>9</v>
      </c>
      <c r="T5" s="3">
        <v>0.66666666666666663</v>
      </c>
      <c r="U5">
        <f t="shared" si="1"/>
        <v>0.72708014823693401</v>
      </c>
      <c r="V5">
        <f t="shared" si="2"/>
        <v>0.98753089978424702</v>
      </c>
      <c r="W5">
        <f t="shared" si="3"/>
        <v>0.45518434726381929</v>
      </c>
      <c r="Y5">
        <f t="shared" si="4"/>
        <v>0.27189580097311472</v>
      </c>
      <c r="Z5">
        <f t="shared" si="5"/>
        <v>0.53234655252042773</v>
      </c>
    </row>
    <row r="6" spans="1:26" s="7" customFormat="1" x14ac:dyDescent="0.25">
      <c r="A6" s="7" t="s">
        <v>8</v>
      </c>
      <c r="B6" s="7">
        <f>AVERAGE(B2:B5)</f>
        <v>0.35679938550005724</v>
      </c>
      <c r="C6" s="7">
        <f t="shared" ref="C6:P6" si="6">AVERAGE(C2:C5)</f>
        <v>0.34974856273915095</v>
      </c>
      <c r="D6" s="7">
        <f t="shared" si="6"/>
        <v>0.41366661661014398</v>
      </c>
      <c r="E6" s="7">
        <f t="shared" si="6"/>
        <v>0.44402030265143672</v>
      </c>
      <c r="F6" s="7">
        <f t="shared" si="6"/>
        <v>0.51070353571369476</v>
      </c>
      <c r="G6" s="7">
        <f t="shared" si="6"/>
        <v>0.52325109266163694</v>
      </c>
      <c r="H6" s="7">
        <f t="shared" si="6"/>
        <v>0.4814187566166872</v>
      </c>
      <c r="I6" s="7">
        <f t="shared" si="6"/>
        <v>0.43291018243215629</v>
      </c>
      <c r="J6" s="7">
        <f t="shared" si="6"/>
        <v>0.38960839816689929</v>
      </c>
      <c r="K6" s="7">
        <f t="shared" si="6"/>
        <v>0.36313753331235321</v>
      </c>
      <c r="L6" s="7">
        <f t="shared" si="6"/>
        <v>0.39300178867959246</v>
      </c>
      <c r="M6" s="7">
        <f t="shared" si="6"/>
        <v>0.53742579047874728</v>
      </c>
      <c r="N6" s="7">
        <f t="shared" si="6"/>
        <v>0.61427207368820602</v>
      </c>
      <c r="O6" s="7">
        <f t="shared" si="6"/>
        <v>0.48364407928286196</v>
      </c>
      <c r="P6" s="7">
        <f t="shared" si="6"/>
        <v>0.51690968557496275</v>
      </c>
      <c r="Y6"/>
    </row>
    <row r="7" spans="1:26" x14ac:dyDescent="0.25">
      <c r="A7" s="1"/>
      <c r="T7" s="3"/>
    </row>
    <row r="8" spans="1:26" x14ac:dyDescent="0.25">
      <c r="A8" s="1"/>
      <c r="B8">
        <v>8</v>
      </c>
      <c r="C8">
        <v>9</v>
      </c>
      <c r="D8">
        <v>10</v>
      </c>
      <c r="E8">
        <v>11</v>
      </c>
      <c r="F8">
        <v>12</v>
      </c>
      <c r="G8">
        <v>13</v>
      </c>
      <c r="H8">
        <v>14</v>
      </c>
      <c r="I8">
        <v>15</v>
      </c>
      <c r="J8">
        <v>16</v>
      </c>
      <c r="K8">
        <v>17</v>
      </c>
      <c r="L8">
        <v>18</v>
      </c>
      <c r="M8">
        <v>19</v>
      </c>
      <c r="N8">
        <v>20</v>
      </c>
      <c r="O8">
        <v>21</v>
      </c>
      <c r="P8">
        <v>22</v>
      </c>
    </row>
    <row r="9" spans="1:26" x14ac:dyDescent="0.25">
      <c r="A9" s="1">
        <v>43344</v>
      </c>
      <c r="B9">
        <v>0.33980348731569998</v>
      </c>
      <c r="C9">
        <v>0.41621522375289999</v>
      </c>
      <c r="D9">
        <v>0.545194940347138</v>
      </c>
      <c r="E9">
        <v>0.47933166378122999</v>
      </c>
      <c r="F9">
        <v>0.45200454828888897</v>
      </c>
      <c r="G9">
        <v>0.45127545622443499</v>
      </c>
      <c r="H9">
        <v>0.39462807892875101</v>
      </c>
      <c r="I9">
        <v>0.497897300158814</v>
      </c>
      <c r="J9">
        <v>0.49243933588761102</v>
      </c>
      <c r="K9">
        <v>0.67388439716819004</v>
      </c>
      <c r="L9">
        <v>0.73122884966824397</v>
      </c>
      <c r="M9">
        <v>0.508723308242789</v>
      </c>
      <c r="N9">
        <v>0.47369381122992199</v>
      </c>
      <c r="O9">
        <v>0.41619824332654198</v>
      </c>
      <c r="P9">
        <v>0.348824825398868</v>
      </c>
      <c r="Q9">
        <v>10</v>
      </c>
      <c r="R9">
        <v>18</v>
      </c>
      <c r="S9">
        <f>R9-Q9</f>
        <v>8</v>
      </c>
      <c r="T9" s="3">
        <v>0.5</v>
      </c>
      <c r="U9">
        <f>MAX(B9:F9)</f>
        <v>0.545194940347138</v>
      </c>
      <c r="V9">
        <f>MAX(G9:P9)</f>
        <v>0.73122884966824397</v>
      </c>
      <c r="W9">
        <f>(SUM(B9:P9)-U9-V9)/13</f>
        <v>0.45730151382343387</v>
      </c>
      <c r="Y9">
        <f t="shared" si="4"/>
        <v>8.7893426523704132E-2</v>
      </c>
      <c r="Z9">
        <f>V9-W9</f>
        <v>0.2739273358448101</v>
      </c>
    </row>
    <row r="10" spans="1:26" x14ac:dyDescent="0.25">
      <c r="A10" s="1">
        <v>43386</v>
      </c>
      <c r="B10">
        <v>0.33170376947175401</v>
      </c>
      <c r="C10">
        <v>0.41008200775134002</v>
      </c>
      <c r="D10">
        <v>0.329276100490969</v>
      </c>
      <c r="E10">
        <v>0.34169202162066498</v>
      </c>
      <c r="F10">
        <v>0.31200802019901902</v>
      </c>
      <c r="G10">
        <v>0.33653990709499598</v>
      </c>
      <c r="H10">
        <v>0.38028507742843698</v>
      </c>
      <c r="I10">
        <v>0.35086121423136302</v>
      </c>
      <c r="J10">
        <v>0.65326288943246602</v>
      </c>
      <c r="K10">
        <v>0.44183438512706802</v>
      </c>
      <c r="L10">
        <v>0.38868120578595999</v>
      </c>
      <c r="M10">
        <v>0.41201862621816998</v>
      </c>
      <c r="N10">
        <v>0.37652052639379202</v>
      </c>
      <c r="O10">
        <v>0.41691871102647399</v>
      </c>
      <c r="P10">
        <v>0.257176810576494</v>
      </c>
      <c r="Q10">
        <v>9</v>
      </c>
      <c r="R10">
        <v>17</v>
      </c>
      <c r="S10">
        <f t="shared" ref="S10:S16" si="7">R10-Q10</f>
        <v>8</v>
      </c>
      <c r="T10" s="3">
        <v>0.5</v>
      </c>
      <c r="U10">
        <f t="shared" ref="U10:U16" si="8">MAX(B10:F10)</f>
        <v>0.41008200775134002</v>
      </c>
      <c r="V10">
        <f t="shared" ref="V10:V16" si="9">MAX(G10:P10)</f>
        <v>0.65326288943246602</v>
      </c>
      <c r="W10">
        <f t="shared" ref="W10:W16" si="10">(SUM(B10:P10)-U10-V10)/13</f>
        <v>0.35965510582039706</v>
      </c>
      <c r="Y10">
        <f t="shared" si="4"/>
        <v>5.0426901930942958E-2</v>
      </c>
      <c r="Z10">
        <f t="shared" ref="Z10:Z16" si="11">V10-W10</f>
        <v>0.29360778361206896</v>
      </c>
    </row>
    <row r="11" spans="1:26" x14ac:dyDescent="0.25">
      <c r="A11" s="1">
        <v>43407</v>
      </c>
      <c r="B11">
        <v>0.32584395578593101</v>
      </c>
      <c r="C11">
        <v>0.43753979298118501</v>
      </c>
      <c r="D11">
        <v>0.44250800431016102</v>
      </c>
      <c r="E11">
        <v>0.44005752437232298</v>
      </c>
      <c r="F11">
        <v>0.42677372362232902</v>
      </c>
      <c r="G11">
        <v>0.41125807198333297</v>
      </c>
      <c r="H11">
        <v>0.42591890867752902</v>
      </c>
      <c r="I11">
        <v>0.41040097993298902</v>
      </c>
      <c r="J11">
        <v>0.53886791622183805</v>
      </c>
      <c r="K11">
        <v>0.54920369906180599</v>
      </c>
      <c r="L11">
        <v>0.43470685634844403</v>
      </c>
      <c r="M11">
        <v>0.43083280318443801</v>
      </c>
      <c r="N11">
        <v>0.44372201689493801</v>
      </c>
      <c r="O11">
        <v>0.313988572475767</v>
      </c>
      <c r="P11">
        <v>0.269990207567463</v>
      </c>
      <c r="Q11">
        <v>10</v>
      </c>
      <c r="R11">
        <v>17</v>
      </c>
      <c r="S11">
        <f t="shared" si="7"/>
        <v>7</v>
      </c>
      <c r="T11" s="3">
        <v>0.5</v>
      </c>
      <c r="U11">
        <f t="shared" si="8"/>
        <v>0.44250800431016102</v>
      </c>
      <c r="V11">
        <f t="shared" si="9"/>
        <v>0.54920369906180599</v>
      </c>
      <c r="W11">
        <f t="shared" si="10"/>
        <v>0.40845394846526972</v>
      </c>
      <c r="Y11">
        <f t="shared" si="4"/>
        <v>3.4054055844891296E-2</v>
      </c>
      <c r="Z11">
        <f t="shared" si="11"/>
        <v>0.14074975059653627</v>
      </c>
    </row>
    <row r="12" spans="1:26" x14ac:dyDescent="0.25">
      <c r="A12" s="1">
        <v>43428</v>
      </c>
      <c r="B12">
        <v>0.36270903623294698</v>
      </c>
      <c r="C12">
        <v>0.39580690168356403</v>
      </c>
      <c r="D12">
        <v>0.37745071758304899</v>
      </c>
      <c r="E12">
        <v>0.36372791891932499</v>
      </c>
      <c r="F12">
        <v>0.32811665112087901</v>
      </c>
      <c r="G12">
        <v>0.29221251753136401</v>
      </c>
      <c r="H12">
        <v>0.24962794635298299</v>
      </c>
      <c r="I12">
        <v>0.25342809925750898</v>
      </c>
      <c r="J12">
        <v>0.27502111719122901</v>
      </c>
      <c r="K12">
        <v>0.58123318607559604</v>
      </c>
      <c r="L12">
        <v>0.55785338663779704</v>
      </c>
      <c r="M12">
        <v>0.34499608636578399</v>
      </c>
      <c r="N12">
        <v>0.32224872923449499</v>
      </c>
      <c r="O12">
        <v>0.28411098947513502</v>
      </c>
      <c r="P12">
        <v>0.28721141008802797</v>
      </c>
      <c r="Q12">
        <v>9</v>
      </c>
      <c r="R12">
        <v>17</v>
      </c>
      <c r="S12">
        <f t="shared" si="7"/>
        <v>8</v>
      </c>
      <c r="T12" s="3">
        <v>0.5</v>
      </c>
      <c r="U12">
        <f t="shared" si="8"/>
        <v>0.39580690168356403</v>
      </c>
      <c r="V12">
        <f t="shared" si="9"/>
        <v>0.58123318607559604</v>
      </c>
      <c r="W12">
        <f t="shared" si="10"/>
        <v>0.3306703543069634</v>
      </c>
      <c r="Y12">
        <f t="shared" si="4"/>
        <v>6.5136547376600629E-2</v>
      </c>
      <c r="Z12">
        <f t="shared" si="11"/>
        <v>0.25056283176863264</v>
      </c>
    </row>
    <row r="13" spans="1:26" x14ac:dyDescent="0.25">
      <c r="A13" s="1">
        <v>43715</v>
      </c>
      <c r="B13">
        <v>0.35242836901763203</v>
      </c>
      <c r="C13">
        <v>0.41565442487913101</v>
      </c>
      <c r="D13">
        <v>0.463470158190672</v>
      </c>
      <c r="E13">
        <v>0.51473134441949797</v>
      </c>
      <c r="F13">
        <v>0.49997443719218099</v>
      </c>
      <c r="G13">
        <v>0.39999689362438501</v>
      </c>
      <c r="H13">
        <v>0.42312427345221099</v>
      </c>
      <c r="I13">
        <v>0.51597883451750404</v>
      </c>
      <c r="J13">
        <v>0.79613599638735699</v>
      </c>
      <c r="K13">
        <v>0.55631954809311002</v>
      </c>
      <c r="L13">
        <v>0.38694004754086703</v>
      </c>
      <c r="M13">
        <v>0.39618457175362898</v>
      </c>
      <c r="N13">
        <v>0.51466121913784602</v>
      </c>
      <c r="O13">
        <v>0.56576742534373503</v>
      </c>
      <c r="P13">
        <v>0.352819084333855</v>
      </c>
      <c r="Q13">
        <v>11</v>
      </c>
      <c r="R13">
        <v>16</v>
      </c>
      <c r="S13">
        <f>R13-Q13</f>
        <v>5</v>
      </c>
      <c r="T13" s="3">
        <v>0.5</v>
      </c>
      <c r="U13">
        <f t="shared" si="8"/>
        <v>0.51473134441949797</v>
      </c>
      <c r="V13">
        <f t="shared" si="9"/>
        <v>0.79613599638735699</v>
      </c>
      <c r="W13">
        <f>(SUM(B13:P13)-U13-V13)/13</f>
        <v>0.44948609900590453</v>
      </c>
      <c r="Y13">
        <f t="shared" si="4"/>
        <v>6.5245245413593445E-2</v>
      </c>
      <c r="Z13">
        <f>V13-W13</f>
        <v>0.34664989738145247</v>
      </c>
    </row>
    <row r="14" spans="1:26" x14ac:dyDescent="0.25">
      <c r="A14" s="1">
        <v>43764</v>
      </c>
      <c r="B14">
        <v>0.30804525885212702</v>
      </c>
      <c r="C14">
        <v>0.42220840622876299</v>
      </c>
      <c r="D14">
        <v>0.319722951460649</v>
      </c>
      <c r="E14">
        <v>0.44264662290916701</v>
      </c>
      <c r="F14">
        <v>0.330133177862794</v>
      </c>
      <c r="G14">
        <v>0.42389464006399902</v>
      </c>
      <c r="H14">
        <v>0.38238223962418599</v>
      </c>
      <c r="I14">
        <v>0.43636793959977699</v>
      </c>
      <c r="J14">
        <v>0.608835559729619</v>
      </c>
      <c r="K14">
        <v>0.52232047754807798</v>
      </c>
      <c r="L14">
        <v>0.48995367657626698</v>
      </c>
      <c r="M14">
        <v>0.45831582459303999</v>
      </c>
      <c r="N14">
        <v>0.416509427138337</v>
      </c>
      <c r="O14">
        <v>0.477004647942534</v>
      </c>
      <c r="P14">
        <v>0.389977962279622</v>
      </c>
      <c r="Q14">
        <v>11</v>
      </c>
      <c r="R14">
        <v>16</v>
      </c>
      <c r="S14">
        <f t="shared" si="7"/>
        <v>5</v>
      </c>
      <c r="T14" s="3">
        <v>0.5</v>
      </c>
      <c r="U14">
        <f t="shared" si="8"/>
        <v>0.44264662290916701</v>
      </c>
      <c r="V14">
        <f t="shared" si="9"/>
        <v>0.608835559729619</v>
      </c>
      <c r="W14">
        <f t="shared" si="10"/>
        <v>0.4136028176746287</v>
      </c>
      <c r="Y14">
        <f t="shared" si="4"/>
        <v>2.9043805234538311E-2</v>
      </c>
      <c r="Z14">
        <f t="shared" si="11"/>
        <v>0.1952327420549903</v>
      </c>
    </row>
    <row r="15" spans="1:26" x14ac:dyDescent="0.25">
      <c r="A15" s="1">
        <v>43778</v>
      </c>
      <c r="B15">
        <v>0.321824425520503</v>
      </c>
      <c r="C15">
        <v>0.32513371981467798</v>
      </c>
      <c r="D15">
        <v>0.367767281423033</v>
      </c>
      <c r="E15">
        <v>0.38929407686702799</v>
      </c>
      <c r="F15">
        <v>0.33167031164570798</v>
      </c>
      <c r="G15">
        <v>0.36659182778251997</v>
      </c>
      <c r="H15">
        <v>0.39757938292056</v>
      </c>
      <c r="I15">
        <v>0.40656694175029101</v>
      </c>
      <c r="J15">
        <v>0.489571273133796</v>
      </c>
      <c r="K15">
        <v>0.376296041702468</v>
      </c>
      <c r="L15">
        <v>0.40217048916479797</v>
      </c>
      <c r="M15">
        <v>0.33442907451039999</v>
      </c>
      <c r="N15">
        <v>0.43624112111102997</v>
      </c>
      <c r="O15">
        <v>0.40049457945095401</v>
      </c>
      <c r="P15">
        <v>0.31416655603513799</v>
      </c>
      <c r="Q15">
        <v>11</v>
      </c>
      <c r="R15">
        <v>16</v>
      </c>
      <c r="S15">
        <f t="shared" si="7"/>
        <v>5</v>
      </c>
      <c r="T15" s="3">
        <v>0.5</v>
      </c>
      <c r="U15">
        <f t="shared" si="8"/>
        <v>0.38929407686702799</v>
      </c>
      <c r="V15">
        <f t="shared" si="9"/>
        <v>0.489571273133796</v>
      </c>
      <c r="W15">
        <f t="shared" si="10"/>
        <v>0.36776398098708313</v>
      </c>
      <c r="Y15">
        <f t="shared" si="4"/>
        <v>2.1530095879944866E-2</v>
      </c>
      <c r="Z15">
        <f t="shared" si="11"/>
        <v>0.12180729214671288</v>
      </c>
    </row>
    <row r="16" spans="1:26" x14ac:dyDescent="0.25">
      <c r="A16" s="1">
        <v>43792</v>
      </c>
      <c r="B16">
        <v>0.382633968386284</v>
      </c>
      <c r="C16">
        <v>0.31912009365949801</v>
      </c>
      <c r="D16">
        <v>0.41557945097855198</v>
      </c>
      <c r="E16">
        <v>0.483927764606147</v>
      </c>
      <c r="F16">
        <v>0.34177996865210403</v>
      </c>
      <c r="G16">
        <v>0.30673350249730902</v>
      </c>
      <c r="H16">
        <v>0.33559484246148902</v>
      </c>
      <c r="I16">
        <v>0.35415908079459402</v>
      </c>
      <c r="J16">
        <v>0.56033088865517899</v>
      </c>
      <c r="K16">
        <v>0.57365128420910005</v>
      </c>
      <c r="L16">
        <v>0.53087659823801403</v>
      </c>
      <c r="M16">
        <v>0.42694417279646202</v>
      </c>
      <c r="N16">
        <v>0.42295098804486198</v>
      </c>
      <c r="O16">
        <v>0.44235039943727</v>
      </c>
      <c r="P16">
        <v>0.28167346088612399</v>
      </c>
      <c r="Q16">
        <v>11</v>
      </c>
      <c r="R16">
        <v>17</v>
      </c>
      <c r="S16">
        <f t="shared" si="7"/>
        <v>6</v>
      </c>
      <c r="T16" s="3">
        <v>0.5</v>
      </c>
      <c r="U16">
        <f t="shared" si="8"/>
        <v>0.483927764606147</v>
      </c>
      <c r="V16">
        <f t="shared" si="9"/>
        <v>0.57365128420910005</v>
      </c>
      <c r="W16">
        <f t="shared" si="10"/>
        <v>0.39390210888367244</v>
      </c>
      <c r="Y16">
        <f t="shared" si="4"/>
        <v>9.0025655722474562E-2</v>
      </c>
      <c r="Z16">
        <f t="shared" si="11"/>
        <v>0.17974917532542761</v>
      </c>
    </row>
    <row r="17" spans="1:26" x14ac:dyDescent="0.25">
      <c r="A17" s="1">
        <v>12</v>
      </c>
      <c r="B17">
        <f>AVERAGE(B9:B16)</f>
        <v>0.34062403382285977</v>
      </c>
      <c r="C17">
        <f t="shared" ref="C17:P17" si="12">AVERAGE(C9:C16)</f>
        <v>0.39272007134388232</v>
      </c>
      <c r="D17">
        <f t="shared" si="12"/>
        <v>0.40762120059802792</v>
      </c>
      <c r="E17">
        <f t="shared" si="12"/>
        <v>0.43192611718692286</v>
      </c>
      <c r="F17">
        <f t="shared" si="12"/>
        <v>0.37780760482298786</v>
      </c>
      <c r="G17">
        <f t="shared" si="12"/>
        <v>0.37356285210029261</v>
      </c>
      <c r="H17">
        <f t="shared" si="12"/>
        <v>0.37364259373076825</v>
      </c>
      <c r="I17">
        <f t="shared" si="12"/>
        <v>0.40320754878035514</v>
      </c>
      <c r="J17">
        <f t="shared" si="12"/>
        <v>0.55180812207988694</v>
      </c>
      <c r="K17">
        <f t="shared" si="12"/>
        <v>0.53434287737317698</v>
      </c>
      <c r="L17">
        <f t="shared" si="12"/>
        <v>0.49030138874504881</v>
      </c>
      <c r="M17">
        <f t="shared" si="12"/>
        <v>0.41405555845808895</v>
      </c>
      <c r="N17">
        <f t="shared" si="12"/>
        <v>0.42581847989815275</v>
      </c>
      <c r="O17">
        <f t="shared" si="12"/>
        <v>0.41460419605980137</v>
      </c>
      <c r="P17">
        <f t="shared" si="12"/>
        <v>0.31273003964569901</v>
      </c>
      <c r="S17">
        <f>AVERAGE(S2:S16)</f>
        <v>6.833333333333333</v>
      </c>
      <c r="T17" s="3"/>
      <c r="Y17">
        <f>AVERAGE(Y2:Y16)</f>
        <v>8.7910572937565087E-2</v>
      </c>
      <c r="Z17">
        <f>AVERAGE(Z2:Z16)</f>
        <v>0.25426347627617091</v>
      </c>
    </row>
    <row r="18" spans="1:26" x14ac:dyDescent="0.25">
      <c r="A18" s="1"/>
      <c r="T18" s="3"/>
    </row>
    <row r="19" spans="1:26" x14ac:dyDescent="0.25">
      <c r="A19" s="1"/>
      <c r="T19" s="3"/>
    </row>
    <row r="20" spans="1:26" x14ac:dyDescent="0.25">
      <c r="B20">
        <v>8</v>
      </c>
      <c r="C20">
        <v>9</v>
      </c>
      <c r="D20">
        <v>10</v>
      </c>
      <c r="E20">
        <v>11</v>
      </c>
      <c r="F20">
        <v>12</v>
      </c>
      <c r="G20">
        <v>13</v>
      </c>
      <c r="H20">
        <v>14</v>
      </c>
      <c r="I20">
        <v>15</v>
      </c>
      <c r="J20">
        <v>16</v>
      </c>
      <c r="K20">
        <v>17</v>
      </c>
      <c r="L20">
        <v>18</v>
      </c>
      <c r="M20">
        <v>19</v>
      </c>
      <c r="N20">
        <v>20</v>
      </c>
      <c r="O20">
        <v>21</v>
      </c>
      <c r="P20">
        <v>22</v>
      </c>
    </row>
    <row r="21" spans="1:26" x14ac:dyDescent="0.25">
      <c r="A21" s="1">
        <v>43743</v>
      </c>
      <c r="B21">
        <v>0.33875113621123798</v>
      </c>
      <c r="C21">
        <v>0.39518475428973199</v>
      </c>
      <c r="D21">
        <v>0.43128831951957403</v>
      </c>
      <c r="E21">
        <v>0.408563200878235</v>
      </c>
      <c r="F21">
        <v>0.51138326759115404</v>
      </c>
      <c r="G21">
        <v>0.57666230827139497</v>
      </c>
      <c r="H21">
        <v>0.52896084103705998</v>
      </c>
      <c r="I21">
        <v>0.485107431084562</v>
      </c>
      <c r="J21">
        <v>0.56204230939358402</v>
      </c>
      <c r="K21">
        <v>0.55565053611099802</v>
      </c>
      <c r="L21">
        <v>0.51165532759878396</v>
      </c>
      <c r="M21">
        <v>0.49741231092263399</v>
      </c>
      <c r="N21">
        <v>0.455647326460762</v>
      </c>
      <c r="O21">
        <v>0.449975080513973</v>
      </c>
      <c r="P21">
        <v>0.45802058885041702</v>
      </c>
      <c r="R21">
        <v>16</v>
      </c>
      <c r="T21" s="3">
        <v>0.8125</v>
      </c>
    </row>
    <row r="28" spans="1:26" x14ac:dyDescent="0.25">
      <c r="A28" s="1">
        <v>43351</v>
      </c>
      <c r="B28">
        <v>12</v>
      </c>
      <c r="C28">
        <v>20</v>
      </c>
      <c r="D28" s="3">
        <v>0.64583333333333337</v>
      </c>
    </row>
    <row r="29" spans="1:26" x14ac:dyDescent="0.25">
      <c r="A29" s="1">
        <v>43365</v>
      </c>
      <c r="B29">
        <v>14</v>
      </c>
      <c r="C29">
        <v>20</v>
      </c>
      <c r="D29" s="3">
        <v>0.64583333333333337</v>
      </c>
    </row>
    <row r="30" spans="1:26" x14ac:dyDescent="0.25">
      <c r="A30" s="1">
        <v>43729</v>
      </c>
      <c r="B30">
        <v>12</v>
      </c>
      <c r="C30">
        <v>19</v>
      </c>
      <c r="D30" s="3">
        <v>0.64583333333333337</v>
      </c>
    </row>
    <row r="31" spans="1:26" x14ac:dyDescent="0.25">
      <c r="A31" s="1">
        <v>43379</v>
      </c>
      <c r="B31">
        <v>13</v>
      </c>
      <c r="C31">
        <v>22</v>
      </c>
      <c r="D31" s="3">
        <v>0.66666666666666663</v>
      </c>
    </row>
    <row r="32" spans="1:26" x14ac:dyDescent="0.25">
      <c r="A32" s="1">
        <v>43344</v>
      </c>
      <c r="B32">
        <v>10</v>
      </c>
      <c r="C32">
        <v>18</v>
      </c>
      <c r="D32" s="3">
        <v>0.5</v>
      </c>
    </row>
    <row r="33" spans="1:4" x14ac:dyDescent="0.25">
      <c r="A33" s="1">
        <v>43386</v>
      </c>
      <c r="B33">
        <v>9</v>
      </c>
      <c r="C33">
        <v>17</v>
      </c>
      <c r="D33" s="3">
        <v>0.5</v>
      </c>
    </row>
    <row r="34" spans="1:4" x14ac:dyDescent="0.25">
      <c r="A34" s="1">
        <v>43407</v>
      </c>
      <c r="B34">
        <v>10</v>
      </c>
      <c r="C34">
        <v>17</v>
      </c>
      <c r="D34" s="3">
        <v>0.5</v>
      </c>
    </row>
    <row r="35" spans="1:4" x14ac:dyDescent="0.25">
      <c r="A35" s="1">
        <v>43428</v>
      </c>
      <c r="B35">
        <v>9</v>
      </c>
      <c r="C35">
        <v>17</v>
      </c>
      <c r="D35" s="3">
        <v>0.5</v>
      </c>
    </row>
    <row r="36" spans="1:4" x14ac:dyDescent="0.25">
      <c r="A36" s="1">
        <v>43715</v>
      </c>
      <c r="B36">
        <v>11</v>
      </c>
      <c r="C36">
        <v>16</v>
      </c>
      <c r="D36" s="3">
        <v>0.5</v>
      </c>
    </row>
    <row r="37" spans="1:4" x14ac:dyDescent="0.25">
      <c r="A37" s="1">
        <v>43764</v>
      </c>
      <c r="B37">
        <v>11</v>
      </c>
      <c r="C37">
        <v>16</v>
      </c>
      <c r="D37" s="3">
        <v>0.5</v>
      </c>
    </row>
    <row r="38" spans="1:4" x14ac:dyDescent="0.25">
      <c r="A38" s="1">
        <v>43778</v>
      </c>
      <c r="B38">
        <v>11</v>
      </c>
      <c r="C38">
        <v>16</v>
      </c>
      <c r="D38" s="3">
        <v>0.5</v>
      </c>
    </row>
    <row r="39" spans="1:4" x14ac:dyDescent="0.25">
      <c r="A39" s="1">
        <v>43792</v>
      </c>
      <c r="B39">
        <v>11</v>
      </c>
      <c r="C39">
        <v>17</v>
      </c>
      <c r="D39" s="3">
        <v>0.5</v>
      </c>
    </row>
    <row r="40" spans="1:4" x14ac:dyDescent="0.25">
      <c r="A40" s="1">
        <v>43743</v>
      </c>
      <c r="B40">
        <v>13</v>
      </c>
      <c r="C40">
        <v>16</v>
      </c>
      <c r="D40" s="3">
        <v>0.8125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F98E4-3BB4-4326-BDBC-ACFB77F355E7}">
  <dimension ref="A1:P16"/>
  <sheetViews>
    <sheetView workbookViewId="0">
      <selection activeCell="B16" sqref="B16:P16"/>
    </sheetView>
  </sheetViews>
  <sheetFormatPr defaultRowHeight="15" x14ac:dyDescent="0.25"/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43351</v>
      </c>
      <c r="B2">
        <v>0.33930418480368901</v>
      </c>
      <c r="C2">
        <v>0.38769878840011202</v>
      </c>
      <c r="D2">
        <v>0.35942564312202502</v>
      </c>
      <c r="E2">
        <v>0.40940229689756602</v>
      </c>
      <c r="F2">
        <v>0.51327330439852303</v>
      </c>
      <c r="G2">
        <v>0.461559065531644</v>
      </c>
      <c r="H2">
        <v>0.45991806398539697</v>
      </c>
      <c r="I2">
        <v>0.35110170793412498</v>
      </c>
      <c r="J2">
        <v>0.40671670803552701</v>
      </c>
      <c r="K2">
        <v>0.34270727923467798</v>
      </c>
      <c r="L2">
        <v>0.39224322252504101</v>
      </c>
      <c r="M2">
        <v>0.52757047441209304</v>
      </c>
      <c r="N2">
        <v>0.56883739529671895</v>
      </c>
      <c r="O2">
        <v>0.51685134344925998</v>
      </c>
      <c r="P2">
        <v>0.34029427466577</v>
      </c>
    </row>
    <row r="3" spans="1:16" x14ac:dyDescent="0.25">
      <c r="A3" s="1">
        <v>43365</v>
      </c>
      <c r="B3">
        <v>0.35012045007197601</v>
      </c>
      <c r="C3">
        <v>0.33056318838689402</v>
      </c>
      <c r="D3">
        <v>0.38807103831300899</v>
      </c>
      <c r="E3">
        <v>0.42330783225264701</v>
      </c>
      <c r="F3">
        <v>0.45136974800240798</v>
      </c>
      <c r="G3">
        <v>0.44504605136224701</v>
      </c>
      <c r="H3">
        <v>0.53487496021805903</v>
      </c>
      <c r="I3">
        <v>0.42440698714063602</v>
      </c>
      <c r="J3">
        <v>0.39140593072514301</v>
      </c>
      <c r="K3">
        <v>0.37177250116586302</v>
      </c>
      <c r="L3">
        <v>0.36615641261385901</v>
      </c>
      <c r="M3">
        <v>0.482298090909274</v>
      </c>
      <c r="N3">
        <v>0.60181545402540704</v>
      </c>
      <c r="O3">
        <v>0.40709559667517498</v>
      </c>
      <c r="P3">
        <v>0.41902704384825701</v>
      </c>
    </row>
    <row r="4" spans="1:16" x14ac:dyDescent="0.25">
      <c r="A4" s="1">
        <v>43729</v>
      </c>
      <c r="B4">
        <v>0.39292150170648399</v>
      </c>
      <c r="C4">
        <v>0.34068390013426397</v>
      </c>
      <c r="D4">
        <v>0.48220704973572998</v>
      </c>
      <c r="E4">
        <v>0.48807357462336298</v>
      </c>
      <c r="F4">
        <v>0.52845106770569705</v>
      </c>
      <c r="G4">
        <v>0.45931910551572303</v>
      </c>
      <c r="H4">
        <v>0.41762103071317003</v>
      </c>
      <c r="I4">
        <v>0.445481213112838</v>
      </c>
      <c r="J4">
        <v>0.384208274681902</v>
      </c>
      <c r="K4">
        <v>0.38839108374562098</v>
      </c>
      <c r="L4">
        <v>0.43508708047283601</v>
      </c>
      <c r="M4">
        <v>0.78279949671216897</v>
      </c>
      <c r="N4">
        <v>0.572714283535112</v>
      </c>
      <c r="O4">
        <v>0.40708334918400702</v>
      </c>
      <c r="P4">
        <v>0.32078652400157698</v>
      </c>
    </row>
    <row r="5" spans="1:16" x14ac:dyDescent="0.25">
      <c r="A5" s="1">
        <v>43379</v>
      </c>
      <c r="B5">
        <v>0.34485140541808001</v>
      </c>
      <c r="C5">
        <v>0.340048374035334</v>
      </c>
      <c r="D5">
        <v>0.42496273526981199</v>
      </c>
      <c r="E5">
        <v>0.45529750683217102</v>
      </c>
      <c r="F5">
        <v>0.54972002274815102</v>
      </c>
      <c r="G5">
        <v>0.72708014823693401</v>
      </c>
      <c r="H5">
        <v>0.51326097155012296</v>
      </c>
      <c r="I5">
        <v>0.51065082154102603</v>
      </c>
      <c r="J5">
        <v>0.37610267922502499</v>
      </c>
      <c r="K5">
        <v>0.34967926910325098</v>
      </c>
      <c r="L5">
        <v>0.37852043910663402</v>
      </c>
      <c r="M5">
        <v>0.35703509988145299</v>
      </c>
      <c r="N5">
        <v>0.71372116189558599</v>
      </c>
      <c r="O5">
        <v>0.60354602782300604</v>
      </c>
      <c r="P5">
        <v>0.98753089978424702</v>
      </c>
    </row>
    <row r="6" spans="1:16" x14ac:dyDescent="0.25">
      <c r="A6" s="1">
        <v>43344</v>
      </c>
      <c r="B6">
        <v>0.33980348731569998</v>
      </c>
      <c r="C6">
        <v>0.41621522375289999</v>
      </c>
      <c r="D6">
        <v>0.545194940347138</v>
      </c>
      <c r="E6">
        <v>0.47933166378122999</v>
      </c>
      <c r="F6">
        <v>0.45200454828888897</v>
      </c>
      <c r="G6">
        <v>0.45127545622443499</v>
      </c>
      <c r="H6">
        <v>0.39462807892875101</v>
      </c>
      <c r="I6">
        <v>0.497897300158814</v>
      </c>
      <c r="J6">
        <v>0.49243933588761102</v>
      </c>
      <c r="K6">
        <v>0.67388439716819004</v>
      </c>
      <c r="L6">
        <v>0.73122884966824397</v>
      </c>
      <c r="M6">
        <v>0.508723308242789</v>
      </c>
      <c r="N6">
        <v>0.47369381122992199</v>
      </c>
      <c r="O6">
        <v>0.41619824332654198</v>
      </c>
      <c r="P6">
        <v>0.348824825398868</v>
      </c>
    </row>
    <row r="7" spans="1:16" x14ac:dyDescent="0.25">
      <c r="A7" s="1">
        <v>43386</v>
      </c>
      <c r="B7">
        <v>0.33170376947175401</v>
      </c>
      <c r="C7">
        <v>0.41008200775134002</v>
      </c>
      <c r="D7">
        <v>0.329276100490969</v>
      </c>
      <c r="E7">
        <v>0.34169202162066498</v>
      </c>
      <c r="F7">
        <v>0.31200802019901902</v>
      </c>
      <c r="G7">
        <v>0.33653990709499598</v>
      </c>
      <c r="H7">
        <v>0.38028507742843698</v>
      </c>
      <c r="I7">
        <v>0.35086121423136302</v>
      </c>
      <c r="J7">
        <v>0.65326288943246602</v>
      </c>
      <c r="K7">
        <v>0.44183438512706802</v>
      </c>
      <c r="L7">
        <v>0.38868120578595999</v>
      </c>
      <c r="M7">
        <v>0.41201862621816998</v>
      </c>
      <c r="N7">
        <v>0.37652052639379202</v>
      </c>
      <c r="O7">
        <v>0.41691871102647399</v>
      </c>
      <c r="P7">
        <v>0.257176810576494</v>
      </c>
    </row>
    <row r="8" spans="1:16" x14ac:dyDescent="0.25">
      <c r="A8" s="1">
        <v>43407</v>
      </c>
      <c r="B8">
        <v>0.32584395578593101</v>
      </c>
      <c r="C8">
        <v>0.43753979298118501</v>
      </c>
      <c r="D8">
        <v>0.44250800431016102</v>
      </c>
      <c r="E8">
        <v>0.44005752437232298</v>
      </c>
      <c r="F8">
        <v>0.42677372362232902</v>
      </c>
      <c r="G8">
        <v>0.41125807198333297</v>
      </c>
      <c r="H8">
        <v>0.42591890867752902</v>
      </c>
      <c r="I8">
        <v>0.41040097993298902</v>
      </c>
      <c r="J8">
        <v>0.53886791622183805</v>
      </c>
      <c r="K8">
        <v>0.54920369906180599</v>
      </c>
      <c r="L8">
        <v>0.43470685634844403</v>
      </c>
      <c r="M8">
        <v>0.43083280318443801</v>
      </c>
      <c r="N8">
        <v>0.44372201689493801</v>
      </c>
      <c r="O8">
        <v>0.313988572475767</v>
      </c>
      <c r="P8">
        <v>0.269990207567463</v>
      </c>
    </row>
    <row r="9" spans="1:16" x14ac:dyDescent="0.25">
      <c r="A9" s="1">
        <v>43428</v>
      </c>
      <c r="B9">
        <v>0.36270903623294698</v>
      </c>
      <c r="C9">
        <v>0.39580690168356403</v>
      </c>
      <c r="D9">
        <v>0.37745071758304899</v>
      </c>
      <c r="E9">
        <v>0.36372791891932499</v>
      </c>
      <c r="F9">
        <v>0.32811665112087901</v>
      </c>
      <c r="G9">
        <v>0.29221251753136401</v>
      </c>
      <c r="H9">
        <v>0.24962794635298299</v>
      </c>
      <c r="I9">
        <v>0.25342809925750898</v>
      </c>
      <c r="J9">
        <v>0.27502111719122901</v>
      </c>
      <c r="K9">
        <v>0.58123318607559604</v>
      </c>
      <c r="L9">
        <v>0.55785338663779704</v>
      </c>
      <c r="M9">
        <v>0.34499608636578399</v>
      </c>
      <c r="N9">
        <v>0.32224872923449499</v>
      </c>
      <c r="O9">
        <v>0.28411098947513502</v>
      </c>
      <c r="P9">
        <v>0.28721141008802797</v>
      </c>
    </row>
    <row r="10" spans="1:16" x14ac:dyDescent="0.25">
      <c r="A10" s="1">
        <v>43715</v>
      </c>
      <c r="B10">
        <v>0.35242836901763203</v>
      </c>
      <c r="C10">
        <v>0.41565442487913101</v>
      </c>
      <c r="D10">
        <v>0.463470158190672</v>
      </c>
      <c r="E10">
        <v>0.51473134441949797</v>
      </c>
      <c r="F10">
        <v>0.49997443719218099</v>
      </c>
      <c r="G10">
        <v>0.39999689362438501</v>
      </c>
      <c r="H10">
        <v>0.42312427345221099</v>
      </c>
      <c r="I10">
        <v>0.51597883451750404</v>
      </c>
      <c r="J10">
        <v>0.79613599638735699</v>
      </c>
      <c r="K10">
        <v>0.55631954809311002</v>
      </c>
      <c r="L10">
        <v>0.38694004754086703</v>
      </c>
      <c r="M10">
        <v>0.39618457175362898</v>
      </c>
      <c r="N10">
        <v>0.51466121913784602</v>
      </c>
      <c r="O10">
        <v>0.56576742534373503</v>
      </c>
      <c r="P10">
        <v>0.352819084333855</v>
      </c>
    </row>
    <row r="11" spans="1:16" x14ac:dyDescent="0.25">
      <c r="A11" s="1">
        <v>43764</v>
      </c>
      <c r="B11">
        <v>0.30804525885212702</v>
      </c>
      <c r="C11">
        <v>0.42220840622876299</v>
      </c>
      <c r="D11">
        <v>0.319722951460649</v>
      </c>
      <c r="E11">
        <v>0.44264662290916701</v>
      </c>
      <c r="F11">
        <v>0.330133177862794</v>
      </c>
      <c r="G11">
        <v>0.42389464006399902</v>
      </c>
      <c r="H11">
        <v>0.38238223962418599</v>
      </c>
      <c r="I11">
        <v>0.43636793959977699</v>
      </c>
      <c r="J11">
        <v>0.608835559729619</v>
      </c>
      <c r="K11">
        <v>0.52232047754807798</v>
      </c>
      <c r="L11">
        <v>0.48995367657626698</v>
      </c>
      <c r="M11">
        <v>0.45831582459303999</v>
      </c>
      <c r="N11">
        <v>0.416509427138337</v>
      </c>
      <c r="O11">
        <v>0.477004647942534</v>
      </c>
      <c r="P11">
        <v>0.389977962279622</v>
      </c>
    </row>
    <row r="12" spans="1:16" x14ac:dyDescent="0.25">
      <c r="A12" s="1">
        <v>43778</v>
      </c>
      <c r="B12">
        <v>0.321824425520503</v>
      </c>
      <c r="C12">
        <v>0.32513371981467798</v>
      </c>
      <c r="D12">
        <v>0.367767281423033</v>
      </c>
      <c r="E12">
        <v>0.38929407686702799</v>
      </c>
      <c r="F12">
        <v>0.33167031164570798</v>
      </c>
      <c r="G12">
        <v>0.36659182778251997</v>
      </c>
      <c r="H12">
        <v>0.39757938292056</v>
      </c>
      <c r="I12">
        <v>0.40656694175029101</v>
      </c>
      <c r="J12">
        <v>0.489571273133796</v>
      </c>
      <c r="K12">
        <v>0.376296041702468</v>
      </c>
      <c r="L12">
        <v>0.40217048916479797</v>
      </c>
      <c r="M12">
        <v>0.33442907451039999</v>
      </c>
      <c r="N12">
        <v>0.43624112111102997</v>
      </c>
      <c r="O12">
        <v>0.40049457945095401</v>
      </c>
      <c r="P12">
        <v>0.31416655603513799</v>
      </c>
    </row>
    <row r="13" spans="1:16" x14ac:dyDescent="0.25">
      <c r="A13" s="1">
        <v>43792</v>
      </c>
      <c r="B13">
        <v>0.382633968386284</v>
      </c>
      <c r="C13">
        <v>0.31912009365949801</v>
      </c>
      <c r="D13">
        <v>0.41557945097855198</v>
      </c>
      <c r="E13">
        <v>0.483927764606147</v>
      </c>
      <c r="F13">
        <v>0.34177996865210403</v>
      </c>
      <c r="G13">
        <v>0.30673350249730902</v>
      </c>
      <c r="H13">
        <v>0.33559484246148902</v>
      </c>
      <c r="I13">
        <v>0.35415908079459402</v>
      </c>
      <c r="J13">
        <v>0.56033088865517899</v>
      </c>
      <c r="K13">
        <v>0.57365128420910005</v>
      </c>
      <c r="L13">
        <v>0.53087659823801403</v>
      </c>
      <c r="M13">
        <v>0.42694417279646202</v>
      </c>
      <c r="N13">
        <v>0.42295098804486198</v>
      </c>
      <c r="O13">
        <v>0.44235039943727</v>
      </c>
      <c r="P13">
        <v>0.28167346088612399</v>
      </c>
    </row>
    <row r="14" spans="1:16" x14ac:dyDescent="0.25">
      <c r="A14" s="1">
        <v>12</v>
      </c>
      <c r="B14">
        <f>AVERAGE(B6:B13)</f>
        <v>0.34062403382285977</v>
      </c>
      <c r="C14">
        <f t="shared" ref="C14:P14" si="0">AVERAGE(C6:C13)</f>
        <v>0.39272007134388232</v>
      </c>
      <c r="D14">
        <f t="shared" si="0"/>
        <v>0.40762120059802792</v>
      </c>
      <c r="E14">
        <f t="shared" si="0"/>
        <v>0.43192611718692286</v>
      </c>
      <c r="F14">
        <f t="shared" si="0"/>
        <v>0.37780760482298786</v>
      </c>
      <c r="G14">
        <f t="shared" si="0"/>
        <v>0.37356285210029261</v>
      </c>
      <c r="H14">
        <f t="shared" si="0"/>
        <v>0.37364259373076825</v>
      </c>
      <c r="I14">
        <f t="shared" si="0"/>
        <v>0.40320754878035514</v>
      </c>
      <c r="J14">
        <f t="shared" si="0"/>
        <v>0.55180812207988694</v>
      </c>
      <c r="K14">
        <f t="shared" si="0"/>
        <v>0.53434287737317698</v>
      </c>
      <c r="L14">
        <f t="shared" si="0"/>
        <v>0.49030138874504881</v>
      </c>
      <c r="M14">
        <f t="shared" si="0"/>
        <v>0.41405555845808895</v>
      </c>
      <c r="N14">
        <f t="shared" si="0"/>
        <v>0.42581847989815275</v>
      </c>
      <c r="O14">
        <f t="shared" si="0"/>
        <v>0.41460419605980137</v>
      </c>
      <c r="P14">
        <f t="shared" si="0"/>
        <v>0.31273003964569901</v>
      </c>
    </row>
    <row r="15" spans="1:16" x14ac:dyDescent="0.25">
      <c r="A15" s="1">
        <v>43743</v>
      </c>
      <c r="B15">
        <v>0.33875113621123798</v>
      </c>
      <c r="C15">
        <v>0.39518475428973199</v>
      </c>
      <c r="D15">
        <v>0.43128831951957403</v>
      </c>
      <c r="E15">
        <v>0.408563200878235</v>
      </c>
      <c r="F15">
        <v>0.51138326759115404</v>
      </c>
      <c r="G15">
        <v>0.57666230827139497</v>
      </c>
      <c r="H15">
        <v>0.52896084103705998</v>
      </c>
      <c r="I15">
        <v>0.485107431084562</v>
      </c>
      <c r="J15">
        <v>0.56204230939358402</v>
      </c>
      <c r="K15">
        <v>0.55565053611099802</v>
      </c>
      <c r="L15">
        <v>0.51165532759878396</v>
      </c>
      <c r="M15">
        <v>0.49741231092263399</v>
      </c>
      <c r="N15">
        <v>0.455647326460762</v>
      </c>
      <c r="O15">
        <v>0.449975080513973</v>
      </c>
      <c r="P15">
        <v>0.45802058885041702</v>
      </c>
    </row>
    <row r="16" spans="1:16" x14ac:dyDescent="0.25">
      <c r="B16">
        <f>AVERAGE(B2:B15)</f>
        <v>0.34511178447265756</v>
      </c>
      <c r="C16">
        <f t="shared" ref="C16:P16" si="1">AVERAGE(C2:C15)</f>
        <v>0.3806185462386627</v>
      </c>
      <c r="D16">
        <f t="shared" si="1"/>
        <v>0.41103897081017149</v>
      </c>
      <c r="E16">
        <f t="shared" si="1"/>
        <v>0.43371281901187769</v>
      </c>
      <c r="F16">
        <f t="shared" si="1"/>
        <v>0.42531898956091602</v>
      </c>
      <c r="G16">
        <f t="shared" si="1"/>
        <v>0.43083802484432682</v>
      </c>
      <c r="H16">
        <f t="shared" si="1"/>
        <v>0.41552994364862306</v>
      </c>
      <c r="I16">
        <f t="shared" si="1"/>
        <v>0.41754400713117024</v>
      </c>
      <c r="J16">
        <f t="shared" si="1"/>
        <v>0.50619635719858314</v>
      </c>
      <c r="K16">
        <f t="shared" si="1"/>
        <v>0.48694904040850029</v>
      </c>
      <c r="L16">
        <f t="shared" si="1"/>
        <v>0.46402678435875672</v>
      </c>
      <c r="M16">
        <f t="shared" si="1"/>
        <v>0.4552582499257446</v>
      </c>
      <c r="N16">
        <f t="shared" si="1"/>
        <v>0.48179299573549722</v>
      </c>
      <c r="O16">
        <f t="shared" si="1"/>
        <v>0.43685636872740236</v>
      </c>
      <c r="P16">
        <f t="shared" si="1"/>
        <v>0.38144497771153996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EBA4F-6466-4CB8-A00A-33172ED87E46}">
  <dimension ref="A1:P10"/>
  <sheetViews>
    <sheetView workbookViewId="0">
      <selection activeCell="R26" sqref="R26"/>
    </sheetView>
  </sheetViews>
  <sheetFormatPr defaultRowHeight="15" x14ac:dyDescent="0.25"/>
  <cols>
    <col min="1" max="1" width="12.140625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43437</v>
      </c>
      <c r="B2">
        <v>0.40882660092922801</v>
      </c>
      <c r="C2">
        <v>0.43389802310217601</v>
      </c>
      <c r="D2">
        <v>0.33049437976492102</v>
      </c>
      <c r="E2">
        <v>0.39780698060247299</v>
      </c>
      <c r="F2">
        <v>0.43293360814440002</v>
      </c>
      <c r="G2">
        <v>0.46046536564443402</v>
      </c>
      <c r="H2">
        <v>0.41005854286086502</v>
      </c>
      <c r="I2">
        <v>0.47467130827975501</v>
      </c>
      <c r="J2">
        <v>0.47215667971754699</v>
      </c>
      <c r="K2">
        <v>0.577761704869865</v>
      </c>
      <c r="L2">
        <v>0.58118217534278505</v>
      </c>
      <c r="M2">
        <v>0.36721647542883601</v>
      </c>
      <c r="N2">
        <v>0.420369599308898</v>
      </c>
      <c r="O2">
        <v>0.34062298711125799</v>
      </c>
      <c r="P2">
        <v>0.28894584989536498</v>
      </c>
    </row>
    <row r="3" spans="1:16" x14ac:dyDescent="0.25">
      <c r="A3" s="1">
        <v>43466</v>
      </c>
      <c r="B3">
        <v>0.32446006427130802</v>
      </c>
      <c r="C3">
        <v>0.33602679355958098</v>
      </c>
      <c r="D3">
        <v>0.25180922869040401</v>
      </c>
      <c r="E3">
        <v>0.328397369644083</v>
      </c>
      <c r="F3">
        <v>0.30927798599816098</v>
      </c>
      <c r="G3">
        <v>0.36935071196506702</v>
      </c>
      <c r="H3">
        <v>0.34753021803508899</v>
      </c>
      <c r="I3">
        <v>0.40447914657237399</v>
      </c>
      <c r="J3">
        <v>0.45943827463785702</v>
      </c>
      <c r="K3">
        <v>0.421839009484889</v>
      </c>
      <c r="L3">
        <v>0.40837813906359799</v>
      </c>
      <c r="M3">
        <v>0.37060818805711099</v>
      </c>
      <c r="N3">
        <v>0.33601261033594598</v>
      </c>
      <c r="O3">
        <v>0.26997438283012298</v>
      </c>
      <c r="P3">
        <v>0.157917300995677</v>
      </c>
    </row>
    <row r="4" spans="1:16" x14ac:dyDescent="0.25">
      <c r="A4" s="1">
        <v>43756</v>
      </c>
      <c r="B4">
        <v>0.30633055135796999</v>
      </c>
      <c r="C4">
        <v>0.31797055645283101</v>
      </c>
      <c r="D4">
        <v>0.417436642716496</v>
      </c>
      <c r="E4">
        <v>0.40674762618048099</v>
      </c>
      <c r="F4">
        <v>0.53350651994383302</v>
      </c>
      <c r="G4">
        <v>0.52455810437399697</v>
      </c>
      <c r="H4">
        <v>0.46461078844248999</v>
      </c>
      <c r="I4">
        <v>0.58444545700424699</v>
      </c>
      <c r="J4">
        <v>0.59876795671336502</v>
      </c>
      <c r="K4">
        <v>0.58875549797045201</v>
      </c>
      <c r="L4">
        <v>0.45790807891546298</v>
      </c>
      <c r="M4">
        <v>0.51732256499529095</v>
      </c>
      <c r="N4">
        <v>0.56877234859012604</v>
      </c>
      <c r="O4">
        <v>0.45275451680287299</v>
      </c>
      <c r="P4">
        <v>0.40669031874164902</v>
      </c>
    </row>
    <row r="5" spans="1:16" x14ac:dyDescent="0.25">
      <c r="A5" s="1">
        <v>43785</v>
      </c>
      <c r="B5">
        <v>0.266726543650533</v>
      </c>
      <c r="C5">
        <v>0.35438301175567199</v>
      </c>
      <c r="D5">
        <v>0.47296585751129799</v>
      </c>
      <c r="E5">
        <v>0.44852893653996601</v>
      </c>
      <c r="F5">
        <v>0.428382218256111</v>
      </c>
      <c r="G5">
        <v>0.41590592569297802</v>
      </c>
      <c r="H5">
        <v>0.44498553242022798</v>
      </c>
      <c r="I5">
        <v>0.386598216698189</v>
      </c>
      <c r="J5">
        <v>0.374779013069722</v>
      </c>
      <c r="K5">
        <v>0.41737622738665697</v>
      </c>
      <c r="L5">
        <v>0.419316311615339</v>
      </c>
      <c r="M5">
        <v>0.37887151180619399</v>
      </c>
      <c r="N5">
        <v>0.37449967425282299</v>
      </c>
      <c r="O5">
        <v>0.42102252749701602</v>
      </c>
      <c r="P5">
        <v>0.71293474013286395</v>
      </c>
    </row>
    <row r="6" spans="1:16" x14ac:dyDescent="0.25">
      <c r="A6" s="1">
        <v>43799</v>
      </c>
      <c r="B6">
        <v>0.25593910853137603</v>
      </c>
      <c r="C6">
        <v>0.26011401117861599</v>
      </c>
      <c r="D6">
        <v>0.31366919394329601</v>
      </c>
      <c r="E6">
        <v>0.32166340582187603</v>
      </c>
      <c r="F6">
        <v>0.30693683879447298</v>
      </c>
      <c r="G6">
        <v>0.28786693725995399</v>
      </c>
      <c r="H6">
        <v>0.31617983184815901</v>
      </c>
      <c r="I6">
        <v>0.32694633887241698</v>
      </c>
      <c r="J6">
        <v>0.39039736084718102</v>
      </c>
      <c r="K6">
        <v>0.38543549307464797</v>
      </c>
      <c r="L6">
        <v>0.37372349176413899</v>
      </c>
      <c r="M6">
        <v>0.38493679460081398</v>
      </c>
      <c r="N6">
        <v>0.39533188482550402</v>
      </c>
      <c r="O6">
        <v>0.40083071513531698</v>
      </c>
      <c r="P6">
        <v>0.30068434430790902</v>
      </c>
    </row>
    <row r="7" spans="1:16" x14ac:dyDescent="0.25">
      <c r="A7" s="1">
        <v>43806</v>
      </c>
      <c r="B7">
        <v>0.393387131233642</v>
      </c>
      <c r="C7">
        <v>0.40624027657735501</v>
      </c>
      <c r="D7">
        <v>0.32084157485883502</v>
      </c>
      <c r="E7">
        <v>0.310595546163558</v>
      </c>
      <c r="F7">
        <v>0.37032890101555799</v>
      </c>
      <c r="G7">
        <v>0.42383104014495199</v>
      </c>
      <c r="H7">
        <v>0.40140357876508798</v>
      </c>
      <c r="I7">
        <v>0.37150826782211299</v>
      </c>
      <c r="J7">
        <v>0.366924191622364</v>
      </c>
      <c r="K7">
        <v>0.45216179243858101</v>
      </c>
      <c r="L7">
        <v>0.38439710701303598</v>
      </c>
      <c r="M7">
        <v>0.37356210863148598</v>
      </c>
      <c r="N7">
        <v>0.36219156159260901</v>
      </c>
      <c r="O7">
        <v>0.37224170236204202</v>
      </c>
      <c r="P7">
        <v>0.37048104863781101</v>
      </c>
    </row>
    <row r="8" spans="1:16" x14ac:dyDescent="0.25">
      <c r="A8" t="s">
        <v>31</v>
      </c>
      <c r="B8" s="7">
        <v>0.34511178447265756</v>
      </c>
      <c r="C8" s="7">
        <v>0.3806185462386627</v>
      </c>
      <c r="D8" s="7">
        <v>0.41103897081017149</v>
      </c>
      <c r="E8" s="7">
        <v>0.43371281901187769</v>
      </c>
      <c r="F8" s="7">
        <v>0.42531898956091602</v>
      </c>
      <c r="G8" s="7">
        <v>0.43083802484432682</v>
      </c>
      <c r="H8" s="7">
        <v>0.41552994364862306</v>
      </c>
      <c r="I8" s="7">
        <v>0.41754400713117024</v>
      </c>
      <c r="J8" s="7">
        <v>0.50619635719858314</v>
      </c>
      <c r="K8" s="7">
        <v>0.48694904040850029</v>
      </c>
      <c r="L8" s="7">
        <v>0.46402678435875672</v>
      </c>
      <c r="M8" s="7">
        <v>0.4552582499257446</v>
      </c>
      <c r="N8" s="7">
        <v>0.48179299573549722</v>
      </c>
      <c r="O8" s="7">
        <v>0.43685636872740236</v>
      </c>
      <c r="P8" s="7">
        <v>0.38144497771153996</v>
      </c>
    </row>
    <row r="9" spans="1:16" x14ac:dyDescent="0.25">
      <c r="A9" t="s">
        <v>29</v>
      </c>
      <c r="B9" s="7">
        <f t="shared" ref="B9:P9" si="0">AVERAGE(B2:B7)</f>
        <v>0.32594499999567622</v>
      </c>
      <c r="C9" s="7">
        <f t="shared" si="0"/>
        <v>0.35143877877103852</v>
      </c>
      <c r="D9" s="7">
        <f t="shared" si="0"/>
        <v>0.35120281291420835</v>
      </c>
      <c r="E9" s="7">
        <f t="shared" si="0"/>
        <v>0.36895664415873952</v>
      </c>
      <c r="F9" s="7">
        <f t="shared" si="0"/>
        <v>0.39689434535875595</v>
      </c>
      <c r="G9" s="7">
        <f t="shared" si="0"/>
        <v>0.41366301418023038</v>
      </c>
      <c r="H9" s="7">
        <f t="shared" si="0"/>
        <v>0.39746141539531976</v>
      </c>
      <c r="I9" s="7">
        <f t="shared" si="0"/>
        <v>0.42477478920818251</v>
      </c>
      <c r="J9" s="7">
        <f t="shared" si="0"/>
        <v>0.44374391276800607</v>
      </c>
      <c r="K9" s="7">
        <f t="shared" si="0"/>
        <v>0.47388828753751538</v>
      </c>
      <c r="L9" s="7">
        <f t="shared" si="0"/>
        <v>0.43748421728572667</v>
      </c>
      <c r="M9" s="7">
        <f t="shared" si="0"/>
        <v>0.39875294058662192</v>
      </c>
      <c r="N9" s="7">
        <f t="shared" si="0"/>
        <v>0.40952961315098441</v>
      </c>
      <c r="O9" s="7">
        <f t="shared" si="0"/>
        <v>0.37624113862310482</v>
      </c>
      <c r="P9" s="7">
        <f t="shared" si="0"/>
        <v>0.37294226711854583</v>
      </c>
    </row>
    <row r="10" spans="1:16" x14ac:dyDescent="0.25">
      <c r="A10" t="s">
        <v>30</v>
      </c>
      <c r="B10" s="7">
        <v>0.31554925485511726</v>
      </c>
      <c r="C10" s="7">
        <v>0.29960094437363999</v>
      </c>
      <c r="D10" s="7">
        <v>0.34533971151117626</v>
      </c>
      <c r="E10" s="7">
        <v>0.37939076488360801</v>
      </c>
      <c r="F10" s="7">
        <v>0.38460490338915471</v>
      </c>
      <c r="G10" s="7">
        <v>0.42224404488315048</v>
      </c>
      <c r="H10" s="7">
        <v>0.3882453062350395</v>
      </c>
      <c r="I10" s="7">
        <v>0.37825564689420477</v>
      </c>
      <c r="J10" s="7">
        <v>0.413026853757822</v>
      </c>
      <c r="K10" s="7">
        <v>0.38877422213275975</v>
      </c>
      <c r="L10" s="7">
        <v>0.42755868150278054</v>
      </c>
      <c r="M10" s="7">
        <v>0.39962129403721974</v>
      </c>
      <c r="N10" s="7">
        <v>0.37511780805924322</v>
      </c>
      <c r="O10" s="7">
        <v>0.37115198926916149</v>
      </c>
      <c r="P10" s="7">
        <v>0.35377106704536349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2EF6C-D4A3-4EB6-8D73-298C079FEF54}">
  <dimension ref="A1:P6"/>
  <sheetViews>
    <sheetView workbookViewId="0">
      <selection activeCell="A6" sqref="A6:P6"/>
    </sheetView>
  </sheetViews>
  <sheetFormatPr defaultRowHeight="15" x14ac:dyDescent="0.25"/>
  <cols>
    <col min="1" max="1" width="16.140625" customWidth="1"/>
    <col min="4" max="4" width="9.7109375" customWidth="1"/>
    <col min="7" max="7" width="9.7109375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43400</v>
      </c>
      <c r="B2">
        <v>0.34083994593771799</v>
      </c>
      <c r="C2">
        <v>0.28693953299804598</v>
      </c>
      <c r="D2">
        <v>0.293557217380921</v>
      </c>
      <c r="E2">
        <v>0.33146870032396297</v>
      </c>
      <c r="F2">
        <v>0.35539378527190302</v>
      </c>
      <c r="G2">
        <v>0.50630656126787199</v>
      </c>
      <c r="H2">
        <v>0.44110603180566199</v>
      </c>
      <c r="I2">
        <v>0.36542599840055001</v>
      </c>
      <c r="J2">
        <v>0.41909672113965901</v>
      </c>
      <c r="K2">
        <v>0.31372937205773999</v>
      </c>
      <c r="L2">
        <v>0.42130995886023398</v>
      </c>
      <c r="M2">
        <v>0.38817687259210498</v>
      </c>
      <c r="N2">
        <v>0.36276053367396499</v>
      </c>
      <c r="O2">
        <v>0.33762154043634401</v>
      </c>
      <c r="P2">
        <v>0.42393598522551401</v>
      </c>
    </row>
    <row r="3" spans="1:16" x14ac:dyDescent="0.25">
      <c r="A3" s="1">
        <v>43435</v>
      </c>
      <c r="B3">
        <v>0.31639120852601199</v>
      </c>
      <c r="C3">
        <v>0.34641736341159002</v>
      </c>
      <c r="D3">
        <v>0.40949331182159299</v>
      </c>
      <c r="E3">
        <v>0.38171532240453399</v>
      </c>
      <c r="F3">
        <v>0.368022089914189</v>
      </c>
      <c r="G3">
        <v>0.34296701165909199</v>
      </c>
      <c r="H3">
        <v>0.380938557735292</v>
      </c>
      <c r="I3">
        <v>0.37549300009098402</v>
      </c>
      <c r="J3">
        <v>0.40282303568559802</v>
      </c>
      <c r="K3">
        <v>0.43612611199498003</v>
      </c>
      <c r="L3">
        <v>0.45850583730920402</v>
      </c>
      <c r="M3">
        <v>0.37088045930489599</v>
      </c>
      <c r="N3">
        <v>0.378835359823953</v>
      </c>
      <c r="O3">
        <v>0.40961496230144201</v>
      </c>
      <c r="P3">
        <v>0.25524164720785197</v>
      </c>
    </row>
    <row r="4" spans="1:16" x14ac:dyDescent="0.25">
      <c r="A4" s="1">
        <v>43442</v>
      </c>
      <c r="B4">
        <v>0.28069543315900802</v>
      </c>
      <c r="C4">
        <v>0.27439885384451101</v>
      </c>
      <c r="D4">
        <v>0.327598395213333</v>
      </c>
      <c r="E4">
        <v>0.37772948908204301</v>
      </c>
      <c r="F4">
        <v>0.39273082083180799</v>
      </c>
      <c r="G4">
        <v>0.38850092876651299</v>
      </c>
      <c r="H4">
        <v>0.34773590367358498</v>
      </c>
      <c r="I4">
        <v>0.37926821905126001</v>
      </c>
      <c r="J4">
        <v>0.41691973793139903</v>
      </c>
      <c r="K4">
        <v>0.44176719463515202</v>
      </c>
      <c r="L4">
        <v>0.44081621058996101</v>
      </c>
      <c r="M4">
        <v>0.40732259202450999</v>
      </c>
      <c r="N4">
        <v>0.34131133062513802</v>
      </c>
      <c r="O4">
        <v>0.348187743931621</v>
      </c>
      <c r="P4">
        <v>0.35095337095337098</v>
      </c>
    </row>
    <row r="5" spans="1:16" x14ac:dyDescent="0.25">
      <c r="A5" s="1">
        <v>43750</v>
      </c>
      <c r="B5">
        <v>0.32427043179773102</v>
      </c>
      <c r="C5">
        <v>0.290648027240413</v>
      </c>
      <c r="D5">
        <v>0.350709921628858</v>
      </c>
      <c r="E5">
        <v>0.42664954772389202</v>
      </c>
      <c r="F5">
        <v>0.42227291753871898</v>
      </c>
      <c r="G5">
        <v>0.45120167783912501</v>
      </c>
      <c r="H5">
        <v>0.38320073172561903</v>
      </c>
      <c r="I5">
        <v>0.39283537003402502</v>
      </c>
      <c r="J5">
        <v>0.41326792027463199</v>
      </c>
      <c r="K5">
        <v>0.36347420984316697</v>
      </c>
      <c r="L5">
        <v>0.38960271925172302</v>
      </c>
      <c r="M5">
        <v>0.43210525222736801</v>
      </c>
      <c r="N5">
        <v>0.41756400811391697</v>
      </c>
      <c r="O5">
        <v>0.38918371040723898</v>
      </c>
      <c r="P5">
        <v>0.38495326479471698</v>
      </c>
    </row>
    <row r="6" spans="1:16" s="6" customFormat="1" x14ac:dyDescent="0.25">
      <c r="A6" s="6" t="s">
        <v>15</v>
      </c>
      <c r="B6" s="6">
        <f>AVERAGE(B2:B5)</f>
        <v>0.31554925485511726</v>
      </c>
      <c r="C6" s="6">
        <f t="shared" ref="C6:P6" si="0">AVERAGE(C2:C5)</f>
        <v>0.29960094437363999</v>
      </c>
      <c r="D6" s="6">
        <f t="shared" si="0"/>
        <v>0.34533971151117626</v>
      </c>
      <c r="E6" s="6">
        <f t="shared" si="0"/>
        <v>0.37939076488360801</v>
      </c>
      <c r="F6" s="6">
        <f t="shared" si="0"/>
        <v>0.38460490338915471</v>
      </c>
      <c r="G6" s="6">
        <f t="shared" si="0"/>
        <v>0.42224404488315048</v>
      </c>
      <c r="H6" s="6">
        <f t="shared" si="0"/>
        <v>0.3882453062350395</v>
      </c>
      <c r="I6" s="6">
        <f t="shared" si="0"/>
        <v>0.37825564689420477</v>
      </c>
      <c r="J6" s="6">
        <f t="shared" si="0"/>
        <v>0.413026853757822</v>
      </c>
      <c r="K6" s="6">
        <f t="shared" si="0"/>
        <v>0.38877422213275975</v>
      </c>
      <c r="L6" s="6">
        <f t="shared" si="0"/>
        <v>0.42755868150278054</v>
      </c>
      <c r="M6" s="6">
        <f t="shared" si="0"/>
        <v>0.39962129403721974</v>
      </c>
      <c r="N6" s="6">
        <f t="shared" si="0"/>
        <v>0.37511780805924322</v>
      </c>
      <c r="O6" s="6">
        <f t="shared" si="0"/>
        <v>0.37115198926916149</v>
      </c>
      <c r="P6" s="6">
        <f t="shared" si="0"/>
        <v>0.35377106704536349</v>
      </c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4E835-AB81-464D-B44F-2B6F511EEA8B}">
  <dimension ref="A1:I28"/>
  <sheetViews>
    <sheetView workbookViewId="0">
      <selection activeCell="A2" sqref="A2:A14"/>
    </sheetView>
  </sheetViews>
  <sheetFormatPr defaultRowHeight="15" x14ac:dyDescent="0.25"/>
  <cols>
    <col min="1" max="1" width="12.140625" customWidth="1"/>
    <col min="2" max="2" width="22.28515625" style="4" customWidth="1"/>
    <col min="3" max="3" width="20.85546875" style="4" customWidth="1"/>
    <col min="4" max="4" width="17.28515625" style="4" customWidth="1"/>
    <col min="6" max="6" width="15.5703125" customWidth="1"/>
    <col min="9" max="9" width="9.140625" style="5"/>
  </cols>
  <sheetData>
    <row r="1" spans="1:9" x14ac:dyDescent="0.25">
      <c r="B1" s="4" t="s">
        <v>2</v>
      </c>
      <c r="C1" s="4" t="s">
        <v>3</v>
      </c>
      <c r="D1" s="4" t="s">
        <v>4</v>
      </c>
    </row>
    <row r="2" spans="1:9" x14ac:dyDescent="0.25">
      <c r="A2" s="1">
        <v>43344</v>
      </c>
      <c r="B2" s="4">
        <v>0.41666666666666669</v>
      </c>
      <c r="C2" s="4">
        <v>0.75</v>
      </c>
      <c r="D2" s="4">
        <v>0.5</v>
      </c>
    </row>
    <row r="3" spans="1:9" x14ac:dyDescent="0.25">
      <c r="A3" s="1">
        <v>43351</v>
      </c>
      <c r="B3" s="4">
        <v>0.5</v>
      </c>
      <c r="C3" s="4">
        <v>0.83333333333333337</v>
      </c>
      <c r="D3" s="4">
        <v>0.64583333333333337</v>
      </c>
    </row>
    <row r="4" spans="1:9" x14ac:dyDescent="0.25">
      <c r="A4" s="1">
        <v>43365</v>
      </c>
      <c r="B4" s="4">
        <v>0.5</v>
      </c>
      <c r="C4" s="4">
        <v>0.83333333333333337</v>
      </c>
      <c r="D4" s="4">
        <v>0.64583333333333337</v>
      </c>
    </row>
    <row r="5" spans="1:9" x14ac:dyDescent="0.25">
      <c r="A5" s="1">
        <v>43379</v>
      </c>
      <c r="B5" s="4">
        <v>0.54166666666666696</v>
      </c>
      <c r="C5" s="4">
        <v>0.91666666666666663</v>
      </c>
      <c r="D5" s="4">
        <v>0.66666666666666663</v>
      </c>
    </row>
    <row r="6" spans="1:9" x14ac:dyDescent="0.25">
      <c r="A6" s="1">
        <v>43386</v>
      </c>
      <c r="B6" s="4">
        <v>0.375</v>
      </c>
      <c r="C6" s="4">
        <v>0.70833333333333337</v>
      </c>
      <c r="D6" s="4">
        <v>0.5</v>
      </c>
    </row>
    <row r="7" spans="1:9" x14ac:dyDescent="0.25">
      <c r="A7" s="1">
        <v>43407</v>
      </c>
      <c r="B7" s="4">
        <v>0.41666666666666669</v>
      </c>
      <c r="C7" s="4">
        <v>0.70833333333333337</v>
      </c>
      <c r="D7" s="4">
        <v>0.5</v>
      </c>
    </row>
    <row r="8" spans="1:9" x14ac:dyDescent="0.25">
      <c r="A8" s="1">
        <v>43428</v>
      </c>
      <c r="B8" s="4">
        <v>0.375</v>
      </c>
      <c r="C8" s="4">
        <v>0.70833333333333337</v>
      </c>
      <c r="D8" s="4">
        <v>0.5</v>
      </c>
    </row>
    <row r="9" spans="1:9" x14ac:dyDescent="0.25">
      <c r="A9" s="1">
        <v>43715</v>
      </c>
      <c r="B9" s="4">
        <v>0.45833333333333331</v>
      </c>
      <c r="C9" s="4">
        <v>0.66666666666666663</v>
      </c>
      <c r="D9" s="4">
        <v>0.5</v>
      </c>
    </row>
    <row r="10" spans="1:9" x14ac:dyDescent="0.25">
      <c r="A10" s="1">
        <v>43729</v>
      </c>
      <c r="B10" s="4">
        <v>0.5</v>
      </c>
      <c r="C10" s="4">
        <v>0.79166666666666663</v>
      </c>
      <c r="D10" s="4">
        <v>0.64583333333333337</v>
      </c>
    </row>
    <row r="11" spans="1:9" x14ac:dyDescent="0.25">
      <c r="A11" s="1">
        <v>43743</v>
      </c>
      <c r="B11" s="4">
        <v>0.54166666666666696</v>
      </c>
      <c r="C11" s="4">
        <v>0.66666666666666663</v>
      </c>
      <c r="D11" s="4">
        <v>0.8125</v>
      </c>
    </row>
    <row r="12" spans="1:9" x14ac:dyDescent="0.25">
      <c r="A12" s="1">
        <v>43764</v>
      </c>
      <c r="B12" s="4">
        <v>0.5</v>
      </c>
      <c r="C12" s="4">
        <v>0.75</v>
      </c>
      <c r="D12" s="4">
        <v>0.5</v>
      </c>
    </row>
    <row r="13" spans="1:9" x14ac:dyDescent="0.25">
      <c r="A13" s="1">
        <v>43778</v>
      </c>
      <c r="B13" s="4">
        <v>0.54166666666666696</v>
      </c>
      <c r="C13" s="4">
        <v>0.66666666666666663</v>
      </c>
      <c r="D13" s="4">
        <v>0.5</v>
      </c>
    </row>
    <row r="14" spans="1:9" x14ac:dyDescent="0.25">
      <c r="A14" s="1">
        <v>43792</v>
      </c>
      <c r="B14" s="4">
        <v>0.58333333333333304</v>
      </c>
      <c r="C14" s="4">
        <v>0.70833333333333337</v>
      </c>
      <c r="D14" s="4">
        <v>0.5</v>
      </c>
    </row>
    <row r="16" spans="1:9" x14ac:dyDescent="0.25">
      <c r="F16" s="1"/>
      <c r="I16" s="3"/>
    </row>
    <row r="17" spans="6:9" x14ac:dyDescent="0.25">
      <c r="F17" s="1"/>
      <c r="I17" s="3"/>
    </row>
    <row r="18" spans="6:9" x14ac:dyDescent="0.25">
      <c r="F18" s="1"/>
      <c r="I18" s="3"/>
    </row>
    <row r="19" spans="6:9" x14ac:dyDescent="0.25">
      <c r="F19" s="1"/>
      <c r="I19" s="3"/>
    </row>
    <row r="20" spans="6:9" x14ac:dyDescent="0.25">
      <c r="F20" s="1"/>
      <c r="I20" s="3"/>
    </row>
    <row r="21" spans="6:9" x14ac:dyDescent="0.25">
      <c r="F21" s="1"/>
      <c r="I21" s="3"/>
    </row>
    <row r="22" spans="6:9" x14ac:dyDescent="0.25">
      <c r="F22" s="1"/>
      <c r="I22" s="3"/>
    </row>
    <row r="23" spans="6:9" x14ac:dyDescent="0.25">
      <c r="F23" s="1"/>
      <c r="I23" s="3"/>
    </row>
    <row r="24" spans="6:9" x14ac:dyDescent="0.25">
      <c r="F24" s="1"/>
      <c r="I24" s="3"/>
    </row>
    <row r="25" spans="6:9" x14ac:dyDescent="0.25">
      <c r="F25" s="1"/>
      <c r="I25" s="3"/>
    </row>
    <row r="26" spans="6:9" x14ac:dyDescent="0.25">
      <c r="F26" s="1"/>
      <c r="I26" s="3"/>
    </row>
    <row r="27" spans="6:9" x14ac:dyDescent="0.25">
      <c r="F27" s="1"/>
      <c r="I27" s="3"/>
    </row>
    <row r="28" spans="6:9" x14ac:dyDescent="0.25">
      <c r="F28" s="1"/>
      <c r="I28" s="3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DCF7E-5586-4454-9918-6D1E175C9441}">
  <dimension ref="A1:P19"/>
  <sheetViews>
    <sheetView tabSelected="1" workbookViewId="0">
      <selection activeCell="C2" sqref="C2:C14"/>
    </sheetView>
  </sheetViews>
  <sheetFormatPr defaultRowHeight="15" x14ac:dyDescent="0.25"/>
  <cols>
    <col min="1" max="1" width="23.5703125" customWidth="1"/>
    <col min="2" max="3" width="18" customWidth="1"/>
    <col min="4" max="4" width="19.140625" customWidth="1"/>
    <col min="5" max="5" width="13.7109375" style="6" customWidth="1"/>
    <col min="6" max="6" width="20.5703125" customWidth="1"/>
    <col min="7" max="7" width="28.85546875" customWidth="1"/>
    <col min="10" max="10" width="10.85546875" customWidth="1"/>
    <col min="15" max="15" width="11.5703125" style="6" bestFit="1" customWidth="1"/>
  </cols>
  <sheetData>
    <row r="1" spans="1:16" x14ac:dyDescent="0.25">
      <c r="B1" s="4"/>
      <c r="C1" s="4" t="s">
        <v>2</v>
      </c>
      <c r="D1" s="6" t="s">
        <v>32</v>
      </c>
      <c r="E1" t="s">
        <v>33</v>
      </c>
      <c r="F1" s="4" t="s">
        <v>34</v>
      </c>
      <c r="K1" s="4" t="s">
        <v>2</v>
      </c>
      <c r="L1" s="6" t="s">
        <v>28</v>
      </c>
      <c r="M1" t="s">
        <v>7</v>
      </c>
      <c r="N1" s="4" t="s">
        <v>3</v>
      </c>
      <c r="O1" t="s">
        <v>5</v>
      </c>
      <c r="P1" t="s">
        <v>6</v>
      </c>
    </row>
    <row r="2" spans="1:16" x14ac:dyDescent="0.25">
      <c r="A2" s="1">
        <v>43344</v>
      </c>
      <c r="B2">
        <f t="shared" ref="B2:B14" si="0">K2</f>
        <v>10</v>
      </c>
      <c r="C2">
        <v>0.05</v>
      </c>
      <c r="D2" s="6">
        <f t="shared" ref="D2:D10" si="1">L2-K2</f>
        <v>2</v>
      </c>
      <c r="E2">
        <f t="shared" ref="E2:E10" si="2">M2-L2</f>
        <v>4.6000000000000014</v>
      </c>
      <c r="F2">
        <f t="shared" ref="F2:F10" si="3">N2-M2</f>
        <v>1.3999999999999986</v>
      </c>
      <c r="J2" s="1">
        <v>43344</v>
      </c>
      <c r="K2">
        <v>10</v>
      </c>
      <c r="L2" s="6">
        <v>12</v>
      </c>
      <c r="M2">
        <v>16.600000000000001</v>
      </c>
      <c r="N2">
        <v>18</v>
      </c>
      <c r="O2">
        <f t="shared" ref="O2:O14" si="4">L2-K2</f>
        <v>2</v>
      </c>
      <c r="P2">
        <f t="shared" ref="P2:P10" si="5">N2-L2</f>
        <v>6</v>
      </c>
    </row>
    <row r="3" spans="1:16" x14ac:dyDescent="0.25">
      <c r="A3" s="1">
        <v>43351</v>
      </c>
      <c r="B3">
        <f t="shared" si="0"/>
        <v>14</v>
      </c>
      <c r="C3">
        <v>0.05</v>
      </c>
      <c r="D3" s="6">
        <f t="shared" si="1"/>
        <v>1.5</v>
      </c>
      <c r="E3">
        <f t="shared" si="2"/>
        <v>3.1999999999999993</v>
      </c>
      <c r="F3">
        <f t="shared" si="3"/>
        <v>1.3000000000000007</v>
      </c>
      <c r="J3" s="1">
        <v>43351</v>
      </c>
      <c r="K3">
        <v>14</v>
      </c>
      <c r="L3" s="6">
        <v>15.5</v>
      </c>
      <c r="M3">
        <v>18.7</v>
      </c>
      <c r="N3">
        <v>20</v>
      </c>
      <c r="O3">
        <f t="shared" si="4"/>
        <v>1.5</v>
      </c>
      <c r="P3">
        <f t="shared" si="5"/>
        <v>4.5</v>
      </c>
    </row>
    <row r="4" spans="1:16" x14ac:dyDescent="0.25">
      <c r="A4" s="1">
        <v>43365</v>
      </c>
      <c r="B4">
        <f t="shared" si="0"/>
        <v>12</v>
      </c>
      <c r="C4">
        <v>0.05</v>
      </c>
      <c r="D4" s="6">
        <f t="shared" si="1"/>
        <v>3.5</v>
      </c>
      <c r="E4">
        <f t="shared" si="2"/>
        <v>3.3500000000000014</v>
      </c>
      <c r="F4">
        <f t="shared" si="3"/>
        <v>1.1499999999999986</v>
      </c>
      <c r="J4" s="1">
        <v>43365</v>
      </c>
      <c r="K4">
        <v>12</v>
      </c>
      <c r="L4" s="6">
        <v>15.5</v>
      </c>
      <c r="M4">
        <v>18.850000000000001</v>
      </c>
      <c r="N4">
        <v>20</v>
      </c>
      <c r="O4">
        <f t="shared" si="4"/>
        <v>3.5</v>
      </c>
      <c r="P4">
        <f t="shared" si="5"/>
        <v>4.5</v>
      </c>
    </row>
    <row r="5" spans="1:16" x14ac:dyDescent="0.25">
      <c r="A5" s="1">
        <v>43379</v>
      </c>
      <c r="B5">
        <f t="shared" si="0"/>
        <v>13</v>
      </c>
      <c r="C5">
        <v>0.05</v>
      </c>
      <c r="D5" s="6">
        <f t="shared" si="1"/>
        <v>3</v>
      </c>
      <c r="E5">
        <f t="shared" si="2"/>
        <v>3.8000000000000007</v>
      </c>
      <c r="F5">
        <f t="shared" si="3"/>
        <v>2.1999999999999993</v>
      </c>
      <c r="J5" s="1">
        <v>43379</v>
      </c>
      <c r="K5">
        <v>13</v>
      </c>
      <c r="L5" s="6">
        <v>16</v>
      </c>
      <c r="M5">
        <v>19.8</v>
      </c>
      <c r="N5">
        <v>22</v>
      </c>
      <c r="O5">
        <f t="shared" si="4"/>
        <v>3</v>
      </c>
      <c r="P5">
        <f t="shared" si="5"/>
        <v>6</v>
      </c>
    </row>
    <row r="6" spans="1:16" x14ac:dyDescent="0.25">
      <c r="A6" s="1">
        <v>43386</v>
      </c>
      <c r="B6">
        <f t="shared" si="0"/>
        <v>9</v>
      </c>
      <c r="C6">
        <v>0.05</v>
      </c>
      <c r="D6" s="6">
        <f t="shared" si="1"/>
        <v>3</v>
      </c>
      <c r="E6">
        <f t="shared" si="2"/>
        <v>3.3000000000000007</v>
      </c>
      <c r="F6">
        <f t="shared" si="3"/>
        <v>1.6999999999999993</v>
      </c>
      <c r="J6" s="1">
        <v>43386</v>
      </c>
      <c r="K6">
        <v>9</v>
      </c>
      <c r="L6" s="6">
        <v>12</v>
      </c>
      <c r="M6">
        <v>15.3</v>
      </c>
      <c r="N6">
        <v>17</v>
      </c>
      <c r="O6">
        <f t="shared" si="4"/>
        <v>3</v>
      </c>
      <c r="P6">
        <f t="shared" si="5"/>
        <v>5</v>
      </c>
    </row>
    <row r="7" spans="1:16" x14ac:dyDescent="0.25">
      <c r="A7" s="1">
        <v>43407</v>
      </c>
      <c r="B7">
        <f t="shared" si="0"/>
        <v>10</v>
      </c>
      <c r="C7">
        <v>0.05</v>
      </c>
      <c r="D7" s="6">
        <f t="shared" si="1"/>
        <v>2</v>
      </c>
      <c r="E7">
        <f t="shared" si="2"/>
        <v>3.75</v>
      </c>
      <c r="F7">
        <f t="shared" si="3"/>
        <v>1.25</v>
      </c>
      <c r="J7" s="1">
        <v>43407</v>
      </c>
      <c r="K7">
        <v>10</v>
      </c>
      <c r="L7" s="6">
        <v>12</v>
      </c>
      <c r="M7">
        <v>15.75</v>
      </c>
      <c r="N7">
        <v>17</v>
      </c>
      <c r="O7">
        <f t="shared" si="4"/>
        <v>2</v>
      </c>
      <c r="P7">
        <f t="shared" si="5"/>
        <v>5</v>
      </c>
    </row>
    <row r="8" spans="1:16" x14ac:dyDescent="0.25">
      <c r="A8" s="1">
        <v>43428</v>
      </c>
      <c r="B8">
        <f t="shared" si="0"/>
        <v>9</v>
      </c>
      <c r="C8">
        <v>0.05</v>
      </c>
      <c r="D8" s="6">
        <f t="shared" si="1"/>
        <v>3</v>
      </c>
      <c r="E8">
        <f t="shared" si="2"/>
        <v>4.1333333333333329</v>
      </c>
      <c r="F8">
        <f t="shared" si="3"/>
        <v>0.86666666666666714</v>
      </c>
      <c r="J8" s="1">
        <v>43428</v>
      </c>
      <c r="K8">
        <v>9</v>
      </c>
      <c r="L8" s="6">
        <v>12</v>
      </c>
      <c r="M8">
        <v>16.133333333333333</v>
      </c>
      <c r="N8">
        <v>17</v>
      </c>
      <c r="O8">
        <f t="shared" si="4"/>
        <v>3</v>
      </c>
      <c r="P8">
        <f t="shared" si="5"/>
        <v>5</v>
      </c>
    </row>
    <row r="9" spans="1:16" x14ac:dyDescent="0.25">
      <c r="A9" s="1">
        <v>43715</v>
      </c>
      <c r="B9">
        <f t="shared" si="0"/>
        <v>11</v>
      </c>
      <c r="C9">
        <v>0.05</v>
      </c>
      <c r="D9" s="6">
        <f t="shared" si="1"/>
        <v>1</v>
      </c>
      <c r="E9">
        <f t="shared" si="2"/>
        <v>3.1666666666666661</v>
      </c>
      <c r="F9">
        <f t="shared" si="3"/>
        <v>0.83333333333333393</v>
      </c>
      <c r="J9" s="1">
        <v>43715</v>
      </c>
      <c r="K9">
        <v>11</v>
      </c>
      <c r="L9" s="6">
        <v>12</v>
      </c>
      <c r="M9">
        <v>15.166666666666666</v>
      </c>
      <c r="N9">
        <v>16</v>
      </c>
      <c r="O9">
        <f t="shared" si="4"/>
        <v>1</v>
      </c>
      <c r="P9">
        <f t="shared" si="5"/>
        <v>4</v>
      </c>
    </row>
    <row r="10" spans="1:16" x14ac:dyDescent="0.25">
      <c r="A10" s="1">
        <v>43729</v>
      </c>
      <c r="B10">
        <f t="shared" si="0"/>
        <v>12</v>
      </c>
      <c r="C10">
        <v>0.05</v>
      </c>
      <c r="D10" s="6">
        <f t="shared" si="1"/>
        <v>3.5</v>
      </c>
      <c r="E10">
        <f t="shared" si="2"/>
        <v>3.3666666666666671</v>
      </c>
      <c r="F10">
        <f t="shared" si="3"/>
        <v>0.13333333333333286</v>
      </c>
      <c r="J10" s="1">
        <v>43729</v>
      </c>
      <c r="K10">
        <v>12</v>
      </c>
      <c r="L10" s="6">
        <v>15.5</v>
      </c>
      <c r="M10">
        <v>18.866666666666667</v>
      </c>
      <c r="N10">
        <v>19</v>
      </c>
      <c r="O10">
        <f t="shared" si="4"/>
        <v>3.5</v>
      </c>
      <c r="P10">
        <f t="shared" si="5"/>
        <v>3.5</v>
      </c>
    </row>
    <row r="11" spans="1:16" x14ac:dyDescent="0.25">
      <c r="A11" s="1">
        <v>43743</v>
      </c>
      <c r="B11">
        <f t="shared" si="0"/>
        <v>16</v>
      </c>
      <c r="C11">
        <v>0.05</v>
      </c>
      <c r="D11" s="6">
        <f t="shared" ref="D11:E14" si="6">L11-K11</f>
        <v>3.5</v>
      </c>
      <c r="E11">
        <f t="shared" si="6"/>
        <v>3.533333333333335</v>
      </c>
      <c r="J11" s="1">
        <v>43743</v>
      </c>
      <c r="K11">
        <v>16</v>
      </c>
      <c r="L11" s="6">
        <v>19.5</v>
      </c>
      <c r="M11">
        <v>23.033333333333335</v>
      </c>
      <c r="O11">
        <f t="shared" si="4"/>
        <v>3.5</v>
      </c>
    </row>
    <row r="12" spans="1:16" x14ac:dyDescent="0.25">
      <c r="A12" s="1">
        <v>43764</v>
      </c>
      <c r="B12">
        <f t="shared" si="0"/>
        <v>11</v>
      </c>
      <c r="C12">
        <v>0.05</v>
      </c>
      <c r="D12" s="6">
        <f t="shared" si="6"/>
        <v>1</v>
      </c>
      <c r="E12">
        <f t="shared" si="6"/>
        <v>3.0166666666666657</v>
      </c>
      <c r="F12">
        <f>N12-M12</f>
        <v>0.98333333333333428</v>
      </c>
      <c r="J12" s="1">
        <v>43764</v>
      </c>
      <c r="K12">
        <v>11</v>
      </c>
      <c r="L12" s="6">
        <v>12</v>
      </c>
      <c r="M12">
        <v>15.016666666666666</v>
      </c>
      <c r="N12">
        <v>16</v>
      </c>
      <c r="O12">
        <f t="shared" si="4"/>
        <v>1</v>
      </c>
      <c r="P12">
        <f>N12-L12</f>
        <v>4</v>
      </c>
    </row>
    <row r="13" spans="1:16" x14ac:dyDescent="0.25">
      <c r="A13" s="1">
        <v>43778</v>
      </c>
      <c r="B13">
        <f t="shared" si="0"/>
        <v>11</v>
      </c>
      <c r="C13">
        <v>0.05</v>
      </c>
      <c r="D13" s="6">
        <f t="shared" si="6"/>
        <v>1</v>
      </c>
      <c r="E13">
        <f t="shared" si="6"/>
        <v>3.5833333333333339</v>
      </c>
      <c r="F13">
        <f>N13-M13</f>
        <v>0.41666666666666607</v>
      </c>
      <c r="J13" s="1">
        <v>43778</v>
      </c>
      <c r="K13">
        <v>11</v>
      </c>
      <c r="L13" s="6">
        <v>12</v>
      </c>
      <c r="M13">
        <v>15.583333333333334</v>
      </c>
      <c r="N13">
        <v>16</v>
      </c>
      <c r="O13">
        <f t="shared" si="4"/>
        <v>1</v>
      </c>
      <c r="P13">
        <f>N13-L13</f>
        <v>4</v>
      </c>
    </row>
    <row r="14" spans="1:16" x14ac:dyDescent="0.25">
      <c r="A14" s="1">
        <v>43792</v>
      </c>
      <c r="B14">
        <f t="shared" si="0"/>
        <v>11</v>
      </c>
      <c r="C14">
        <v>0.05</v>
      </c>
      <c r="D14" s="6">
        <f t="shared" si="6"/>
        <v>1</v>
      </c>
      <c r="E14">
        <f t="shared" si="6"/>
        <v>3.4499999999999993</v>
      </c>
      <c r="F14">
        <f>N14-M14</f>
        <v>1.5500000000000007</v>
      </c>
      <c r="J14" s="1">
        <v>43792</v>
      </c>
      <c r="K14">
        <v>11</v>
      </c>
      <c r="L14" s="6">
        <v>12</v>
      </c>
      <c r="M14">
        <v>15.45</v>
      </c>
      <c r="N14">
        <v>17</v>
      </c>
      <c r="O14">
        <f t="shared" si="4"/>
        <v>1</v>
      </c>
      <c r="P14">
        <f>N14-L14</f>
        <v>5</v>
      </c>
    </row>
    <row r="15" spans="1:16" x14ac:dyDescent="0.25">
      <c r="M15" s="6"/>
      <c r="N15">
        <f>AVERAGE(O2:O14)</f>
        <v>2.2307692307692308</v>
      </c>
      <c r="O15">
        <f>AVERAGE(P2:P14)</f>
        <v>4.708333333333333</v>
      </c>
    </row>
    <row r="16" spans="1:16" x14ac:dyDescent="0.25">
      <c r="M16" s="6"/>
      <c r="O16"/>
    </row>
    <row r="17" spans="10:13" x14ac:dyDescent="0.25">
      <c r="J17" s="1"/>
      <c r="M17" s="3"/>
    </row>
    <row r="18" spans="10:13" x14ac:dyDescent="0.25">
      <c r="J18" s="1"/>
      <c r="M18" s="3"/>
    </row>
    <row r="19" spans="10:13" x14ac:dyDescent="0.25">
      <c r="J19" s="1"/>
      <c r="M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0616-E4B5-4591-AEE9-4623546F6229}">
  <dimension ref="A1:L2"/>
  <sheetViews>
    <sheetView workbookViewId="0">
      <selection activeCell="E4" sqref="E4"/>
    </sheetView>
  </sheetViews>
  <sheetFormatPr defaultRowHeight="15" x14ac:dyDescent="0.25"/>
  <sheetData>
    <row r="1" spans="1:12" x14ac:dyDescent="0.25"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11</v>
      </c>
      <c r="I1">
        <v>12</v>
      </c>
      <c r="J1">
        <v>13</v>
      </c>
      <c r="K1">
        <v>14</v>
      </c>
      <c r="L1">
        <v>15</v>
      </c>
    </row>
    <row r="2" spans="1:12" x14ac:dyDescent="0.25">
      <c r="A2" t="s">
        <v>16</v>
      </c>
      <c r="B2" s="7">
        <v>0.1</v>
      </c>
      <c r="C2" s="7">
        <v>0.1</v>
      </c>
      <c r="D2" s="7">
        <v>0.11</v>
      </c>
      <c r="E2" s="7">
        <v>0.13</v>
      </c>
      <c r="F2" s="7">
        <v>0.2</v>
      </c>
      <c r="G2" s="7">
        <v>0.8</v>
      </c>
      <c r="H2" s="7">
        <v>0.2</v>
      </c>
      <c r="I2" s="7">
        <v>0.13</v>
      </c>
      <c r="J2" s="7">
        <v>0.11</v>
      </c>
      <c r="K2" s="7">
        <v>0.1</v>
      </c>
      <c r="L2" s="7">
        <v>0.1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9AB40-23B8-4ECA-8B71-56D8E4D8804A}">
  <dimension ref="A1:L33"/>
  <sheetViews>
    <sheetView workbookViewId="0">
      <selection activeCell="B18" sqref="B18:B30"/>
    </sheetView>
  </sheetViews>
  <sheetFormatPr defaultRowHeight="15" x14ac:dyDescent="0.25"/>
  <cols>
    <col min="1" max="5" width="14.7109375" customWidth="1"/>
    <col min="6" max="6" width="13.85546875" customWidth="1"/>
    <col min="7" max="8" width="14.7109375" customWidth="1"/>
    <col min="11" max="11" width="9.140625" style="6"/>
  </cols>
  <sheetData>
    <row r="1" spans="1:12" x14ac:dyDescent="0.25">
      <c r="B1" s="4" t="s">
        <v>2</v>
      </c>
      <c r="C1" s="6" t="s">
        <v>28</v>
      </c>
      <c r="D1" t="s">
        <v>7</v>
      </c>
      <c r="E1" s="4" t="s">
        <v>3</v>
      </c>
      <c r="F1" t="s">
        <v>5</v>
      </c>
      <c r="G1" t="s">
        <v>6</v>
      </c>
    </row>
    <row r="2" spans="1:12" x14ac:dyDescent="0.25">
      <c r="A2" s="1">
        <v>43344</v>
      </c>
      <c r="B2" s="3">
        <v>0.41666666666666669</v>
      </c>
      <c r="C2" s="3">
        <v>0.5</v>
      </c>
      <c r="D2" s="3">
        <v>0.69166666666666676</v>
      </c>
      <c r="E2" s="3">
        <v>0.75</v>
      </c>
      <c r="F2">
        <f t="shared" ref="F2:F14" si="0">(C2-B2)*24</f>
        <v>1.9999999999999996</v>
      </c>
      <c r="G2">
        <f t="shared" ref="G2:G10" si="1">(E2-D2)*24</f>
        <v>1.3999999999999977</v>
      </c>
      <c r="H2" s="3">
        <f t="shared" ref="H2:H14" si="2">D2-C2</f>
        <v>0.19166666666666676</v>
      </c>
      <c r="K2" s="6">
        <f t="shared" ref="K2:K14" si="3">D2</f>
        <v>0.69166666666666676</v>
      </c>
      <c r="L2">
        <f>K2*24</f>
        <v>16.600000000000001</v>
      </c>
    </row>
    <row r="3" spans="1:12" x14ac:dyDescent="0.25">
      <c r="A3" s="1">
        <v>43351</v>
      </c>
      <c r="B3" s="3">
        <v>0.5</v>
      </c>
      <c r="C3" s="3">
        <v>0.64583333333333337</v>
      </c>
      <c r="D3" s="3">
        <v>0.77916666666666667</v>
      </c>
      <c r="E3" s="3">
        <v>0.83333333333333337</v>
      </c>
      <c r="F3">
        <f t="shared" si="0"/>
        <v>3.5000000000000009</v>
      </c>
      <c r="G3">
        <f t="shared" si="1"/>
        <v>1.3000000000000007</v>
      </c>
      <c r="H3" s="3">
        <f t="shared" si="2"/>
        <v>0.1333333333333333</v>
      </c>
      <c r="K3" s="6">
        <f t="shared" si="3"/>
        <v>0.77916666666666667</v>
      </c>
      <c r="L3">
        <f t="shared" ref="L3:L14" si="4">K3*24</f>
        <v>18.7</v>
      </c>
    </row>
    <row r="4" spans="1:12" x14ac:dyDescent="0.25">
      <c r="A4" s="1">
        <v>43365</v>
      </c>
      <c r="B4" s="3">
        <v>0.58333333333333337</v>
      </c>
      <c r="C4" s="3">
        <v>0.64583333333333337</v>
      </c>
      <c r="D4" s="3">
        <v>0.78541666666666676</v>
      </c>
      <c r="E4" s="3">
        <v>0.83333333333333337</v>
      </c>
      <c r="F4">
        <f t="shared" si="0"/>
        <v>1.5</v>
      </c>
      <c r="G4">
        <f t="shared" si="1"/>
        <v>1.1499999999999986</v>
      </c>
      <c r="H4" s="3">
        <f t="shared" si="2"/>
        <v>0.13958333333333339</v>
      </c>
      <c r="K4" s="6">
        <f t="shared" si="3"/>
        <v>0.78541666666666676</v>
      </c>
      <c r="L4">
        <f t="shared" si="4"/>
        <v>18.850000000000001</v>
      </c>
    </row>
    <row r="5" spans="1:12" x14ac:dyDescent="0.25">
      <c r="A5" s="1">
        <v>43379</v>
      </c>
      <c r="B5" s="3">
        <v>0.54166666666666663</v>
      </c>
      <c r="C5" s="3">
        <v>0.66666666666666663</v>
      </c>
      <c r="D5" s="3">
        <v>0.82500000000000007</v>
      </c>
      <c r="E5" s="3">
        <v>0.91666666666666663</v>
      </c>
      <c r="F5">
        <f t="shared" si="0"/>
        <v>3</v>
      </c>
      <c r="G5">
        <f t="shared" si="1"/>
        <v>2.1999999999999975</v>
      </c>
      <c r="H5" s="3">
        <f t="shared" si="2"/>
        <v>0.15833333333333344</v>
      </c>
      <c r="K5" s="6">
        <f t="shared" si="3"/>
        <v>0.82500000000000007</v>
      </c>
      <c r="L5">
        <f t="shared" si="4"/>
        <v>19.8</v>
      </c>
    </row>
    <row r="6" spans="1:12" x14ac:dyDescent="0.25">
      <c r="A6" s="1">
        <v>43386</v>
      </c>
      <c r="B6" s="3">
        <v>0.375</v>
      </c>
      <c r="C6" s="3">
        <v>0.5</v>
      </c>
      <c r="D6" s="3">
        <v>0.63750000000000007</v>
      </c>
      <c r="E6" s="3">
        <v>0.70833333333333337</v>
      </c>
      <c r="F6">
        <f t="shared" si="0"/>
        <v>3</v>
      </c>
      <c r="G6">
        <f t="shared" si="1"/>
        <v>1.6999999999999993</v>
      </c>
      <c r="H6" s="3">
        <f t="shared" si="2"/>
        <v>0.13750000000000007</v>
      </c>
      <c r="K6" s="6">
        <f t="shared" si="3"/>
        <v>0.63750000000000007</v>
      </c>
      <c r="L6">
        <f t="shared" si="4"/>
        <v>15.3</v>
      </c>
    </row>
    <row r="7" spans="1:12" x14ac:dyDescent="0.25">
      <c r="A7" s="1">
        <v>43407</v>
      </c>
      <c r="B7" s="3">
        <v>0.41666666666666669</v>
      </c>
      <c r="C7" s="3">
        <v>0.5</v>
      </c>
      <c r="D7" s="3">
        <v>0.65625</v>
      </c>
      <c r="E7" s="3">
        <v>0.70833333333333337</v>
      </c>
      <c r="F7">
        <f t="shared" si="0"/>
        <v>1.9999999999999996</v>
      </c>
      <c r="G7">
        <f t="shared" si="1"/>
        <v>1.2500000000000009</v>
      </c>
      <c r="H7" s="3">
        <f t="shared" si="2"/>
        <v>0.15625</v>
      </c>
      <c r="K7" s="6">
        <f t="shared" si="3"/>
        <v>0.65625</v>
      </c>
      <c r="L7">
        <f t="shared" si="4"/>
        <v>15.75</v>
      </c>
    </row>
    <row r="8" spans="1:12" x14ac:dyDescent="0.25">
      <c r="A8" s="1">
        <v>43428</v>
      </c>
      <c r="B8" s="3">
        <v>0.375</v>
      </c>
      <c r="C8" s="3">
        <v>0.5</v>
      </c>
      <c r="D8" s="3">
        <v>0.67222222222222217</v>
      </c>
      <c r="E8" s="3">
        <v>0.70833333333333337</v>
      </c>
      <c r="F8">
        <f t="shared" si="0"/>
        <v>3</v>
      </c>
      <c r="G8">
        <f t="shared" si="1"/>
        <v>0.86666666666666892</v>
      </c>
      <c r="H8" s="3">
        <f t="shared" si="2"/>
        <v>0.17222222222222217</v>
      </c>
      <c r="I8" s="3">
        <f>AVERAGE(D2:D9)</f>
        <v>0.70989583333333339</v>
      </c>
      <c r="K8" s="6">
        <f t="shared" si="3"/>
        <v>0.67222222222222217</v>
      </c>
      <c r="L8">
        <f t="shared" si="4"/>
        <v>16.133333333333333</v>
      </c>
    </row>
    <row r="9" spans="1:12" x14ac:dyDescent="0.25">
      <c r="A9" s="1">
        <v>43715</v>
      </c>
      <c r="B9" s="3">
        <v>0.45833333333333331</v>
      </c>
      <c r="C9" s="3">
        <v>0.5</v>
      </c>
      <c r="D9" s="3">
        <v>0.63194444444444442</v>
      </c>
      <c r="E9" s="3">
        <v>0.66666666666666663</v>
      </c>
      <c r="F9">
        <f t="shared" si="0"/>
        <v>1.0000000000000004</v>
      </c>
      <c r="G9">
        <f t="shared" si="1"/>
        <v>0.83333333333333304</v>
      </c>
      <c r="H9" s="3">
        <f t="shared" si="2"/>
        <v>0.13194444444444442</v>
      </c>
      <c r="K9" s="6">
        <f t="shared" si="3"/>
        <v>0.63194444444444442</v>
      </c>
      <c r="L9">
        <f t="shared" si="4"/>
        <v>15.166666666666666</v>
      </c>
    </row>
    <row r="10" spans="1:12" x14ac:dyDescent="0.25">
      <c r="A10" s="1">
        <v>43729</v>
      </c>
      <c r="B10" s="3">
        <v>0.5</v>
      </c>
      <c r="C10" s="3">
        <v>0.64583333333333337</v>
      </c>
      <c r="D10" s="3">
        <v>0.78611111111111109</v>
      </c>
      <c r="E10" s="3">
        <v>0.79166666666666663</v>
      </c>
      <c r="F10">
        <f t="shared" si="0"/>
        <v>3.5000000000000009</v>
      </c>
      <c r="G10">
        <f t="shared" si="1"/>
        <v>0.13333333333333286</v>
      </c>
      <c r="H10" s="3">
        <f t="shared" si="2"/>
        <v>0.14027777777777772</v>
      </c>
      <c r="I10" s="3">
        <f>AVERAGE(D10:D13)</f>
        <v>0.75520833333333326</v>
      </c>
      <c r="K10" s="6">
        <f t="shared" si="3"/>
        <v>0.78611111111111109</v>
      </c>
      <c r="L10">
        <f t="shared" si="4"/>
        <v>18.866666666666667</v>
      </c>
    </row>
    <row r="11" spans="1:12" x14ac:dyDescent="0.25">
      <c r="A11" s="1">
        <v>43743</v>
      </c>
      <c r="B11" s="3">
        <v>0.66666666666666663</v>
      </c>
      <c r="C11" s="3">
        <v>0.8125</v>
      </c>
      <c r="D11" s="3">
        <v>0.95972222222222225</v>
      </c>
      <c r="F11">
        <f t="shared" si="0"/>
        <v>3.5000000000000009</v>
      </c>
      <c r="H11" s="3">
        <f t="shared" si="2"/>
        <v>0.14722222222222225</v>
      </c>
      <c r="K11" s="6">
        <f t="shared" si="3"/>
        <v>0.95972222222222225</v>
      </c>
      <c r="L11">
        <f t="shared" si="4"/>
        <v>23.033333333333335</v>
      </c>
    </row>
    <row r="12" spans="1:12" x14ac:dyDescent="0.25">
      <c r="A12" s="1">
        <v>43764</v>
      </c>
      <c r="B12" s="3">
        <v>0.45833333333333331</v>
      </c>
      <c r="C12" s="3">
        <v>0.5</v>
      </c>
      <c r="D12" s="3">
        <v>0.62569444444444444</v>
      </c>
      <c r="E12" s="3">
        <v>0.66666666666666663</v>
      </c>
      <c r="F12">
        <f t="shared" si="0"/>
        <v>1.0000000000000004</v>
      </c>
      <c r="G12">
        <f>(E12-D12)*24</f>
        <v>0.9833333333333325</v>
      </c>
      <c r="H12" s="3">
        <f t="shared" si="2"/>
        <v>0.12569444444444444</v>
      </c>
      <c r="K12" s="6">
        <f t="shared" si="3"/>
        <v>0.62569444444444444</v>
      </c>
      <c r="L12">
        <f t="shared" si="4"/>
        <v>15.016666666666666</v>
      </c>
    </row>
    <row r="13" spans="1:12" x14ac:dyDescent="0.25">
      <c r="A13" s="1">
        <v>43778</v>
      </c>
      <c r="B13" s="3">
        <v>0.45833333333333331</v>
      </c>
      <c r="C13" s="3">
        <v>0.5</v>
      </c>
      <c r="D13" s="3">
        <v>0.64930555555555558</v>
      </c>
      <c r="E13" s="3">
        <v>0.66666666666666663</v>
      </c>
      <c r="F13">
        <f t="shared" si="0"/>
        <v>1.0000000000000004</v>
      </c>
      <c r="G13">
        <f>(E13-D13)*24</f>
        <v>0.41666666666666519</v>
      </c>
      <c r="H13" s="3">
        <f t="shared" si="2"/>
        <v>0.14930555555555558</v>
      </c>
      <c r="K13" s="6">
        <f t="shared" si="3"/>
        <v>0.64930555555555558</v>
      </c>
      <c r="L13">
        <f t="shared" si="4"/>
        <v>15.583333333333334</v>
      </c>
    </row>
    <row r="14" spans="1:12" x14ac:dyDescent="0.25">
      <c r="A14" s="1">
        <v>43792</v>
      </c>
      <c r="B14" s="3">
        <v>0.45833333333333331</v>
      </c>
      <c r="C14" s="3">
        <v>0.5</v>
      </c>
      <c r="D14" s="3">
        <v>0.64374999999999993</v>
      </c>
      <c r="E14" s="3">
        <v>0.70833333333333337</v>
      </c>
      <c r="F14">
        <f t="shared" si="0"/>
        <v>1.0000000000000004</v>
      </c>
      <c r="G14">
        <f>(E14-D14)*24</f>
        <v>1.5500000000000025</v>
      </c>
      <c r="H14" s="3">
        <f t="shared" si="2"/>
        <v>0.14374999999999993</v>
      </c>
      <c r="K14" s="6">
        <f t="shared" si="3"/>
        <v>0.64374999999999993</v>
      </c>
      <c r="L14">
        <f t="shared" si="4"/>
        <v>15.45</v>
      </c>
    </row>
    <row r="15" spans="1:12" x14ac:dyDescent="0.25">
      <c r="D15" s="6"/>
      <c r="E15">
        <f>AVERAGE(F2:F14)</f>
        <v>2.2307692307692308</v>
      </c>
      <c r="F15">
        <f>AVERAGE(G2:G13)</f>
        <v>1.1121212121212116</v>
      </c>
    </row>
    <row r="17" spans="1:8" x14ac:dyDescent="0.25">
      <c r="B17" s="4" t="s">
        <v>2</v>
      </c>
      <c r="C17" s="6" t="s">
        <v>28</v>
      </c>
      <c r="D17" t="s">
        <v>7</v>
      </c>
      <c r="E17" s="4" t="s">
        <v>3</v>
      </c>
      <c r="F17" s="9"/>
      <c r="G17" s="9"/>
    </row>
    <row r="18" spans="1:8" x14ac:dyDescent="0.25">
      <c r="A18" s="1">
        <v>43344</v>
      </c>
      <c r="B18" s="3">
        <f>B2</f>
        <v>0.41666666666666669</v>
      </c>
      <c r="C18" s="3">
        <f>C2-B2</f>
        <v>8.3333333333333315E-2</v>
      </c>
      <c r="D18" s="3">
        <f>D2-C2</f>
        <v>0.19166666666666676</v>
      </c>
      <c r="E18" s="3">
        <f>E2-D2</f>
        <v>5.8333333333333237E-2</v>
      </c>
      <c r="F18" s="10"/>
      <c r="G18" s="10"/>
    </row>
    <row r="19" spans="1:8" x14ac:dyDescent="0.25">
      <c r="A19" s="1">
        <v>43351</v>
      </c>
      <c r="B19" s="3">
        <f t="shared" ref="B19:B30" si="5">B3</f>
        <v>0.5</v>
      </c>
      <c r="C19" s="3">
        <f t="shared" ref="C19:E19" si="6">C3-B3</f>
        <v>0.14583333333333337</v>
      </c>
      <c r="D19" s="3">
        <f t="shared" si="6"/>
        <v>0.1333333333333333</v>
      </c>
      <c r="E19" s="3">
        <f t="shared" si="6"/>
        <v>5.4166666666666696E-2</v>
      </c>
      <c r="F19" s="10"/>
      <c r="G19" s="10"/>
    </row>
    <row r="20" spans="1:8" x14ac:dyDescent="0.25">
      <c r="A20" s="1">
        <v>43365</v>
      </c>
      <c r="B20" s="3">
        <f t="shared" si="5"/>
        <v>0.58333333333333337</v>
      </c>
      <c r="C20" s="3">
        <f t="shared" ref="C20:E20" si="7">C4-B4</f>
        <v>6.25E-2</v>
      </c>
      <c r="D20" s="3">
        <f t="shared" si="7"/>
        <v>0.13958333333333339</v>
      </c>
      <c r="E20" s="3">
        <f t="shared" si="7"/>
        <v>4.7916666666666607E-2</v>
      </c>
      <c r="F20" s="10"/>
      <c r="G20" s="10"/>
    </row>
    <row r="21" spans="1:8" x14ac:dyDescent="0.25">
      <c r="A21" s="1">
        <v>43379</v>
      </c>
      <c r="B21" s="3">
        <f t="shared" si="5"/>
        <v>0.54166666666666663</v>
      </c>
      <c r="C21" s="3">
        <f t="shared" ref="C21:E21" si="8">C5-B5</f>
        <v>0.125</v>
      </c>
      <c r="D21" s="3">
        <f t="shared" si="8"/>
        <v>0.15833333333333344</v>
      </c>
      <c r="E21" s="3">
        <f t="shared" si="8"/>
        <v>9.1666666666666563E-2</v>
      </c>
      <c r="F21" s="10"/>
      <c r="G21" s="10"/>
      <c r="H21" s="3"/>
    </row>
    <row r="22" spans="1:8" x14ac:dyDescent="0.25">
      <c r="A22" s="1">
        <v>43386</v>
      </c>
      <c r="B22" s="3">
        <f t="shared" si="5"/>
        <v>0.375</v>
      </c>
      <c r="C22" s="3">
        <f t="shared" ref="C22:E22" si="9">C6-B6</f>
        <v>0.125</v>
      </c>
      <c r="D22" s="3">
        <f t="shared" si="9"/>
        <v>0.13750000000000007</v>
      </c>
      <c r="E22" s="3">
        <f t="shared" si="9"/>
        <v>7.0833333333333304E-2</v>
      </c>
      <c r="F22" s="10"/>
      <c r="G22" s="10"/>
      <c r="H22" s="3"/>
    </row>
    <row r="23" spans="1:8" x14ac:dyDescent="0.25">
      <c r="A23" s="1">
        <v>43407</v>
      </c>
      <c r="B23" s="3">
        <f t="shared" si="5"/>
        <v>0.41666666666666669</v>
      </c>
      <c r="C23" s="3">
        <f t="shared" ref="C23:E23" si="10">C7-B7</f>
        <v>8.3333333333333315E-2</v>
      </c>
      <c r="D23" s="3">
        <f t="shared" si="10"/>
        <v>0.15625</v>
      </c>
      <c r="E23" s="3">
        <f t="shared" si="10"/>
        <v>5.208333333333337E-2</v>
      </c>
      <c r="F23" s="10"/>
      <c r="G23" s="10"/>
      <c r="H23" s="3"/>
    </row>
    <row r="24" spans="1:8" x14ac:dyDescent="0.25">
      <c r="A24" s="1">
        <v>43428</v>
      </c>
      <c r="B24" s="3">
        <f t="shared" si="5"/>
        <v>0.375</v>
      </c>
      <c r="C24" s="3">
        <f t="shared" ref="C24:E24" si="11">C8-B8</f>
        <v>0.125</v>
      </c>
      <c r="D24" s="3">
        <f t="shared" si="11"/>
        <v>0.17222222222222217</v>
      </c>
      <c r="E24" s="3">
        <f t="shared" si="11"/>
        <v>3.6111111111111205E-2</v>
      </c>
      <c r="F24" s="10"/>
      <c r="G24" s="10"/>
      <c r="H24" s="3"/>
    </row>
    <row r="25" spans="1:8" x14ac:dyDescent="0.25">
      <c r="A25" s="1">
        <v>43715</v>
      </c>
      <c r="B25" s="3">
        <f t="shared" si="5"/>
        <v>0.45833333333333331</v>
      </c>
      <c r="C25" s="3">
        <f t="shared" ref="C25:E25" si="12">C9-B9</f>
        <v>4.1666666666666685E-2</v>
      </c>
      <c r="D25" s="3">
        <f t="shared" si="12"/>
        <v>0.13194444444444442</v>
      </c>
      <c r="E25" s="3">
        <f t="shared" si="12"/>
        <v>3.472222222222221E-2</v>
      </c>
      <c r="F25" s="10"/>
      <c r="G25" s="10"/>
      <c r="H25" s="3"/>
    </row>
    <row r="26" spans="1:8" x14ac:dyDescent="0.25">
      <c r="A26" s="1">
        <v>43729</v>
      </c>
      <c r="B26" s="3">
        <f t="shared" si="5"/>
        <v>0.5</v>
      </c>
      <c r="C26" s="3">
        <f t="shared" ref="C26:E26" si="13">C10-B10</f>
        <v>0.14583333333333337</v>
      </c>
      <c r="D26" s="3">
        <f t="shared" si="13"/>
        <v>0.14027777777777772</v>
      </c>
      <c r="E26" s="3">
        <f t="shared" si="13"/>
        <v>5.5555555555555358E-3</v>
      </c>
      <c r="F26" s="10"/>
      <c r="G26" s="10"/>
      <c r="H26" s="3"/>
    </row>
    <row r="27" spans="1:8" x14ac:dyDescent="0.25">
      <c r="A27" s="1">
        <v>43743</v>
      </c>
      <c r="B27" s="3">
        <f t="shared" si="5"/>
        <v>0.66666666666666663</v>
      </c>
      <c r="C27" s="3">
        <f t="shared" ref="C27:D27" si="14">C11-B11</f>
        <v>0.14583333333333337</v>
      </c>
      <c r="D27" s="3">
        <f t="shared" si="14"/>
        <v>0.14722222222222225</v>
      </c>
      <c r="E27" s="3"/>
      <c r="F27" s="10"/>
      <c r="G27" s="10"/>
      <c r="H27" s="3"/>
    </row>
    <row r="28" spans="1:8" x14ac:dyDescent="0.25">
      <c r="A28" s="1">
        <v>43764</v>
      </c>
      <c r="B28" s="3">
        <f t="shared" si="5"/>
        <v>0.45833333333333331</v>
      </c>
      <c r="C28" s="3">
        <f t="shared" ref="C28:E28" si="15">C12-B12</f>
        <v>4.1666666666666685E-2</v>
      </c>
      <c r="D28" s="3">
        <f t="shared" si="15"/>
        <v>0.12569444444444444</v>
      </c>
      <c r="E28" s="3">
        <f t="shared" si="15"/>
        <v>4.0972222222222188E-2</v>
      </c>
      <c r="H28" s="3"/>
    </row>
    <row r="29" spans="1:8" x14ac:dyDescent="0.25">
      <c r="A29" s="1">
        <v>43778</v>
      </c>
      <c r="B29" s="3">
        <f t="shared" si="5"/>
        <v>0.45833333333333331</v>
      </c>
      <c r="C29" s="3">
        <f t="shared" ref="C29:E29" si="16">C13-B13</f>
        <v>4.1666666666666685E-2</v>
      </c>
      <c r="D29" s="3">
        <f t="shared" si="16"/>
        <v>0.14930555555555558</v>
      </c>
      <c r="E29" s="3">
        <f t="shared" si="16"/>
        <v>1.7361111111111049E-2</v>
      </c>
      <c r="H29" s="3"/>
    </row>
    <row r="30" spans="1:8" x14ac:dyDescent="0.25">
      <c r="A30" s="1">
        <v>43792</v>
      </c>
      <c r="B30" s="3">
        <f t="shared" si="5"/>
        <v>0.45833333333333331</v>
      </c>
      <c r="C30" s="3">
        <f t="shared" ref="C30:E30" si="17">C14-B14</f>
        <v>4.1666666666666685E-2</v>
      </c>
      <c r="D30" s="3">
        <f t="shared" si="17"/>
        <v>0.14374999999999993</v>
      </c>
      <c r="E30" s="3">
        <f t="shared" si="17"/>
        <v>6.4583333333333437E-2</v>
      </c>
      <c r="H30" s="3"/>
    </row>
    <row r="31" spans="1:8" x14ac:dyDescent="0.25">
      <c r="E31" s="1"/>
      <c r="H31" s="3"/>
    </row>
    <row r="32" spans="1:8" x14ac:dyDescent="0.25">
      <c r="E32" s="1"/>
      <c r="H32" s="3"/>
    </row>
    <row r="33" spans="5:8" x14ac:dyDescent="0.25">
      <c r="E33" s="1"/>
      <c r="H33" s="3"/>
    </row>
  </sheetData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2D5A6-3578-49B2-B0F5-76ACC8CA4FB7}">
  <dimension ref="A1:E91"/>
  <sheetViews>
    <sheetView workbookViewId="0">
      <selection activeCell="F2" sqref="F2"/>
    </sheetView>
  </sheetViews>
  <sheetFormatPr defaultRowHeight="15" x14ac:dyDescent="0.25"/>
  <cols>
    <col min="1" max="1" width="16.140625" customWidth="1"/>
    <col min="2" max="3" width="9.140625" customWidth="1"/>
    <col min="4" max="4" width="9.140625" style="7"/>
  </cols>
  <sheetData>
    <row r="1" spans="1:5" x14ac:dyDescent="0.25">
      <c r="B1" t="s">
        <v>17</v>
      </c>
      <c r="C1" t="s">
        <v>18</v>
      </c>
      <c r="D1" s="7" t="s">
        <v>20</v>
      </c>
      <c r="E1" t="s">
        <v>19</v>
      </c>
    </row>
    <row r="2" spans="1:5" x14ac:dyDescent="0.25">
      <c r="A2" s="1">
        <v>43894</v>
      </c>
      <c r="B2">
        <v>526721</v>
      </c>
      <c r="C2">
        <v>717970</v>
      </c>
      <c r="D2" s="7">
        <f>(C2-B2)/B2</f>
        <v>0.36309355427256557</v>
      </c>
      <c r="E2">
        <v>3082</v>
      </c>
    </row>
    <row r="3" spans="1:5" x14ac:dyDescent="0.25">
      <c r="A3" s="1">
        <v>43901</v>
      </c>
      <c r="B3">
        <v>540901</v>
      </c>
      <c r="C3">
        <v>711155</v>
      </c>
      <c r="D3" s="7">
        <f t="shared" ref="D3:D66" si="0">(C3-B3)/B3</f>
        <v>0.31476000229247125</v>
      </c>
      <c r="E3">
        <v>3082</v>
      </c>
    </row>
    <row r="4" spans="1:5" x14ac:dyDescent="0.25">
      <c r="A4" s="1">
        <v>43908</v>
      </c>
    </row>
    <row r="5" spans="1:5" x14ac:dyDescent="0.25">
      <c r="A5" s="1">
        <v>43915</v>
      </c>
    </row>
    <row r="6" spans="1:5" x14ac:dyDescent="0.25">
      <c r="A6" s="1">
        <v>43922</v>
      </c>
      <c r="B6">
        <v>526300</v>
      </c>
      <c r="C6">
        <v>681599</v>
      </c>
      <c r="D6" s="7">
        <f t="shared" si="0"/>
        <v>0.29507695230856928</v>
      </c>
      <c r="E6">
        <v>3082</v>
      </c>
    </row>
    <row r="7" spans="1:5" x14ac:dyDescent="0.25">
      <c r="A7" s="1">
        <v>43929</v>
      </c>
      <c r="B7">
        <v>555068</v>
      </c>
      <c r="C7">
        <v>706148</v>
      </c>
      <c r="D7" s="7">
        <f t="shared" si="0"/>
        <v>0.27218286768468009</v>
      </c>
      <c r="E7">
        <v>3082</v>
      </c>
    </row>
    <row r="8" spans="1:5" x14ac:dyDescent="0.25">
      <c r="A8" s="1">
        <v>43936</v>
      </c>
      <c r="B8">
        <v>549115</v>
      </c>
      <c r="C8">
        <v>664981</v>
      </c>
      <c r="D8" s="7">
        <f t="shared" si="0"/>
        <v>0.21100498074173898</v>
      </c>
      <c r="E8">
        <v>3082</v>
      </c>
    </row>
    <row r="9" spans="1:5" x14ac:dyDescent="0.25">
      <c r="A9" s="1">
        <v>43943</v>
      </c>
      <c r="B9">
        <v>525198</v>
      </c>
      <c r="C9">
        <v>675115</v>
      </c>
      <c r="D9" s="7">
        <f t="shared" si="0"/>
        <v>0.28544853559990707</v>
      </c>
      <c r="E9">
        <v>3082</v>
      </c>
    </row>
    <row r="10" spans="1:5" x14ac:dyDescent="0.25">
      <c r="A10" s="1">
        <v>43950</v>
      </c>
      <c r="B10">
        <v>373892</v>
      </c>
      <c r="C10">
        <v>550453</v>
      </c>
      <c r="D10" s="7">
        <f t="shared" si="0"/>
        <v>0.47222459961700169</v>
      </c>
      <c r="E10">
        <v>3079</v>
      </c>
    </row>
    <row r="11" spans="1:5" x14ac:dyDescent="0.25">
      <c r="A11" s="1">
        <v>43957</v>
      </c>
    </row>
    <row r="12" spans="1:5" x14ac:dyDescent="0.25">
      <c r="A12" s="1">
        <v>43964</v>
      </c>
    </row>
    <row r="13" spans="1:5" x14ac:dyDescent="0.25">
      <c r="A13" s="1">
        <v>43971</v>
      </c>
    </row>
    <row r="14" spans="1:5" x14ac:dyDescent="0.25">
      <c r="A14" s="1">
        <v>43978</v>
      </c>
      <c r="B14">
        <v>326677</v>
      </c>
      <c r="C14">
        <v>468214</v>
      </c>
      <c r="D14" s="7">
        <f t="shared" si="0"/>
        <v>0.43326282535960597</v>
      </c>
      <c r="E14">
        <v>2557</v>
      </c>
    </row>
    <row r="15" spans="1:5" x14ac:dyDescent="0.25">
      <c r="A15" s="1">
        <v>43985</v>
      </c>
      <c r="B15">
        <v>306574</v>
      </c>
      <c r="C15">
        <v>472343</v>
      </c>
      <c r="D15" s="7">
        <f t="shared" si="0"/>
        <v>0.54071447676580531</v>
      </c>
      <c r="E15">
        <v>2557</v>
      </c>
    </row>
    <row r="16" spans="1:5" x14ac:dyDescent="0.25">
      <c r="A16" s="1">
        <v>43992</v>
      </c>
      <c r="B16">
        <v>363060</v>
      </c>
      <c r="C16">
        <v>507851</v>
      </c>
      <c r="D16" s="7">
        <f t="shared" si="0"/>
        <v>0.39880735966506914</v>
      </c>
      <c r="E16">
        <v>2557</v>
      </c>
    </row>
    <row r="17" spans="1:5" x14ac:dyDescent="0.25">
      <c r="A17" s="1">
        <v>43999</v>
      </c>
      <c r="B17">
        <v>371790</v>
      </c>
      <c r="C17">
        <v>522085</v>
      </c>
      <c r="D17" s="7">
        <f t="shared" si="0"/>
        <v>0.4042470211678636</v>
      </c>
      <c r="E17">
        <v>2557</v>
      </c>
    </row>
    <row r="18" spans="1:5" x14ac:dyDescent="0.25">
      <c r="A18" s="1">
        <v>44006</v>
      </c>
      <c r="B18">
        <v>365266</v>
      </c>
      <c r="C18">
        <v>544902</v>
      </c>
      <c r="D18" s="7">
        <f t="shared" si="0"/>
        <v>0.49179502061511338</v>
      </c>
      <c r="E18">
        <v>2557</v>
      </c>
    </row>
    <row r="19" spans="1:5" x14ac:dyDescent="0.25">
      <c r="A19" s="1">
        <v>44013</v>
      </c>
      <c r="B19">
        <v>354043</v>
      </c>
      <c r="C19">
        <v>520945</v>
      </c>
      <c r="D19" s="7">
        <f t="shared" si="0"/>
        <v>0.47141731371613055</v>
      </c>
      <c r="E19">
        <v>2563</v>
      </c>
    </row>
    <row r="20" spans="1:5" x14ac:dyDescent="0.25">
      <c r="A20" s="1">
        <v>44020</v>
      </c>
      <c r="B20">
        <v>372759</v>
      </c>
      <c r="C20">
        <v>531659</v>
      </c>
      <c r="D20" s="7">
        <f t="shared" si="0"/>
        <v>0.42628078731834779</v>
      </c>
      <c r="E20">
        <v>2563</v>
      </c>
    </row>
    <row r="21" spans="1:5" x14ac:dyDescent="0.25">
      <c r="A21" s="1">
        <v>44027</v>
      </c>
      <c r="B21">
        <v>376688</v>
      </c>
      <c r="C21">
        <v>512804</v>
      </c>
      <c r="D21" s="7">
        <f t="shared" si="0"/>
        <v>0.36134944569511107</v>
      </c>
      <c r="E21">
        <v>2563</v>
      </c>
    </row>
    <row r="22" spans="1:5" x14ac:dyDescent="0.25">
      <c r="A22" s="1">
        <v>44034</v>
      </c>
      <c r="B22">
        <v>361250</v>
      </c>
      <c r="C22">
        <v>480662</v>
      </c>
      <c r="D22" s="7">
        <f t="shared" si="0"/>
        <v>0.33055224913494807</v>
      </c>
      <c r="E22">
        <v>2563</v>
      </c>
    </row>
    <row r="23" spans="1:5" x14ac:dyDescent="0.25">
      <c r="A23" s="1">
        <v>44041</v>
      </c>
      <c r="B23">
        <v>373207</v>
      </c>
      <c r="C23">
        <v>550334</v>
      </c>
      <c r="D23" s="7">
        <f t="shared" si="0"/>
        <v>0.47460792536045682</v>
      </c>
      <c r="E23">
        <v>2563</v>
      </c>
    </row>
    <row r="24" spans="1:5" x14ac:dyDescent="0.25">
      <c r="A24" s="1">
        <v>44048</v>
      </c>
      <c r="B24">
        <v>348161</v>
      </c>
      <c r="C24">
        <v>476637</v>
      </c>
      <c r="D24" s="7">
        <f t="shared" si="0"/>
        <v>0.36901318642811803</v>
      </c>
      <c r="E24">
        <v>2563</v>
      </c>
    </row>
    <row r="25" spans="1:5" x14ac:dyDescent="0.25">
      <c r="A25" s="1">
        <v>44055</v>
      </c>
      <c r="B25">
        <v>381628</v>
      </c>
      <c r="C25">
        <v>525526</v>
      </c>
      <c r="D25" s="7">
        <f t="shared" si="0"/>
        <v>0.37706352783338748</v>
      </c>
      <c r="E25">
        <v>2564</v>
      </c>
    </row>
    <row r="26" spans="1:5" x14ac:dyDescent="0.25">
      <c r="A26" s="1">
        <v>44062</v>
      </c>
      <c r="B26">
        <v>328655</v>
      </c>
      <c r="C26">
        <v>468190</v>
      </c>
      <c r="D26" s="7">
        <f t="shared" si="0"/>
        <v>0.42456375226301135</v>
      </c>
      <c r="E26">
        <v>2563</v>
      </c>
    </row>
    <row r="27" spans="1:5" x14ac:dyDescent="0.25">
      <c r="A27" s="1">
        <v>44069</v>
      </c>
      <c r="B27">
        <v>390940</v>
      </c>
      <c r="C27">
        <v>523296</v>
      </c>
      <c r="D27" s="7">
        <f t="shared" si="0"/>
        <v>0.33855834654934264</v>
      </c>
      <c r="E27">
        <v>2563</v>
      </c>
    </row>
    <row r="28" spans="1:5" x14ac:dyDescent="0.25">
      <c r="A28" s="1">
        <v>44076</v>
      </c>
      <c r="B28">
        <v>336997</v>
      </c>
      <c r="C28">
        <v>472674</v>
      </c>
      <c r="D28" s="7">
        <f t="shared" si="0"/>
        <v>0.4026059579165393</v>
      </c>
      <c r="E28">
        <v>2563</v>
      </c>
    </row>
    <row r="29" spans="1:5" x14ac:dyDescent="0.25">
      <c r="A29" s="1">
        <v>44083</v>
      </c>
      <c r="B29">
        <v>381536</v>
      </c>
      <c r="C29">
        <v>543596</v>
      </c>
      <c r="D29" s="7">
        <f t="shared" si="0"/>
        <v>0.42475677262433953</v>
      </c>
      <c r="E29">
        <v>2563</v>
      </c>
    </row>
    <row r="30" spans="1:5" x14ac:dyDescent="0.25">
      <c r="A30" s="1">
        <v>44090</v>
      </c>
    </row>
    <row r="31" spans="1:5" x14ac:dyDescent="0.25">
      <c r="A31" s="1">
        <v>44097</v>
      </c>
      <c r="B31">
        <v>440227</v>
      </c>
      <c r="C31">
        <v>557511</v>
      </c>
      <c r="D31" s="7">
        <f t="shared" si="0"/>
        <v>0.26641709845148071</v>
      </c>
      <c r="E31">
        <v>2727</v>
      </c>
    </row>
    <row r="32" spans="1:5" x14ac:dyDescent="0.25">
      <c r="A32" s="1">
        <v>44104</v>
      </c>
      <c r="B32">
        <v>429893</v>
      </c>
      <c r="C32">
        <v>573696</v>
      </c>
      <c r="D32" s="7">
        <f t="shared" si="0"/>
        <v>0.33450881963651419</v>
      </c>
      <c r="E32">
        <v>2727</v>
      </c>
    </row>
    <row r="33" spans="1:5" x14ac:dyDescent="0.25">
      <c r="A33" s="1">
        <v>44111</v>
      </c>
      <c r="B33">
        <v>411824</v>
      </c>
      <c r="C33">
        <v>541985</v>
      </c>
      <c r="D33" s="7">
        <f t="shared" si="0"/>
        <v>0.31605977310695832</v>
      </c>
      <c r="E33">
        <v>2727</v>
      </c>
    </row>
    <row r="34" spans="1:5" x14ac:dyDescent="0.25">
      <c r="A34" s="1">
        <v>44118</v>
      </c>
      <c r="B34">
        <v>385484</v>
      </c>
      <c r="C34">
        <v>555375</v>
      </c>
      <c r="D34" s="7">
        <f t="shared" si="0"/>
        <v>0.44072127507237652</v>
      </c>
      <c r="E34">
        <v>2727</v>
      </c>
    </row>
    <row r="35" spans="1:5" x14ac:dyDescent="0.25">
      <c r="A35" s="1">
        <v>44125</v>
      </c>
      <c r="B35">
        <v>425089</v>
      </c>
      <c r="C35">
        <v>556520</v>
      </c>
      <c r="D35" s="7">
        <f t="shared" si="0"/>
        <v>0.30918466485841789</v>
      </c>
      <c r="E35">
        <v>2727</v>
      </c>
    </row>
    <row r="36" spans="1:5" x14ac:dyDescent="0.25">
      <c r="A36" s="1">
        <v>44132</v>
      </c>
      <c r="B36">
        <v>414259</v>
      </c>
      <c r="C36">
        <v>551495</v>
      </c>
      <c r="D36" s="7">
        <f t="shared" si="0"/>
        <v>0.33128067223645113</v>
      </c>
      <c r="E36">
        <v>2727</v>
      </c>
    </row>
    <row r="37" spans="1:5" x14ac:dyDescent="0.25">
      <c r="A37" s="1">
        <v>44139</v>
      </c>
      <c r="B37">
        <v>431844</v>
      </c>
      <c r="C37">
        <v>580775</v>
      </c>
      <c r="D37" s="7">
        <f t="shared" si="0"/>
        <v>0.34487222237659898</v>
      </c>
      <c r="E37">
        <v>2727</v>
      </c>
    </row>
    <row r="38" spans="1:5" x14ac:dyDescent="0.25">
      <c r="A38" s="1">
        <v>44146</v>
      </c>
      <c r="B38">
        <v>443174</v>
      </c>
      <c r="C38">
        <v>559554</v>
      </c>
      <c r="D38" s="7">
        <f t="shared" si="0"/>
        <v>0.26260565827417676</v>
      </c>
      <c r="E38">
        <v>2727</v>
      </c>
    </row>
    <row r="39" spans="1:5" x14ac:dyDescent="0.25">
      <c r="A39" s="1">
        <v>44153</v>
      </c>
      <c r="B39">
        <v>427086</v>
      </c>
      <c r="C39">
        <v>533452</v>
      </c>
      <c r="D39" s="7">
        <f t="shared" si="0"/>
        <v>0.24905054251368577</v>
      </c>
      <c r="E39">
        <v>2727</v>
      </c>
    </row>
    <row r="40" spans="1:5" x14ac:dyDescent="0.25">
      <c r="A40" s="1">
        <v>44160</v>
      </c>
      <c r="B40">
        <v>371860</v>
      </c>
      <c r="C40">
        <v>492125</v>
      </c>
      <c r="D40" s="7">
        <f t="shared" si="0"/>
        <v>0.32341472597214005</v>
      </c>
      <c r="E40">
        <v>2727</v>
      </c>
    </row>
    <row r="41" spans="1:5" x14ac:dyDescent="0.25">
      <c r="A41" s="1">
        <v>44167</v>
      </c>
      <c r="B41">
        <v>406766</v>
      </c>
      <c r="C41">
        <v>532322</v>
      </c>
      <c r="D41" s="7">
        <f t="shared" si="0"/>
        <v>0.30866886612942085</v>
      </c>
      <c r="E41">
        <v>2727</v>
      </c>
    </row>
    <row r="42" spans="1:5" x14ac:dyDescent="0.25">
      <c r="A42" s="1">
        <v>44174</v>
      </c>
      <c r="B42">
        <v>370291</v>
      </c>
      <c r="C42">
        <v>500114</v>
      </c>
      <c r="D42" s="7">
        <f t="shared" si="0"/>
        <v>0.35059723298702911</v>
      </c>
      <c r="E42">
        <v>2727</v>
      </c>
    </row>
    <row r="43" spans="1:5" x14ac:dyDescent="0.25">
      <c r="A43" s="1">
        <v>44181</v>
      </c>
      <c r="B43">
        <v>385662</v>
      </c>
      <c r="C43">
        <v>546962</v>
      </c>
      <c r="D43" s="7">
        <f t="shared" si="0"/>
        <v>0.4182418801956117</v>
      </c>
      <c r="E43">
        <v>2727</v>
      </c>
    </row>
    <row r="44" spans="1:5" x14ac:dyDescent="0.25">
      <c r="A44" s="1">
        <v>44188</v>
      </c>
      <c r="B44">
        <v>420690</v>
      </c>
      <c r="C44">
        <v>541310</v>
      </c>
      <c r="D44" s="7">
        <f t="shared" si="0"/>
        <v>0.28671943711521547</v>
      </c>
      <c r="E44">
        <v>2727</v>
      </c>
    </row>
    <row r="45" spans="1:5" x14ac:dyDescent="0.25">
      <c r="A45" s="1">
        <v>44195</v>
      </c>
      <c r="B45">
        <v>437084</v>
      </c>
      <c r="C45">
        <v>562938</v>
      </c>
      <c r="D45" s="7">
        <f t="shared" si="0"/>
        <v>0.28794007559187706</v>
      </c>
      <c r="E45">
        <v>2727</v>
      </c>
    </row>
    <row r="46" spans="1:5" x14ac:dyDescent="0.25">
      <c r="A46" s="1">
        <v>44202</v>
      </c>
      <c r="B46">
        <v>431503</v>
      </c>
      <c r="C46">
        <v>555372</v>
      </c>
      <c r="D46" s="7">
        <f t="shared" si="0"/>
        <v>0.28706405285710646</v>
      </c>
      <c r="E46">
        <v>2727</v>
      </c>
    </row>
    <row r="47" spans="1:5" x14ac:dyDescent="0.25">
      <c r="A47" s="1">
        <v>44209</v>
      </c>
      <c r="B47">
        <v>440805</v>
      </c>
      <c r="C47">
        <v>565537</v>
      </c>
      <c r="D47" s="7">
        <f t="shared" si="0"/>
        <v>0.28296412245777613</v>
      </c>
      <c r="E47">
        <v>2727</v>
      </c>
    </row>
    <row r="48" spans="1:5" x14ac:dyDescent="0.25">
      <c r="A48" s="1">
        <v>44216</v>
      </c>
      <c r="B48">
        <v>416628</v>
      </c>
      <c r="C48">
        <v>538371</v>
      </c>
      <c r="D48" s="7">
        <f t="shared" si="0"/>
        <v>0.29221031711742851</v>
      </c>
      <c r="E48">
        <v>2727</v>
      </c>
    </row>
    <row r="49" spans="1:5" x14ac:dyDescent="0.25">
      <c r="A49" s="1">
        <v>44223</v>
      </c>
      <c r="B49">
        <v>428361</v>
      </c>
      <c r="C49">
        <v>558360</v>
      </c>
      <c r="D49" s="7">
        <f t="shared" si="0"/>
        <v>0.30348000868426395</v>
      </c>
      <c r="E49">
        <v>2727</v>
      </c>
    </row>
    <row r="50" spans="1:5" x14ac:dyDescent="0.25">
      <c r="A50" s="1">
        <v>44230</v>
      </c>
      <c r="B50">
        <v>404037</v>
      </c>
      <c r="C50">
        <v>565002</v>
      </c>
      <c r="D50" s="7">
        <f t="shared" si="0"/>
        <v>0.39839173145033746</v>
      </c>
      <c r="E50">
        <v>2724</v>
      </c>
    </row>
    <row r="51" spans="1:5" x14ac:dyDescent="0.25">
      <c r="A51" s="1">
        <v>44237</v>
      </c>
    </row>
    <row r="52" spans="1:5" x14ac:dyDescent="0.25">
      <c r="A52" s="1">
        <v>44244</v>
      </c>
      <c r="B52">
        <v>411661</v>
      </c>
      <c r="C52">
        <v>548298</v>
      </c>
      <c r="D52" s="7">
        <f t="shared" si="0"/>
        <v>0.33191630977916298</v>
      </c>
      <c r="E52">
        <v>2724</v>
      </c>
    </row>
    <row r="53" spans="1:5" x14ac:dyDescent="0.25">
      <c r="A53" s="1">
        <v>44251</v>
      </c>
      <c r="B53">
        <v>424675</v>
      </c>
      <c r="C53">
        <v>573693</v>
      </c>
      <c r="D53" s="7">
        <f t="shared" si="0"/>
        <v>0.35089892270559842</v>
      </c>
      <c r="E53">
        <v>2724</v>
      </c>
    </row>
    <row r="54" spans="1:5" x14ac:dyDescent="0.25">
      <c r="A54" s="1">
        <v>44258</v>
      </c>
      <c r="B54">
        <v>397817</v>
      </c>
      <c r="C54">
        <v>574492</v>
      </c>
      <c r="D54" s="7">
        <f t="shared" si="0"/>
        <v>0.44411123707634415</v>
      </c>
      <c r="E54">
        <v>2724</v>
      </c>
    </row>
    <row r="55" spans="1:5" x14ac:dyDescent="0.25">
      <c r="A55" s="1">
        <v>44265</v>
      </c>
      <c r="B55">
        <v>433115</v>
      </c>
      <c r="C55">
        <v>577937</v>
      </c>
      <c r="D55" s="7">
        <f t="shared" si="0"/>
        <v>0.33437308797894322</v>
      </c>
      <c r="E55">
        <v>2724</v>
      </c>
    </row>
    <row r="56" spans="1:5" x14ac:dyDescent="0.25">
      <c r="A56" s="1">
        <v>44272</v>
      </c>
      <c r="B56">
        <v>423571</v>
      </c>
      <c r="C56">
        <v>579392</v>
      </c>
      <c r="D56" s="7">
        <f t="shared" si="0"/>
        <v>0.36787457120529971</v>
      </c>
      <c r="E56">
        <v>2724</v>
      </c>
    </row>
    <row r="57" spans="1:5" x14ac:dyDescent="0.25">
      <c r="A57" s="1">
        <v>44279</v>
      </c>
      <c r="B57">
        <v>399428</v>
      </c>
      <c r="C57">
        <v>541530</v>
      </c>
      <c r="D57" s="7">
        <f t="shared" si="0"/>
        <v>0.35576374215127632</v>
      </c>
      <c r="E57">
        <v>2724</v>
      </c>
    </row>
    <row r="58" spans="1:5" x14ac:dyDescent="0.25">
      <c r="A58" s="1">
        <v>44286</v>
      </c>
      <c r="B58">
        <v>407978</v>
      </c>
      <c r="C58">
        <v>544219</v>
      </c>
      <c r="D58" s="7">
        <f t="shared" si="0"/>
        <v>0.33394202628573111</v>
      </c>
      <c r="E58">
        <v>2724</v>
      </c>
    </row>
    <row r="59" spans="1:5" x14ac:dyDescent="0.25">
      <c r="A59" s="1">
        <v>44293</v>
      </c>
      <c r="B59">
        <v>403825</v>
      </c>
      <c r="C59">
        <v>553094</v>
      </c>
      <c r="D59" s="7">
        <f t="shared" si="0"/>
        <v>0.3696378381724757</v>
      </c>
      <c r="E59">
        <v>2724</v>
      </c>
    </row>
    <row r="60" spans="1:5" x14ac:dyDescent="0.25">
      <c r="A60" s="1">
        <v>44300</v>
      </c>
      <c r="B60">
        <v>439379</v>
      </c>
      <c r="C60">
        <v>573414</v>
      </c>
      <c r="D60" s="7">
        <f t="shared" si="0"/>
        <v>0.30505554430229936</v>
      </c>
      <c r="E60">
        <v>2724</v>
      </c>
    </row>
    <row r="61" spans="1:5" x14ac:dyDescent="0.25">
      <c r="A61" s="1">
        <v>44307</v>
      </c>
      <c r="B61">
        <v>420535</v>
      </c>
      <c r="C61">
        <v>584706</v>
      </c>
      <c r="D61" s="7">
        <f t="shared" si="0"/>
        <v>0.3903860558574197</v>
      </c>
      <c r="E61">
        <v>2724</v>
      </c>
    </row>
    <row r="62" spans="1:5" x14ac:dyDescent="0.25">
      <c r="A62" s="1">
        <v>44314</v>
      </c>
    </row>
    <row r="63" spans="1:5" x14ac:dyDescent="0.25">
      <c r="A63" s="1">
        <v>44321</v>
      </c>
      <c r="B63">
        <v>433351</v>
      </c>
      <c r="C63">
        <v>565976</v>
      </c>
      <c r="D63" s="7">
        <f t="shared" si="0"/>
        <v>0.3060452150796929</v>
      </c>
      <c r="E63">
        <v>2943</v>
      </c>
    </row>
    <row r="64" spans="1:5" x14ac:dyDescent="0.25">
      <c r="A64" s="1">
        <v>44328</v>
      </c>
      <c r="B64">
        <v>441496</v>
      </c>
      <c r="C64">
        <v>577059</v>
      </c>
      <c r="D64" s="7">
        <f t="shared" si="0"/>
        <v>0.30705374454128692</v>
      </c>
      <c r="E64">
        <v>2943</v>
      </c>
    </row>
    <row r="65" spans="1:5" x14ac:dyDescent="0.25">
      <c r="A65" s="1">
        <v>44335</v>
      </c>
      <c r="B65">
        <v>473458</v>
      </c>
      <c r="C65">
        <v>608996</v>
      </c>
      <c r="D65" s="7">
        <f t="shared" si="0"/>
        <v>0.28627248879520462</v>
      </c>
      <c r="E65">
        <v>2945</v>
      </c>
    </row>
    <row r="66" spans="1:5" x14ac:dyDescent="0.25">
      <c r="A66" s="1">
        <v>44342</v>
      </c>
      <c r="B66">
        <v>448530</v>
      </c>
      <c r="C66">
        <v>592442</v>
      </c>
      <c r="D66" s="7">
        <f t="shared" si="0"/>
        <v>0.32085256281631108</v>
      </c>
      <c r="E66">
        <v>2945</v>
      </c>
    </row>
    <row r="67" spans="1:5" x14ac:dyDescent="0.25">
      <c r="A67" s="1">
        <v>44349</v>
      </c>
      <c r="B67">
        <v>449442</v>
      </c>
      <c r="C67">
        <v>617162</v>
      </c>
      <c r="D67" s="7">
        <f t="shared" ref="D67:D91" si="1">(C67-B67)/B67</f>
        <v>0.37317384668099557</v>
      </c>
      <c r="E67">
        <v>2945</v>
      </c>
    </row>
    <row r="68" spans="1:5" x14ac:dyDescent="0.25">
      <c r="A68" s="1">
        <v>44356</v>
      </c>
      <c r="B68">
        <v>425425</v>
      </c>
      <c r="C68">
        <v>567457</v>
      </c>
      <c r="D68" s="7">
        <f t="shared" si="1"/>
        <v>0.3338590820943762</v>
      </c>
      <c r="E68">
        <v>2945</v>
      </c>
    </row>
    <row r="69" spans="1:5" x14ac:dyDescent="0.25">
      <c r="A69" s="1">
        <v>44363</v>
      </c>
      <c r="B69">
        <v>430809</v>
      </c>
      <c r="C69">
        <v>592694</v>
      </c>
      <c r="D69" s="7">
        <f t="shared" si="1"/>
        <v>0.37576977268348616</v>
      </c>
      <c r="E69">
        <v>2944</v>
      </c>
    </row>
    <row r="70" spans="1:5" x14ac:dyDescent="0.25">
      <c r="A70" s="1">
        <v>44370</v>
      </c>
      <c r="B70">
        <v>421609</v>
      </c>
      <c r="C70">
        <v>545732</v>
      </c>
      <c r="D70" s="7">
        <f t="shared" si="1"/>
        <v>0.29440310809304354</v>
      </c>
      <c r="E70">
        <v>2944</v>
      </c>
    </row>
    <row r="71" spans="1:5" x14ac:dyDescent="0.25">
      <c r="A71" s="1">
        <v>44377</v>
      </c>
      <c r="B71">
        <v>449704</v>
      </c>
      <c r="C71">
        <v>595669</v>
      </c>
      <c r="D71" s="7">
        <f t="shared" si="1"/>
        <v>0.32458016828847419</v>
      </c>
      <c r="E71">
        <v>2944</v>
      </c>
    </row>
    <row r="72" spans="1:5" x14ac:dyDescent="0.25">
      <c r="A72" s="1">
        <v>44384</v>
      </c>
      <c r="B72">
        <v>430928</v>
      </c>
      <c r="C72">
        <v>559575</v>
      </c>
      <c r="D72" s="7">
        <f t="shared" si="1"/>
        <v>0.29853479003453015</v>
      </c>
      <c r="E72">
        <v>2944</v>
      </c>
    </row>
    <row r="73" spans="1:5" x14ac:dyDescent="0.25">
      <c r="A73" s="1">
        <v>44391</v>
      </c>
      <c r="B73">
        <v>457052</v>
      </c>
      <c r="C73">
        <v>590997</v>
      </c>
      <c r="D73" s="7">
        <f t="shared" si="1"/>
        <v>0.2930629337580844</v>
      </c>
      <c r="E73">
        <v>2944</v>
      </c>
    </row>
    <row r="74" spans="1:5" x14ac:dyDescent="0.25">
      <c r="A74" s="1">
        <v>44398</v>
      </c>
      <c r="B74">
        <v>422471</v>
      </c>
      <c r="C74">
        <v>561537</v>
      </c>
      <c r="D74" s="7">
        <f t="shared" si="1"/>
        <v>0.32917288997351296</v>
      </c>
      <c r="E74">
        <v>2944</v>
      </c>
    </row>
    <row r="75" spans="1:5" x14ac:dyDescent="0.25">
      <c r="A75" s="1">
        <v>44405</v>
      </c>
      <c r="B75">
        <v>441737</v>
      </c>
      <c r="C75">
        <v>577396</v>
      </c>
      <c r="D75" s="7">
        <f t="shared" si="1"/>
        <v>0.30710354803876516</v>
      </c>
      <c r="E75">
        <v>2944</v>
      </c>
    </row>
    <row r="76" spans="1:5" x14ac:dyDescent="0.25">
      <c r="A76" s="1">
        <v>44412</v>
      </c>
      <c r="B76">
        <v>411519</v>
      </c>
      <c r="C76">
        <v>567315</v>
      </c>
      <c r="D76" s="7">
        <f t="shared" si="1"/>
        <v>0.37858762292871045</v>
      </c>
      <c r="E76">
        <v>2944</v>
      </c>
    </row>
    <row r="77" spans="1:5" x14ac:dyDescent="0.25">
      <c r="A77" s="1">
        <v>44419</v>
      </c>
      <c r="B77">
        <v>424950</v>
      </c>
      <c r="C77">
        <v>581544</v>
      </c>
      <c r="D77" s="7">
        <f t="shared" si="1"/>
        <v>0.36849982350864807</v>
      </c>
      <c r="E77">
        <v>2944</v>
      </c>
    </row>
    <row r="78" spans="1:5" x14ac:dyDescent="0.25">
      <c r="A78" s="1">
        <v>44426</v>
      </c>
      <c r="B78">
        <v>458010</v>
      </c>
      <c r="C78">
        <v>619809</v>
      </c>
      <c r="D78" s="7">
        <f t="shared" si="1"/>
        <v>0.35326521254994431</v>
      </c>
      <c r="E78">
        <v>2944</v>
      </c>
    </row>
    <row r="79" spans="1:5" x14ac:dyDescent="0.25">
      <c r="A79" s="1">
        <v>44433</v>
      </c>
      <c r="B79">
        <v>356372</v>
      </c>
      <c r="C79">
        <v>491584</v>
      </c>
      <c r="D79" s="7">
        <f t="shared" si="1"/>
        <v>0.37941252399178388</v>
      </c>
      <c r="E79">
        <v>2944</v>
      </c>
    </row>
    <row r="80" spans="1:5" x14ac:dyDescent="0.25">
      <c r="A80" s="1">
        <v>44440</v>
      </c>
      <c r="B80">
        <v>373137</v>
      </c>
      <c r="C80">
        <v>584034</v>
      </c>
      <c r="D80" s="7">
        <f t="shared" si="1"/>
        <v>0.56519991316862173</v>
      </c>
      <c r="E80">
        <v>2944</v>
      </c>
    </row>
    <row r="81" spans="1:5" x14ac:dyDescent="0.25">
      <c r="A81" s="1">
        <v>44447</v>
      </c>
      <c r="B81">
        <v>409265</v>
      </c>
      <c r="C81">
        <v>579790</v>
      </c>
      <c r="D81" s="7">
        <f t="shared" si="1"/>
        <v>0.41666157624033329</v>
      </c>
      <c r="E81">
        <v>2944</v>
      </c>
    </row>
    <row r="82" spans="1:5" x14ac:dyDescent="0.25">
      <c r="A82" s="1">
        <v>44454</v>
      </c>
      <c r="B82">
        <v>428322</v>
      </c>
      <c r="C82">
        <v>604877</v>
      </c>
      <c r="D82" s="7">
        <f t="shared" si="1"/>
        <v>0.41220156797923058</v>
      </c>
      <c r="E82">
        <v>2944</v>
      </c>
    </row>
    <row r="83" spans="1:5" x14ac:dyDescent="0.25">
      <c r="A83" s="1">
        <v>44461</v>
      </c>
      <c r="B83">
        <v>424337</v>
      </c>
      <c r="C83">
        <v>598424</v>
      </c>
      <c r="D83" s="7">
        <f t="shared" si="1"/>
        <v>0.41025647068249999</v>
      </c>
      <c r="E83">
        <v>2944</v>
      </c>
    </row>
    <row r="84" spans="1:5" x14ac:dyDescent="0.25">
      <c r="A84" s="1">
        <v>44468</v>
      </c>
      <c r="B84">
        <v>426598</v>
      </c>
      <c r="C84">
        <v>634245</v>
      </c>
      <c r="D84" s="7">
        <f t="shared" si="1"/>
        <v>0.48675099273789374</v>
      </c>
      <c r="E84">
        <v>2944</v>
      </c>
    </row>
    <row r="85" spans="1:5" x14ac:dyDescent="0.25">
      <c r="A85" s="1">
        <v>44475</v>
      </c>
      <c r="B85">
        <v>445495</v>
      </c>
      <c r="C85">
        <v>645927</v>
      </c>
      <c r="D85" s="7">
        <f t="shared" si="1"/>
        <v>0.44990852871524933</v>
      </c>
      <c r="E85">
        <v>2944</v>
      </c>
    </row>
    <row r="86" spans="1:5" x14ac:dyDescent="0.25">
      <c r="A86" s="1">
        <v>44482</v>
      </c>
      <c r="B86">
        <v>458089</v>
      </c>
      <c r="C86">
        <v>641673</v>
      </c>
      <c r="D86" s="7">
        <f t="shared" si="1"/>
        <v>0.40076055089731472</v>
      </c>
      <c r="E86">
        <v>2944</v>
      </c>
    </row>
    <row r="87" spans="1:5" x14ac:dyDescent="0.25">
      <c r="A87" s="1">
        <v>44489</v>
      </c>
      <c r="B87">
        <v>440792</v>
      </c>
      <c r="C87">
        <v>612033</v>
      </c>
      <c r="D87" s="7">
        <f t="shared" si="1"/>
        <v>0.38848481823626563</v>
      </c>
      <c r="E87">
        <v>2944</v>
      </c>
    </row>
    <row r="88" spans="1:5" x14ac:dyDescent="0.25">
      <c r="A88" s="1">
        <v>44496</v>
      </c>
      <c r="B88">
        <v>435321</v>
      </c>
      <c r="C88">
        <v>608814</v>
      </c>
      <c r="D88" s="7">
        <f t="shared" si="1"/>
        <v>0.39854038743823522</v>
      </c>
      <c r="E88">
        <v>2944</v>
      </c>
    </row>
    <row r="89" spans="1:5" x14ac:dyDescent="0.25">
      <c r="A89" s="1">
        <v>44503</v>
      </c>
      <c r="B89">
        <v>450522</v>
      </c>
      <c r="C89">
        <v>618335</v>
      </c>
      <c r="D89" s="7">
        <f t="shared" si="1"/>
        <v>0.37248569437230589</v>
      </c>
      <c r="E89">
        <v>2944</v>
      </c>
    </row>
    <row r="90" spans="1:5" x14ac:dyDescent="0.25">
      <c r="A90" s="1">
        <v>44510</v>
      </c>
      <c r="B90">
        <v>441466</v>
      </c>
      <c r="C90">
        <v>614491</v>
      </c>
      <c r="D90" s="7">
        <f t="shared" si="1"/>
        <v>0.39193278757594019</v>
      </c>
      <c r="E90">
        <v>2944</v>
      </c>
    </row>
    <row r="91" spans="1:5" x14ac:dyDescent="0.25">
      <c r="A91" s="1">
        <v>44517</v>
      </c>
      <c r="B91">
        <v>414880</v>
      </c>
      <c r="C91">
        <v>583486</v>
      </c>
      <c r="D91" s="7">
        <f t="shared" si="1"/>
        <v>0.40639703046664094</v>
      </c>
      <c r="E91">
        <v>2944</v>
      </c>
    </row>
  </sheetData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AE5AB-1A1A-4C2E-891C-39FC14D86229}">
  <dimension ref="A1:J152"/>
  <sheetViews>
    <sheetView workbookViewId="0">
      <selection activeCell="B72" sqref="B72:E74"/>
    </sheetView>
  </sheetViews>
  <sheetFormatPr defaultRowHeight="15" x14ac:dyDescent="0.25"/>
  <cols>
    <col min="1" max="1" width="15" customWidth="1"/>
    <col min="8" max="9" width="9.140625" style="7"/>
  </cols>
  <sheetData>
    <row r="1" spans="1:10" x14ac:dyDescent="0.25">
      <c r="B1" t="s">
        <v>22</v>
      </c>
      <c r="C1" t="s">
        <v>23</v>
      </c>
      <c r="D1" t="s">
        <v>22</v>
      </c>
      <c r="E1" t="s">
        <v>23</v>
      </c>
      <c r="F1" t="s">
        <v>25</v>
      </c>
      <c r="G1" t="s">
        <v>26</v>
      </c>
      <c r="H1" s="7" t="s">
        <v>24</v>
      </c>
      <c r="I1" s="7" t="s">
        <v>27</v>
      </c>
      <c r="J1" t="s">
        <v>19</v>
      </c>
    </row>
    <row r="2" spans="1:10" x14ac:dyDescent="0.25">
      <c r="A2" s="1">
        <v>43467</v>
      </c>
      <c r="B2">
        <v>621212</v>
      </c>
      <c r="C2">
        <v>786695</v>
      </c>
      <c r="D2">
        <f t="shared" ref="D2:D16" si="0">B2/J2</f>
        <v>202.1516433452652</v>
      </c>
      <c r="E2">
        <f t="shared" ref="E2:E16" si="1">C2/J2</f>
        <v>256.00227790432803</v>
      </c>
      <c r="H2" s="7">
        <f t="shared" ref="H2:H16" si="2">(C2-B2)/B2</f>
        <v>0.26638732027069661</v>
      </c>
      <c r="J2">
        <v>3073</v>
      </c>
    </row>
    <row r="3" spans="1:10" x14ac:dyDescent="0.25">
      <c r="A3" s="1">
        <v>43474</v>
      </c>
      <c r="B3">
        <v>560339</v>
      </c>
      <c r="C3">
        <v>787311</v>
      </c>
      <c r="D3">
        <f t="shared" si="0"/>
        <v>181.39818711557137</v>
      </c>
      <c r="E3">
        <f t="shared" si="1"/>
        <v>254.87568792489478</v>
      </c>
      <c r="H3" s="7">
        <f t="shared" si="2"/>
        <v>0.40506193572105459</v>
      </c>
      <c r="J3">
        <v>3089</v>
      </c>
    </row>
    <row r="4" spans="1:10" x14ac:dyDescent="0.25">
      <c r="A4" s="1">
        <v>43481</v>
      </c>
      <c r="B4">
        <v>508440</v>
      </c>
      <c r="C4">
        <v>781697</v>
      </c>
      <c r="D4">
        <f t="shared" si="0"/>
        <v>164.59695694399483</v>
      </c>
      <c r="E4">
        <f t="shared" si="1"/>
        <v>253.05827128520556</v>
      </c>
      <c r="H4" s="7">
        <f t="shared" si="2"/>
        <v>0.5374419793879317</v>
      </c>
      <c r="J4">
        <v>3089</v>
      </c>
    </row>
    <row r="5" spans="1:10" x14ac:dyDescent="0.25">
      <c r="A5" s="1">
        <v>43488</v>
      </c>
      <c r="B5">
        <v>524751</v>
      </c>
      <c r="C5">
        <v>790244</v>
      </c>
      <c r="D5">
        <f t="shared" si="0"/>
        <v>169.87730657170604</v>
      </c>
      <c r="E5">
        <f t="shared" si="1"/>
        <v>255.82518614438331</v>
      </c>
      <c r="F5">
        <f>AVERAGE(D2:D5)</f>
        <v>179.50602349413438</v>
      </c>
      <c r="G5">
        <f>AVERAGE(E2:E5)</f>
        <v>254.94035581470294</v>
      </c>
      <c r="H5" s="7">
        <f t="shared" si="2"/>
        <v>0.50594091292822696</v>
      </c>
      <c r="I5" s="7">
        <f>(G5-F5)/F5</f>
        <v>0.42023287493209655</v>
      </c>
      <c r="J5">
        <v>3089</v>
      </c>
    </row>
    <row r="6" spans="1:10" x14ac:dyDescent="0.25">
      <c r="A6" s="1">
        <v>43495</v>
      </c>
      <c r="B6">
        <v>622369</v>
      </c>
      <c r="C6">
        <v>784684</v>
      </c>
      <c r="D6">
        <f t="shared" si="0"/>
        <v>201.41391585760519</v>
      </c>
      <c r="E6">
        <f t="shared" si="1"/>
        <v>253.94304207119743</v>
      </c>
      <c r="F6">
        <f t="shared" ref="F6:G6" si="3">AVERAGE(D3:D6)</f>
        <v>179.32159162221936</v>
      </c>
      <c r="G6">
        <f t="shared" si="3"/>
        <v>254.42554685642025</v>
      </c>
      <c r="H6" s="7">
        <f t="shared" si="2"/>
        <v>0.2608018715585127</v>
      </c>
      <c r="I6" s="7">
        <f t="shared" ref="I6:I69" si="4">(G6-F6)/F6</f>
        <v>0.41882271150271749</v>
      </c>
      <c r="J6">
        <v>3090</v>
      </c>
    </row>
    <row r="7" spans="1:10" x14ac:dyDescent="0.25">
      <c r="A7" s="1">
        <v>43502</v>
      </c>
      <c r="B7">
        <v>473084</v>
      </c>
      <c r="C7">
        <v>778159</v>
      </c>
      <c r="D7">
        <f t="shared" si="0"/>
        <v>153.10161812297736</v>
      </c>
      <c r="E7">
        <f t="shared" si="1"/>
        <v>251.83139158576051</v>
      </c>
      <c r="F7">
        <f t="shared" ref="F7:G7" si="5">AVERAGE(D4:D7)</f>
        <v>172.24744937407084</v>
      </c>
      <c r="G7">
        <f t="shared" si="5"/>
        <v>253.66447277163672</v>
      </c>
      <c r="H7" s="7">
        <f t="shared" si="2"/>
        <v>0.64486433698877998</v>
      </c>
      <c r="I7" s="7">
        <f t="shared" si="4"/>
        <v>0.47267476931256053</v>
      </c>
      <c r="J7">
        <v>3090</v>
      </c>
    </row>
    <row r="8" spans="1:10" x14ac:dyDescent="0.25">
      <c r="A8" s="1">
        <v>43509</v>
      </c>
      <c r="B8">
        <v>576798</v>
      </c>
      <c r="C8">
        <v>782540</v>
      </c>
      <c r="D8">
        <f t="shared" si="0"/>
        <v>186.48496605237634</v>
      </c>
      <c r="E8">
        <f t="shared" si="1"/>
        <v>253.00355641771742</v>
      </c>
      <c r="F8">
        <f t="shared" ref="F8:G8" si="6">AVERAGE(D5:D8)</f>
        <v>177.71945165116622</v>
      </c>
      <c r="G8">
        <f t="shared" si="6"/>
        <v>253.65079405476467</v>
      </c>
      <c r="H8" s="7">
        <f t="shared" si="2"/>
        <v>0.35669679853258851</v>
      </c>
      <c r="I8" s="7">
        <f t="shared" si="4"/>
        <v>0.42725397641131074</v>
      </c>
      <c r="J8">
        <v>3093</v>
      </c>
    </row>
    <row r="9" spans="1:10" x14ac:dyDescent="0.25">
      <c r="A9" s="1">
        <v>43516</v>
      </c>
      <c r="B9">
        <v>393125</v>
      </c>
      <c r="C9">
        <v>760986</v>
      </c>
      <c r="D9">
        <f t="shared" si="0"/>
        <v>127.10151956029745</v>
      </c>
      <c r="E9">
        <f t="shared" si="1"/>
        <v>246.0349175557711</v>
      </c>
      <c r="F9">
        <f t="shared" ref="F9:G9" si="7">AVERAGE(D6:D9)</f>
        <v>167.02550489831407</v>
      </c>
      <c r="G9">
        <f t="shared" si="7"/>
        <v>251.20322690761162</v>
      </c>
      <c r="H9" s="7">
        <f t="shared" si="2"/>
        <v>0.93573545310015893</v>
      </c>
      <c r="I9" s="7">
        <f t="shared" si="4"/>
        <v>0.50398124562201063</v>
      </c>
      <c r="J9">
        <v>3093</v>
      </c>
    </row>
    <row r="10" spans="1:10" x14ac:dyDescent="0.25">
      <c r="A10" s="1">
        <v>43523</v>
      </c>
      <c r="B10">
        <v>571888</v>
      </c>
      <c r="C10">
        <v>792389</v>
      </c>
      <c r="D10">
        <f t="shared" si="0"/>
        <v>184.89751050759781</v>
      </c>
      <c r="E10">
        <f t="shared" si="1"/>
        <v>256.18784351762042</v>
      </c>
      <c r="F10">
        <f t="shared" ref="F10:G10" si="8">AVERAGE(D7:D10)</f>
        <v>162.89640356081225</v>
      </c>
      <c r="G10">
        <f t="shared" si="8"/>
        <v>251.76442726921738</v>
      </c>
      <c r="H10" s="7">
        <f t="shared" si="2"/>
        <v>0.38556675432951909</v>
      </c>
      <c r="I10" s="7">
        <f t="shared" si="4"/>
        <v>0.54554932930258981</v>
      </c>
      <c r="J10">
        <v>3093</v>
      </c>
    </row>
    <row r="11" spans="1:10" x14ac:dyDescent="0.25">
      <c r="A11" s="1">
        <v>43530</v>
      </c>
      <c r="B11">
        <v>568052</v>
      </c>
      <c r="C11">
        <v>787627</v>
      </c>
      <c r="D11">
        <f t="shared" si="0"/>
        <v>183.65729065632073</v>
      </c>
      <c r="E11">
        <f t="shared" si="1"/>
        <v>254.64823795667635</v>
      </c>
      <c r="F11">
        <f t="shared" ref="F11:G11" si="9">AVERAGE(D8:D11)</f>
        <v>170.53532169414808</v>
      </c>
      <c r="G11">
        <f t="shared" si="9"/>
        <v>252.46863886194632</v>
      </c>
      <c r="H11" s="7">
        <f t="shared" si="2"/>
        <v>0.3865403167315668</v>
      </c>
      <c r="I11" s="7">
        <f t="shared" si="4"/>
        <v>0.48044778262854021</v>
      </c>
      <c r="J11">
        <v>3093</v>
      </c>
    </row>
    <row r="12" spans="1:10" x14ac:dyDescent="0.25">
      <c r="A12" s="1">
        <v>43537</v>
      </c>
      <c r="B12">
        <v>585982</v>
      </c>
      <c r="C12">
        <v>790153</v>
      </c>
      <c r="D12">
        <f t="shared" si="0"/>
        <v>189.45425153572583</v>
      </c>
      <c r="E12">
        <f t="shared" si="1"/>
        <v>255.46492078887812</v>
      </c>
      <c r="F12">
        <f t="shared" ref="F12:G12" si="10">AVERAGE(D9:D12)</f>
        <v>171.27764306498545</v>
      </c>
      <c r="G12">
        <f t="shared" si="10"/>
        <v>253.08397995473649</v>
      </c>
      <c r="H12" s="7">
        <f t="shared" si="2"/>
        <v>0.34842537825393954</v>
      </c>
      <c r="I12" s="7">
        <f t="shared" si="4"/>
        <v>0.47762413953064742</v>
      </c>
      <c r="J12">
        <v>3093</v>
      </c>
    </row>
    <row r="13" spans="1:10" x14ac:dyDescent="0.25">
      <c r="A13" s="1">
        <v>43544</v>
      </c>
      <c r="B13">
        <v>572190</v>
      </c>
      <c r="C13">
        <v>779190</v>
      </c>
      <c r="D13">
        <f t="shared" si="0"/>
        <v>184.99515033947623</v>
      </c>
      <c r="E13">
        <f t="shared" si="1"/>
        <v>251.92046556741028</v>
      </c>
      <c r="F13">
        <f t="shared" ref="F13:G13" si="11">AVERAGE(D10:D13)</f>
        <v>185.75105075978016</v>
      </c>
      <c r="G13">
        <f t="shared" si="11"/>
        <v>254.55536695764627</v>
      </c>
      <c r="H13" s="7">
        <f t="shared" si="2"/>
        <v>0.36176794421433439</v>
      </c>
      <c r="I13" s="7">
        <f t="shared" si="4"/>
        <v>0.37041145079090992</v>
      </c>
      <c r="J13">
        <v>3093</v>
      </c>
    </row>
    <row r="14" spans="1:10" x14ac:dyDescent="0.25">
      <c r="A14" s="1">
        <v>43551</v>
      </c>
      <c r="B14">
        <v>592881</v>
      </c>
      <c r="C14">
        <v>789202</v>
      </c>
      <c r="D14">
        <f t="shared" si="0"/>
        <v>191.68477206595537</v>
      </c>
      <c r="E14">
        <f t="shared" si="1"/>
        <v>255.15745231167151</v>
      </c>
      <c r="F14">
        <f t="shared" ref="F14:G14" si="12">AVERAGE(D11:D14)</f>
        <v>187.44786614936953</v>
      </c>
      <c r="G14">
        <f t="shared" si="12"/>
        <v>254.29776915615906</v>
      </c>
      <c r="H14" s="7">
        <f t="shared" si="2"/>
        <v>0.33113053040998108</v>
      </c>
      <c r="I14" s="7">
        <f t="shared" si="4"/>
        <v>0.35663197655992296</v>
      </c>
      <c r="J14">
        <v>3093</v>
      </c>
    </row>
    <row r="15" spans="1:10" x14ac:dyDescent="0.25">
      <c r="A15" s="1">
        <v>43558</v>
      </c>
      <c r="B15">
        <v>566853</v>
      </c>
      <c r="C15">
        <v>783636</v>
      </c>
      <c r="D15">
        <f t="shared" si="0"/>
        <v>183.26964112512124</v>
      </c>
      <c r="E15">
        <f t="shared" si="1"/>
        <v>253.35790494665375</v>
      </c>
      <c r="F15">
        <f t="shared" ref="F15:G15" si="13">AVERAGE(D12:D15)</f>
        <v>187.35095376656966</v>
      </c>
      <c r="G15">
        <f t="shared" si="13"/>
        <v>253.97518590365343</v>
      </c>
      <c r="H15" s="7">
        <f t="shared" si="2"/>
        <v>0.3824324824954618</v>
      </c>
      <c r="I15" s="7">
        <f t="shared" si="4"/>
        <v>0.35561191868867864</v>
      </c>
      <c r="J15">
        <v>3093</v>
      </c>
    </row>
    <row r="16" spans="1:10" x14ac:dyDescent="0.25">
      <c r="A16" s="1">
        <v>43565</v>
      </c>
      <c r="B16">
        <v>568349</v>
      </c>
      <c r="C16">
        <v>776829</v>
      </c>
      <c r="D16">
        <f t="shared" si="0"/>
        <v>183.75331393469125</v>
      </c>
      <c r="E16">
        <f t="shared" si="1"/>
        <v>251.15712900096995</v>
      </c>
      <c r="F16">
        <f t="shared" ref="F16:G31" si="14">AVERAGE(D13:D16)</f>
        <v>185.92571936631103</v>
      </c>
      <c r="G16">
        <f t="shared" si="14"/>
        <v>252.89823795667635</v>
      </c>
      <c r="H16" s="7">
        <f t="shared" si="2"/>
        <v>0.36681686780481709</v>
      </c>
      <c r="I16" s="7">
        <f t="shared" si="4"/>
        <v>0.36021115754521305</v>
      </c>
      <c r="J16">
        <v>3093</v>
      </c>
    </row>
    <row r="17" spans="1:10" x14ac:dyDescent="0.25">
      <c r="A17" s="1">
        <v>43572</v>
      </c>
      <c r="F17">
        <f t="shared" si="14"/>
        <v>186.23590904192261</v>
      </c>
      <c r="G17">
        <f t="shared" si="14"/>
        <v>253.22416208643173</v>
      </c>
      <c r="I17" s="7">
        <f t="shared" si="4"/>
        <v>0.35969568591323459</v>
      </c>
    </row>
    <row r="18" spans="1:10" x14ac:dyDescent="0.25">
      <c r="A18" s="1">
        <v>43579</v>
      </c>
      <c r="B18">
        <v>591242</v>
      </c>
      <c r="C18">
        <v>749610</v>
      </c>
      <c r="D18">
        <f>B18/J18</f>
        <v>191.15486582605885</v>
      </c>
      <c r="E18">
        <f>C18/J18</f>
        <v>242.35693501454898</v>
      </c>
      <c r="F18">
        <f t="shared" si="14"/>
        <v>186.0592736286238</v>
      </c>
      <c r="G18">
        <f t="shared" si="14"/>
        <v>248.95732298739088</v>
      </c>
      <c r="H18" s="7">
        <f>(C18-B18)/B18</f>
        <v>0.26785647839632504</v>
      </c>
      <c r="I18" s="7">
        <f t="shared" si="4"/>
        <v>0.33805382624631886</v>
      </c>
      <c r="J18">
        <v>3093</v>
      </c>
    </row>
    <row r="19" spans="1:10" x14ac:dyDescent="0.25">
      <c r="A19" s="1">
        <v>43586</v>
      </c>
      <c r="F19">
        <f t="shared" si="14"/>
        <v>187.45408988037505</v>
      </c>
      <c r="G19">
        <f t="shared" si="14"/>
        <v>246.75703200775945</v>
      </c>
      <c r="I19" s="7">
        <f t="shared" si="4"/>
        <v>0.31635981997100693</v>
      </c>
    </row>
    <row r="20" spans="1:10" x14ac:dyDescent="0.25">
      <c r="A20" s="1">
        <v>43593</v>
      </c>
      <c r="B20">
        <v>503147</v>
      </c>
      <c r="C20">
        <v>731375</v>
      </c>
      <c r="D20">
        <f t="shared" ref="D20:D27" si="15">B20/J20</f>
        <v>163.41247158168235</v>
      </c>
      <c r="E20">
        <f t="shared" ref="E20:E27" si="16">C20/J20</f>
        <v>237.53653783696006</v>
      </c>
      <c r="F20">
        <f t="shared" si="14"/>
        <v>177.2836687038706</v>
      </c>
      <c r="G20">
        <f t="shared" si="14"/>
        <v>239.94673642575452</v>
      </c>
      <c r="H20" s="7">
        <f t="shared" ref="H20:H27" si="17">(C20-B20)/B20</f>
        <v>0.45360103508517391</v>
      </c>
      <c r="I20" s="7">
        <f t="shared" si="4"/>
        <v>0.35346215576435558</v>
      </c>
      <c r="J20">
        <v>3079</v>
      </c>
    </row>
    <row r="21" spans="1:10" x14ac:dyDescent="0.25">
      <c r="A21" s="1">
        <v>43600</v>
      </c>
      <c r="B21">
        <v>516891</v>
      </c>
      <c r="C21">
        <v>766855</v>
      </c>
      <c r="D21">
        <f t="shared" si="15"/>
        <v>167.8762585254953</v>
      </c>
      <c r="E21">
        <f t="shared" si="16"/>
        <v>249.059759662228</v>
      </c>
      <c r="F21">
        <f t="shared" si="14"/>
        <v>174.14786531107885</v>
      </c>
      <c r="G21">
        <f t="shared" si="14"/>
        <v>242.98441083791235</v>
      </c>
      <c r="H21" s="7">
        <f t="shared" si="17"/>
        <v>0.48359131809220901</v>
      </c>
      <c r="I21" s="7">
        <f t="shared" si="4"/>
        <v>0.39527642445614464</v>
      </c>
      <c r="J21">
        <v>3079</v>
      </c>
    </row>
    <row r="22" spans="1:10" x14ac:dyDescent="0.25">
      <c r="A22" s="1">
        <v>43607</v>
      </c>
      <c r="B22">
        <v>533320</v>
      </c>
      <c r="C22">
        <v>753282</v>
      </c>
      <c r="D22">
        <f t="shared" si="15"/>
        <v>172.87520259319288</v>
      </c>
      <c r="E22">
        <f t="shared" si="16"/>
        <v>244.17568881685574</v>
      </c>
      <c r="F22">
        <f t="shared" si="14"/>
        <v>168.05464423345686</v>
      </c>
      <c r="G22">
        <f t="shared" si="14"/>
        <v>243.59066210534795</v>
      </c>
      <c r="H22" s="7">
        <f t="shared" si="17"/>
        <v>0.41243906097652439</v>
      </c>
      <c r="I22" s="7">
        <f t="shared" si="4"/>
        <v>0.44947295694463846</v>
      </c>
      <c r="J22">
        <v>3085</v>
      </c>
    </row>
    <row r="23" spans="1:10" x14ac:dyDescent="0.25">
      <c r="A23" s="1">
        <v>43614</v>
      </c>
      <c r="B23">
        <v>548135</v>
      </c>
      <c r="C23">
        <v>751430</v>
      </c>
      <c r="D23">
        <f t="shared" si="15"/>
        <v>177.67747163695299</v>
      </c>
      <c r="E23">
        <f t="shared" si="16"/>
        <v>243.57536466774715</v>
      </c>
      <c r="F23">
        <f t="shared" si="14"/>
        <v>170.46035108433088</v>
      </c>
      <c r="G23">
        <f t="shared" si="14"/>
        <v>243.58683774594775</v>
      </c>
      <c r="H23" s="7">
        <f t="shared" si="17"/>
        <v>0.37088490973938903</v>
      </c>
      <c r="I23" s="7">
        <f t="shared" si="4"/>
        <v>0.42899411033970836</v>
      </c>
      <c r="J23">
        <v>3085</v>
      </c>
    </row>
    <row r="24" spans="1:10" x14ac:dyDescent="0.25">
      <c r="A24" s="1">
        <v>43621</v>
      </c>
      <c r="B24">
        <v>535733</v>
      </c>
      <c r="C24">
        <v>750740</v>
      </c>
      <c r="D24">
        <f t="shared" si="15"/>
        <v>173.65737439222042</v>
      </c>
      <c r="E24">
        <f t="shared" si="16"/>
        <v>243.3517017828201</v>
      </c>
      <c r="F24">
        <f t="shared" si="14"/>
        <v>173.0215767869654</v>
      </c>
      <c r="G24">
        <f t="shared" si="14"/>
        <v>245.04062873241276</v>
      </c>
      <c r="H24" s="7">
        <f t="shared" si="17"/>
        <v>0.40133238012218775</v>
      </c>
      <c r="I24" s="7">
        <f t="shared" si="4"/>
        <v>0.41624318355462431</v>
      </c>
      <c r="J24">
        <v>3085</v>
      </c>
    </row>
    <row r="25" spans="1:10" x14ac:dyDescent="0.25">
      <c r="A25" s="1">
        <v>43628</v>
      </c>
      <c r="B25">
        <v>553669</v>
      </c>
      <c r="C25">
        <v>737082</v>
      </c>
      <c r="D25">
        <f t="shared" si="15"/>
        <v>179.47131280388979</v>
      </c>
      <c r="E25">
        <f t="shared" si="16"/>
        <v>238.92447325769854</v>
      </c>
      <c r="F25">
        <f t="shared" si="14"/>
        <v>175.920340356564</v>
      </c>
      <c r="G25">
        <f t="shared" si="14"/>
        <v>242.50680713128037</v>
      </c>
      <c r="H25" s="7">
        <f t="shared" si="17"/>
        <v>0.33126832096433068</v>
      </c>
      <c r="I25" s="7">
        <f t="shared" si="4"/>
        <v>0.37850351266803856</v>
      </c>
      <c r="J25">
        <v>3085</v>
      </c>
    </row>
    <row r="26" spans="1:10" x14ac:dyDescent="0.25">
      <c r="A26" s="1">
        <v>43635</v>
      </c>
      <c r="B26">
        <v>572514</v>
      </c>
      <c r="C26">
        <v>752370</v>
      </c>
      <c r="D26">
        <f t="shared" si="15"/>
        <v>185.57990275526743</v>
      </c>
      <c r="E26">
        <f t="shared" si="16"/>
        <v>243.88006482982172</v>
      </c>
      <c r="F26">
        <f t="shared" si="14"/>
        <v>179.09651539708264</v>
      </c>
      <c r="G26">
        <f t="shared" si="14"/>
        <v>242.4329011345219</v>
      </c>
      <c r="H26" s="7">
        <f t="shared" si="17"/>
        <v>0.31415126966327461</v>
      </c>
      <c r="I26" s="7">
        <f t="shared" si="4"/>
        <v>0.35364387518659096</v>
      </c>
      <c r="J26">
        <v>3085</v>
      </c>
    </row>
    <row r="27" spans="1:10" x14ac:dyDescent="0.25">
      <c r="A27" s="1">
        <v>43642</v>
      </c>
      <c r="B27">
        <v>580336</v>
      </c>
      <c r="C27">
        <v>774720</v>
      </c>
      <c r="D27">
        <f t="shared" si="15"/>
        <v>188.11539708265803</v>
      </c>
      <c r="E27">
        <f t="shared" si="16"/>
        <v>251.12479740680712</v>
      </c>
      <c r="F27">
        <f t="shared" si="14"/>
        <v>181.70599675850895</v>
      </c>
      <c r="G27">
        <f t="shared" si="14"/>
        <v>244.32025931928689</v>
      </c>
      <c r="H27" s="7">
        <f t="shared" si="17"/>
        <v>0.3349507871302142</v>
      </c>
      <c r="I27" s="7">
        <f t="shared" si="4"/>
        <v>0.34459106291353503</v>
      </c>
      <c r="J27">
        <v>3085</v>
      </c>
    </row>
    <row r="28" spans="1:10" x14ac:dyDescent="0.25">
      <c r="A28" s="1">
        <v>43649</v>
      </c>
      <c r="F28">
        <f t="shared" si="14"/>
        <v>184.38887088060505</v>
      </c>
      <c r="G28">
        <f t="shared" si="14"/>
        <v>244.64311183144244</v>
      </c>
      <c r="I28" s="7">
        <f t="shared" si="4"/>
        <v>0.32677807865016451</v>
      </c>
    </row>
    <row r="29" spans="1:10" x14ac:dyDescent="0.25">
      <c r="A29" s="1">
        <v>43656</v>
      </c>
      <c r="B29">
        <v>484908</v>
      </c>
      <c r="C29">
        <v>672064</v>
      </c>
      <c r="D29">
        <f t="shared" ref="D29:D42" si="18">B29/J29</f>
        <v>156.97895759145354</v>
      </c>
      <c r="E29">
        <f t="shared" ref="E29:E42" si="19">C29/J29</f>
        <v>217.56685011330526</v>
      </c>
      <c r="F29">
        <f t="shared" si="14"/>
        <v>176.89141914312631</v>
      </c>
      <c r="G29">
        <f t="shared" si="14"/>
        <v>237.52390411664467</v>
      </c>
      <c r="H29" s="7">
        <f t="shared" ref="H29:H42" si="20">(C29-B29)/B29</f>
        <v>0.38596187318006714</v>
      </c>
      <c r="I29" s="7">
        <f t="shared" si="4"/>
        <v>0.34276668290200912</v>
      </c>
      <c r="J29">
        <v>3089</v>
      </c>
    </row>
    <row r="30" spans="1:10" x14ac:dyDescent="0.25">
      <c r="A30" s="1">
        <v>43663</v>
      </c>
      <c r="B30">
        <v>580735</v>
      </c>
      <c r="C30">
        <v>781500</v>
      </c>
      <c r="D30">
        <f t="shared" si="18"/>
        <v>187.87932707861535</v>
      </c>
      <c r="E30">
        <f t="shared" si="19"/>
        <v>252.83079909414428</v>
      </c>
      <c r="F30">
        <f t="shared" si="14"/>
        <v>177.65789391757562</v>
      </c>
      <c r="G30">
        <f t="shared" si="14"/>
        <v>240.50748220475222</v>
      </c>
      <c r="H30" s="7">
        <f t="shared" si="20"/>
        <v>0.34570845566394309</v>
      </c>
      <c r="I30" s="7">
        <f t="shared" si="4"/>
        <v>0.35376749606373059</v>
      </c>
      <c r="J30">
        <v>3091</v>
      </c>
    </row>
    <row r="31" spans="1:10" x14ac:dyDescent="0.25">
      <c r="A31" s="1">
        <v>43670</v>
      </c>
      <c r="B31">
        <v>551767</v>
      </c>
      <c r="C31">
        <v>769710</v>
      </c>
      <c r="D31">
        <f t="shared" si="18"/>
        <v>178.50760271756712</v>
      </c>
      <c r="E31">
        <f t="shared" si="19"/>
        <v>249.01649951472015</v>
      </c>
      <c r="F31">
        <f t="shared" si="14"/>
        <v>174.45529579587867</v>
      </c>
      <c r="G31">
        <f t="shared" si="14"/>
        <v>239.80471624072322</v>
      </c>
      <c r="H31" s="7">
        <f t="shared" si="20"/>
        <v>0.39499100163656037</v>
      </c>
      <c r="I31" s="7">
        <f t="shared" si="4"/>
        <v>0.37459121058329242</v>
      </c>
      <c r="J31">
        <v>3091</v>
      </c>
    </row>
    <row r="32" spans="1:10" x14ac:dyDescent="0.25">
      <c r="A32" s="1">
        <v>43677</v>
      </c>
      <c r="B32">
        <v>444235</v>
      </c>
      <c r="C32">
        <v>638694</v>
      </c>
      <c r="D32">
        <f t="shared" si="18"/>
        <v>143.71886120996442</v>
      </c>
      <c r="E32">
        <f t="shared" si="19"/>
        <v>206.63021675833065</v>
      </c>
      <c r="F32">
        <f t="shared" ref="F32:G95" si="21">AVERAGE(D29:D32)</f>
        <v>166.77118714940011</v>
      </c>
      <c r="G32">
        <f t="shared" si="21"/>
        <v>231.51109137012509</v>
      </c>
      <c r="H32" s="7">
        <f t="shared" si="20"/>
        <v>0.43773903452001756</v>
      </c>
      <c r="I32" s="7">
        <f t="shared" si="4"/>
        <v>0.38819597873779277</v>
      </c>
      <c r="J32">
        <v>3091</v>
      </c>
    </row>
    <row r="33" spans="1:10" x14ac:dyDescent="0.25">
      <c r="A33" s="1">
        <v>43684</v>
      </c>
      <c r="B33">
        <v>504751</v>
      </c>
      <c r="C33">
        <v>686352</v>
      </c>
      <c r="D33">
        <f t="shared" si="18"/>
        <v>163.2969912649628</v>
      </c>
      <c r="E33">
        <f t="shared" si="19"/>
        <v>222.04852798447104</v>
      </c>
      <c r="F33">
        <f t="shared" si="21"/>
        <v>168.35069556777742</v>
      </c>
      <c r="G33">
        <f t="shared" si="21"/>
        <v>232.63151083791655</v>
      </c>
      <c r="H33" s="7">
        <f t="shared" si="20"/>
        <v>0.35978333871552509</v>
      </c>
      <c r="I33" s="7">
        <f t="shared" si="4"/>
        <v>0.38182684694795271</v>
      </c>
      <c r="J33">
        <v>3091</v>
      </c>
    </row>
    <row r="34" spans="1:10" x14ac:dyDescent="0.25">
      <c r="A34" s="1">
        <v>43691</v>
      </c>
      <c r="B34">
        <v>491205</v>
      </c>
      <c r="C34">
        <v>710620</v>
      </c>
      <c r="D34">
        <f t="shared" si="18"/>
        <v>158.91459074733095</v>
      </c>
      <c r="E34">
        <f t="shared" si="19"/>
        <v>229.89970883209318</v>
      </c>
      <c r="F34">
        <f t="shared" si="21"/>
        <v>161.10951148495633</v>
      </c>
      <c r="G34">
        <f t="shared" si="21"/>
        <v>226.89873827240376</v>
      </c>
      <c r="H34" s="7">
        <f t="shared" si="20"/>
        <v>0.446687228346617</v>
      </c>
      <c r="I34" s="7">
        <f t="shared" si="4"/>
        <v>0.40835097928771591</v>
      </c>
      <c r="J34">
        <v>3091</v>
      </c>
    </row>
    <row r="35" spans="1:10" x14ac:dyDescent="0.25">
      <c r="A35" s="1">
        <v>43698</v>
      </c>
      <c r="B35">
        <v>489020</v>
      </c>
      <c r="C35">
        <v>694088</v>
      </c>
      <c r="D35">
        <f t="shared" si="18"/>
        <v>158.20769977353606</v>
      </c>
      <c r="E35">
        <f t="shared" si="19"/>
        <v>224.55127790359106</v>
      </c>
      <c r="F35">
        <f t="shared" si="21"/>
        <v>156.03453574894857</v>
      </c>
      <c r="G35">
        <f t="shared" si="21"/>
        <v>220.78243286962149</v>
      </c>
      <c r="H35" s="7">
        <f t="shared" si="20"/>
        <v>0.41934481207312585</v>
      </c>
      <c r="I35" s="7">
        <f t="shared" si="4"/>
        <v>0.4149587577512257</v>
      </c>
      <c r="J35">
        <v>3091</v>
      </c>
    </row>
    <row r="36" spans="1:10" x14ac:dyDescent="0.25">
      <c r="A36" s="1">
        <v>43705</v>
      </c>
      <c r="B36">
        <v>482437</v>
      </c>
      <c r="C36">
        <v>726085</v>
      </c>
      <c r="D36">
        <f t="shared" si="18"/>
        <v>156.07796829505014</v>
      </c>
      <c r="E36">
        <f t="shared" si="19"/>
        <v>234.9029440310579</v>
      </c>
      <c r="F36">
        <f t="shared" si="21"/>
        <v>159.12431252022</v>
      </c>
      <c r="G36">
        <f t="shared" si="21"/>
        <v>227.8506146878033</v>
      </c>
      <c r="H36" s="7">
        <f t="shared" si="20"/>
        <v>0.50503589069660904</v>
      </c>
      <c r="I36" s="7">
        <f t="shared" si="4"/>
        <v>0.43190321503415902</v>
      </c>
      <c r="J36">
        <v>3091</v>
      </c>
    </row>
    <row r="37" spans="1:10" x14ac:dyDescent="0.25">
      <c r="A37" s="1">
        <v>43712</v>
      </c>
      <c r="B37">
        <v>425845</v>
      </c>
      <c r="C37">
        <v>669862</v>
      </c>
      <c r="D37">
        <f t="shared" si="18"/>
        <v>138.30626826891847</v>
      </c>
      <c r="E37">
        <f t="shared" si="19"/>
        <v>217.5582981487496</v>
      </c>
      <c r="F37">
        <f t="shared" si="21"/>
        <v>152.87663177120891</v>
      </c>
      <c r="G37">
        <f t="shared" si="21"/>
        <v>226.72805722887293</v>
      </c>
      <c r="H37" s="7">
        <f t="shared" si="20"/>
        <v>0.57301835174770166</v>
      </c>
      <c r="I37" s="7">
        <f t="shared" si="4"/>
        <v>0.48307857520165737</v>
      </c>
      <c r="J37">
        <v>3079</v>
      </c>
    </row>
    <row r="38" spans="1:10" x14ac:dyDescent="0.25">
      <c r="A38" s="1">
        <v>43719</v>
      </c>
      <c r="B38">
        <v>450577</v>
      </c>
      <c r="C38">
        <v>688342</v>
      </c>
      <c r="D38">
        <f t="shared" si="18"/>
        <v>146.33874634621631</v>
      </c>
      <c r="E38">
        <f t="shared" si="19"/>
        <v>223.56024683338745</v>
      </c>
      <c r="F38">
        <f t="shared" si="21"/>
        <v>149.73267067093025</v>
      </c>
      <c r="G38">
        <f t="shared" si="21"/>
        <v>225.14319172919653</v>
      </c>
      <c r="H38" s="7">
        <f t="shared" si="20"/>
        <v>0.52769005075714026</v>
      </c>
      <c r="I38" s="7">
        <f t="shared" si="4"/>
        <v>0.50363438199801513</v>
      </c>
      <c r="J38">
        <v>3079</v>
      </c>
    </row>
    <row r="39" spans="1:10" x14ac:dyDescent="0.25">
      <c r="A39" s="1">
        <v>43726</v>
      </c>
      <c r="B39">
        <v>441395</v>
      </c>
      <c r="C39">
        <v>686439</v>
      </c>
      <c r="D39">
        <f t="shared" si="18"/>
        <v>143.35660928873011</v>
      </c>
      <c r="E39">
        <f t="shared" si="19"/>
        <v>222.94218902240988</v>
      </c>
      <c r="F39">
        <f t="shared" si="21"/>
        <v>146.01989804972874</v>
      </c>
      <c r="G39">
        <f t="shared" si="21"/>
        <v>224.74091950890119</v>
      </c>
      <c r="H39" s="7">
        <f t="shared" si="20"/>
        <v>0.55515807836518316</v>
      </c>
      <c r="I39" s="7">
        <f t="shared" si="4"/>
        <v>0.53911160403880787</v>
      </c>
      <c r="J39">
        <v>3079</v>
      </c>
    </row>
    <row r="40" spans="1:10" x14ac:dyDescent="0.25">
      <c r="A40" s="1">
        <v>43733</v>
      </c>
      <c r="B40">
        <v>428089</v>
      </c>
      <c r="C40">
        <v>645675</v>
      </c>
      <c r="D40">
        <f t="shared" si="18"/>
        <v>139.03507632348166</v>
      </c>
      <c r="E40">
        <f t="shared" si="19"/>
        <v>209.70282559272491</v>
      </c>
      <c r="F40">
        <f t="shared" si="21"/>
        <v>141.75917505683663</v>
      </c>
      <c r="G40">
        <f t="shared" si="21"/>
        <v>218.44088989931797</v>
      </c>
      <c r="H40" s="7">
        <f t="shared" si="20"/>
        <v>0.50827281242919109</v>
      </c>
      <c r="I40" s="7">
        <f t="shared" si="4"/>
        <v>0.54092946584753143</v>
      </c>
      <c r="J40">
        <v>3079</v>
      </c>
    </row>
    <row r="41" spans="1:10" x14ac:dyDescent="0.25">
      <c r="A41" s="1">
        <v>43740</v>
      </c>
      <c r="B41">
        <v>492646</v>
      </c>
      <c r="C41">
        <v>728483</v>
      </c>
      <c r="D41">
        <f t="shared" si="18"/>
        <v>160.00194868463788</v>
      </c>
      <c r="E41">
        <f t="shared" si="19"/>
        <v>236.59727184150699</v>
      </c>
      <c r="F41">
        <f t="shared" si="21"/>
        <v>147.1830951607665</v>
      </c>
      <c r="G41">
        <f t="shared" si="21"/>
        <v>223.20063332250731</v>
      </c>
      <c r="H41" s="7">
        <f t="shared" si="20"/>
        <v>0.47871493932763082</v>
      </c>
      <c r="I41" s="7">
        <f t="shared" si="4"/>
        <v>0.51648280720491502</v>
      </c>
      <c r="J41">
        <v>3079</v>
      </c>
    </row>
    <row r="42" spans="1:10" x14ac:dyDescent="0.25">
      <c r="A42" s="1">
        <v>43747</v>
      </c>
      <c r="B42">
        <v>531054</v>
      </c>
      <c r="C42">
        <v>746446</v>
      </c>
      <c r="D42">
        <f t="shared" si="18"/>
        <v>172.47612861318609</v>
      </c>
      <c r="E42">
        <f t="shared" si="19"/>
        <v>242.43130886651511</v>
      </c>
      <c r="F42">
        <f t="shared" si="21"/>
        <v>153.71744072750894</v>
      </c>
      <c r="G42">
        <f t="shared" si="21"/>
        <v>227.91839883078922</v>
      </c>
      <c r="H42" s="7">
        <f t="shared" si="20"/>
        <v>0.40559340481382306</v>
      </c>
      <c r="I42" s="7">
        <f t="shared" si="4"/>
        <v>0.48271007994996773</v>
      </c>
      <c r="J42">
        <v>3079</v>
      </c>
    </row>
    <row r="43" spans="1:10" x14ac:dyDescent="0.25">
      <c r="A43" s="1">
        <v>43754</v>
      </c>
      <c r="F43">
        <f t="shared" si="21"/>
        <v>157.17105120710187</v>
      </c>
      <c r="G43">
        <f t="shared" si="21"/>
        <v>229.57713543358236</v>
      </c>
      <c r="I43" s="7">
        <f t="shared" si="4"/>
        <v>0.46068333621483581</v>
      </c>
    </row>
    <row r="44" spans="1:10" x14ac:dyDescent="0.25">
      <c r="A44" s="1">
        <v>43761</v>
      </c>
      <c r="B44">
        <v>531223</v>
      </c>
      <c r="C44">
        <v>742379</v>
      </c>
      <c r="D44">
        <f t="shared" ref="D44:D64" si="22">B44/J44</f>
        <v>172.53101656381943</v>
      </c>
      <c r="E44">
        <f t="shared" ref="E44:E64" si="23">C44/J44</f>
        <v>241.1104254628126</v>
      </c>
      <c r="F44">
        <f t="shared" si="21"/>
        <v>168.33636462054781</v>
      </c>
      <c r="G44">
        <f t="shared" si="21"/>
        <v>240.04633539027824</v>
      </c>
      <c r="H44" s="7">
        <f t="shared" ref="H44:H64" si="24">(C44-B44)/B44</f>
        <v>0.39749031950800323</v>
      </c>
      <c r="I44" s="7">
        <f t="shared" si="4"/>
        <v>0.42599215523855516</v>
      </c>
      <c r="J44">
        <v>3079</v>
      </c>
    </row>
    <row r="45" spans="1:10" x14ac:dyDescent="0.25">
      <c r="A45" s="1">
        <v>43768</v>
      </c>
      <c r="B45">
        <v>411363</v>
      </c>
      <c r="C45">
        <v>564697</v>
      </c>
      <c r="D45">
        <f t="shared" si="22"/>
        <v>133.60279311464762</v>
      </c>
      <c r="E45">
        <f t="shared" si="23"/>
        <v>183.40272815849301</v>
      </c>
      <c r="F45">
        <f t="shared" si="21"/>
        <v>159.53664609721773</v>
      </c>
      <c r="G45">
        <f t="shared" si="21"/>
        <v>222.31482082927357</v>
      </c>
      <c r="H45" s="7">
        <f t="shared" si="24"/>
        <v>0.37274621198309038</v>
      </c>
      <c r="I45" s="7">
        <f t="shared" si="4"/>
        <v>0.39350316223772414</v>
      </c>
      <c r="J45">
        <v>3079</v>
      </c>
    </row>
    <row r="46" spans="1:10" x14ac:dyDescent="0.25">
      <c r="A46" s="1">
        <v>43775</v>
      </c>
      <c r="B46">
        <v>429907</v>
      </c>
      <c r="C46">
        <v>596608</v>
      </c>
      <c r="D46">
        <f t="shared" si="22"/>
        <v>139.48961713173264</v>
      </c>
      <c r="E46">
        <f t="shared" si="23"/>
        <v>193.57819597663854</v>
      </c>
      <c r="F46">
        <f t="shared" si="21"/>
        <v>148.54114227006656</v>
      </c>
      <c r="G46">
        <f t="shared" si="21"/>
        <v>206.03044986598138</v>
      </c>
      <c r="H46" s="7">
        <f t="shared" si="24"/>
        <v>0.3877606086897864</v>
      </c>
      <c r="I46" s="7">
        <f t="shared" si="4"/>
        <v>0.3870261579878792</v>
      </c>
      <c r="J46">
        <v>3082</v>
      </c>
    </row>
    <row r="47" spans="1:10" x14ac:dyDescent="0.25">
      <c r="A47" s="1">
        <v>43782</v>
      </c>
      <c r="B47">
        <v>445138</v>
      </c>
      <c r="C47">
        <v>614317</v>
      </c>
      <c r="D47">
        <f t="shared" si="22"/>
        <v>144.43153796236211</v>
      </c>
      <c r="E47">
        <f t="shared" si="23"/>
        <v>199.32414016872161</v>
      </c>
      <c r="F47">
        <f t="shared" si="21"/>
        <v>147.51374119314045</v>
      </c>
      <c r="G47">
        <f t="shared" si="21"/>
        <v>204.35387244166645</v>
      </c>
      <c r="H47" s="7">
        <f t="shared" si="24"/>
        <v>0.38005966688981846</v>
      </c>
      <c r="I47" s="7">
        <f t="shared" si="4"/>
        <v>0.38532092528319073</v>
      </c>
      <c r="J47">
        <v>3082</v>
      </c>
    </row>
    <row r="48" spans="1:10" x14ac:dyDescent="0.25">
      <c r="A48" s="1">
        <v>43789</v>
      </c>
      <c r="B48">
        <v>440305</v>
      </c>
      <c r="C48">
        <v>637051</v>
      </c>
      <c r="D48">
        <f t="shared" si="22"/>
        <v>142.90976955533918</v>
      </c>
      <c r="E48">
        <f t="shared" si="23"/>
        <v>206.76760791950664</v>
      </c>
      <c r="F48">
        <f t="shared" si="21"/>
        <v>140.10842944102038</v>
      </c>
      <c r="G48">
        <f t="shared" si="21"/>
        <v>195.76816805583996</v>
      </c>
      <c r="H48" s="7">
        <f t="shared" si="24"/>
        <v>0.44684025845720582</v>
      </c>
      <c r="I48" s="7">
        <f t="shared" si="4"/>
        <v>0.39726188379158117</v>
      </c>
      <c r="J48">
        <v>3081</v>
      </c>
    </row>
    <row r="49" spans="1:10" x14ac:dyDescent="0.25">
      <c r="A49" s="1">
        <v>43796</v>
      </c>
      <c r="B49">
        <v>531085</v>
      </c>
      <c r="C49">
        <v>669361</v>
      </c>
      <c r="D49">
        <f t="shared" si="22"/>
        <v>172.37422914638105</v>
      </c>
      <c r="E49">
        <f t="shared" si="23"/>
        <v>217.25446283674131</v>
      </c>
      <c r="F49">
        <f t="shared" si="21"/>
        <v>149.80128844895373</v>
      </c>
      <c r="G49">
        <f t="shared" si="21"/>
        <v>204.23110172540203</v>
      </c>
      <c r="H49" s="7">
        <f t="shared" si="24"/>
        <v>0.26036510163156557</v>
      </c>
      <c r="I49" s="7">
        <f t="shared" si="4"/>
        <v>0.3633467631688348</v>
      </c>
      <c r="J49">
        <v>3081</v>
      </c>
    </row>
    <row r="50" spans="1:10" x14ac:dyDescent="0.25">
      <c r="A50" s="1">
        <v>43803</v>
      </c>
      <c r="B50">
        <v>463569</v>
      </c>
      <c r="C50">
        <v>652396</v>
      </c>
      <c r="D50">
        <f t="shared" si="22"/>
        <v>150.460564751704</v>
      </c>
      <c r="E50">
        <f t="shared" si="23"/>
        <v>211.74813372281727</v>
      </c>
      <c r="F50">
        <f t="shared" si="21"/>
        <v>152.54402535394661</v>
      </c>
      <c r="G50">
        <f t="shared" si="21"/>
        <v>208.7735861619467</v>
      </c>
      <c r="H50" s="7">
        <f t="shared" si="24"/>
        <v>0.40733310467265932</v>
      </c>
      <c r="I50" s="7">
        <f t="shared" si="4"/>
        <v>0.36861201661311294</v>
      </c>
      <c r="J50">
        <v>3081</v>
      </c>
    </row>
    <row r="51" spans="1:10" x14ac:dyDescent="0.25">
      <c r="A51" s="1">
        <v>43810</v>
      </c>
      <c r="B51">
        <v>490188</v>
      </c>
      <c r="C51">
        <v>652183</v>
      </c>
      <c r="D51">
        <f t="shared" si="22"/>
        <v>159.10029211295034</v>
      </c>
      <c r="E51">
        <f t="shared" si="23"/>
        <v>211.67900032456996</v>
      </c>
      <c r="F51">
        <f t="shared" si="21"/>
        <v>156.21121389159364</v>
      </c>
      <c r="G51">
        <f t="shared" si="21"/>
        <v>211.8623012009088</v>
      </c>
      <c r="H51" s="7">
        <f t="shared" si="24"/>
        <v>0.33047524623205793</v>
      </c>
      <c r="I51" s="7">
        <f t="shared" si="4"/>
        <v>0.35625539244535609</v>
      </c>
      <c r="J51">
        <v>3081</v>
      </c>
    </row>
    <row r="52" spans="1:10" x14ac:dyDescent="0.25">
      <c r="A52" s="1">
        <v>43817</v>
      </c>
      <c r="B52">
        <v>505344</v>
      </c>
      <c r="C52">
        <v>668723</v>
      </c>
      <c r="D52">
        <f t="shared" si="22"/>
        <v>164.01947419668937</v>
      </c>
      <c r="E52">
        <f t="shared" si="23"/>
        <v>217.04738721194417</v>
      </c>
      <c r="F52">
        <f t="shared" si="21"/>
        <v>161.48864005193121</v>
      </c>
      <c r="G52">
        <f t="shared" si="21"/>
        <v>214.43224602401818</v>
      </c>
      <c r="H52" s="7">
        <f t="shared" si="24"/>
        <v>0.3233025424265451</v>
      </c>
      <c r="I52" s="7">
        <f t="shared" si="4"/>
        <v>0.32784724643827245</v>
      </c>
      <c r="J52">
        <v>3081</v>
      </c>
    </row>
    <row r="53" spans="1:10" x14ac:dyDescent="0.25">
      <c r="A53" s="1">
        <v>43824</v>
      </c>
      <c r="B53">
        <v>500556</v>
      </c>
      <c r="C53">
        <v>705493</v>
      </c>
      <c r="D53">
        <f t="shared" si="22"/>
        <v>162.46543330087633</v>
      </c>
      <c r="E53">
        <f t="shared" si="23"/>
        <v>228.98182408308992</v>
      </c>
      <c r="F53">
        <f t="shared" si="21"/>
        <v>159.01144109055502</v>
      </c>
      <c r="G53">
        <f t="shared" si="21"/>
        <v>217.36408633560532</v>
      </c>
      <c r="H53" s="7">
        <f t="shared" si="24"/>
        <v>0.40941872637626958</v>
      </c>
      <c r="I53" s="7">
        <f t="shared" si="4"/>
        <v>0.36697136284564075</v>
      </c>
      <c r="J53">
        <v>3081</v>
      </c>
    </row>
    <row r="54" spans="1:10" x14ac:dyDescent="0.25">
      <c r="A54" s="1">
        <v>43831</v>
      </c>
      <c r="B54">
        <v>475072</v>
      </c>
      <c r="C54">
        <v>679316</v>
      </c>
      <c r="D54">
        <f t="shared" si="22"/>
        <v>154.14406229720962</v>
      </c>
      <c r="E54">
        <f t="shared" si="23"/>
        <v>220.41401687216094</v>
      </c>
      <c r="F54">
        <f t="shared" si="21"/>
        <v>159.93231547693142</v>
      </c>
      <c r="G54">
        <f t="shared" si="21"/>
        <v>219.53055712294125</v>
      </c>
      <c r="H54" s="7">
        <f t="shared" si="24"/>
        <v>0.42992220126633435</v>
      </c>
      <c r="I54" s="7">
        <f t="shared" si="4"/>
        <v>0.37264665035507633</v>
      </c>
      <c r="J54">
        <v>3082</v>
      </c>
    </row>
    <row r="55" spans="1:10" x14ac:dyDescent="0.25">
      <c r="A55" s="1">
        <v>43838</v>
      </c>
      <c r="B55">
        <v>511884</v>
      </c>
      <c r="C55">
        <v>686225</v>
      </c>
      <c r="D55">
        <f t="shared" si="22"/>
        <v>166.08825438027256</v>
      </c>
      <c r="E55">
        <f t="shared" si="23"/>
        <v>222.65574302401038</v>
      </c>
      <c r="F55">
        <f t="shared" si="21"/>
        <v>161.67930604376198</v>
      </c>
      <c r="G55">
        <f t="shared" si="21"/>
        <v>222.27474279780134</v>
      </c>
      <c r="H55" s="7">
        <f t="shared" si="24"/>
        <v>0.34058692985129441</v>
      </c>
      <c r="I55" s="7">
        <f t="shared" si="4"/>
        <v>0.37478783300590057</v>
      </c>
      <c r="J55">
        <v>3082</v>
      </c>
    </row>
    <row r="56" spans="1:10" x14ac:dyDescent="0.25">
      <c r="A56" s="1">
        <v>43845</v>
      </c>
      <c r="B56">
        <v>524426</v>
      </c>
      <c r="C56">
        <v>690175</v>
      </c>
      <c r="D56">
        <f t="shared" si="22"/>
        <v>171.54923127248938</v>
      </c>
      <c r="E56">
        <f t="shared" si="23"/>
        <v>225.76872751063135</v>
      </c>
      <c r="F56">
        <f t="shared" si="21"/>
        <v>163.56174531271196</v>
      </c>
      <c r="G56">
        <f t="shared" si="21"/>
        <v>224.45507787247314</v>
      </c>
      <c r="H56" s="7">
        <f t="shared" si="24"/>
        <v>0.31605793763085738</v>
      </c>
      <c r="I56" s="7">
        <f t="shared" si="4"/>
        <v>0.37229568835512156</v>
      </c>
      <c r="J56">
        <v>3057</v>
      </c>
    </row>
    <row r="57" spans="1:10" x14ac:dyDescent="0.25">
      <c r="A57" s="1">
        <v>43852</v>
      </c>
      <c r="B57">
        <v>536886</v>
      </c>
      <c r="C57">
        <v>722768</v>
      </c>
      <c r="D57">
        <f t="shared" si="22"/>
        <v>174.20051914341337</v>
      </c>
      <c r="E57">
        <f t="shared" si="23"/>
        <v>234.51265412070083</v>
      </c>
      <c r="F57">
        <f t="shared" si="21"/>
        <v>166.49551677334625</v>
      </c>
      <c r="G57">
        <f t="shared" si="21"/>
        <v>225.83778538187588</v>
      </c>
      <c r="H57" s="7">
        <f t="shared" si="24"/>
        <v>0.34622247553484353</v>
      </c>
      <c r="I57" s="7">
        <f t="shared" si="4"/>
        <v>0.35641961872951489</v>
      </c>
      <c r="J57">
        <v>3082</v>
      </c>
    </row>
    <row r="58" spans="1:10" x14ac:dyDescent="0.25">
      <c r="A58" s="1">
        <v>43859</v>
      </c>
      <c r="B58">
        <v>451173</v>
      </c>
      <c r="C58">
        <v>654152</v>
      </c>
      <c r="D58">
        <f t="shared" si="22"/>
        <v>146.38968202465932</v>
      </c>
      <c r="E58">
        <f t="shared" si="23"/>
        <v>212.24918883841661</v>
      </c>
      <c r="F58">
        <f t="shared" si="21"/>
        <v>164.55692170520865</v>
      </c>
      <c r="G58">
        <f t="shared" si="21"/>
        <v>223.79657837343979</v>
      </c>
      <c r="H58" s="7">
        <f t="shared" si="24"/>
        <v>0.44989172667690663</v>
      </c>
      <c r="I58" s="7">
        <f t="shared" si="4"/>
        <v>0.35999492488292001</v>
      </c>
      <c r="J58">
        <v>3082</v>
      </c>
    </row>
    <row r="59" spans="1:10" x14ac:dyDescent="0.25">
      <c r="A59" s="1">
        <v>43866</v>
      </c>
      <c r="B59">
        <v>481823</v>
      </c>
      <c r="C59">
        <v>644381</v>
      </c>
      <c r="D59">
        <f t="shared" si="22"/>
        <v>156.33452303698897</v>
      </c>
      <c r="E59">
        <f t="shared" si="23"/>
        <v>209.07884490590524</v>
      </c>
      <c r="F59">
        <f t="shared" si="21"/>
        <v>162.11848886938776</v>
      </c>
      <c r="G59">
        <f t="shared" si="21"/>
        <v>220.40235384391352</v>
      </c>
      <c r="H59" s="7">
        <f t="shared" si="24"/>
        <v>0.33738115449034189</v>
      </c>
      <c r="I59" s="7">
        <f t="shared" si="4"/>
        <v>0.35951399116162919</v>
      </c>
      <c r="J59">
        <v>3082</v>
      </c>
    </row>
    <row r="60" spans="1:10" x14ac:dyDescent="0.25">
      <c r="A60" s="1">
        <v>43873</v>
      </c>
      <c r="B60">
        <v>468229</v>
      </c>
      <c r="C60">
        <v>655039</v>
      </c>
      <c r="D60">
        <f t="shared" si="22"/>
        <v>151.9237508111616</v>
      </c>
      <c r="E60">
        <f t="shared" si="23"/>
        <v>212.53698896820248</v>
      </c>
      <c r="F60">
        <f t="shared" si="21"/>
        <v>157.21211875405581</v>
      </c>
      <c r="G60">
        <f t="shared" si="21"/>
        <v>217.09441920830631</v>
      </c>
      <c r="H60" s="7">
        <f t="shared" si="24"/>
        <v>0.39897144346035807</v>
      </c>
      <c r="I60" s="7">
        <f t="shared" si="4"/>
        <v>0.38090130028672253</v>
      </c>
      <c r="J60">
        <v>3082</v>
      </c>
    </row>
    <row r="61" spans="1:10" x14ac:dyDescent="0.25">
      <c r="A61" s="1">
        <v>43880</v>
      </c>
      <c r="B61">
        <v>485457</v>
      </c>
      <c r="C61">
        <v>699058</v>
      </c>
      <c r="D61">
        <f t="shared" si="22"/>
        <v>157.5136275146009</v>
      </c>
      <c r="E61">
        <f t="shared" si="23"/>
        <v>226.81959766385464</v>
      </c>
      <c r="F61">
        <f t="shared" si="21"/>
        <v>153.04039584685268</v>
      </c>
      <c r="G61">
        <f t="shared" si="21"/>
        <v>215.17115509409473</v>
      </c>
      <c r="H61" s="7">
        <f t="shared" si="24"/>
        <v>0.43999983520682573</v>
      </c>
      <c r="I61" s="7">
        <f t="shared" si="4"/>
        <v>0.40597620584709038</v>
      </c>
      <c r="J61">
        <v>3082</v>
      </c>
    </row>
    <row r="62" spans="1:10" x14ac:dyDescent="0.25">
      <c r="A62" s="1">
        <v>43887</v>
      </c>
      <c r="B62">
        <v>501846</v>
      </c>
      <c r="C62">
        <v>702151</v>
      </c>
      <c r="D62">
        <f t="shared" si="22"/>
        <v>162.83127839065543</v>
      </c>
      <c r="E62">
        <f t="shared" si="23"/>
        <v>227.82316677482154</v>
      </c>
      <c r="F62">
        <f t="shared" si="21"/>
        <v>157.15079493835174</v>
      </c>
      <c r="G62">
        <f t="shared" si="21"/>
        <v>219.06464957819597</v>
      </c>
      <c r="H62" s="7">
        <f t="shared" si="24"/>
        <v>0.39913638845382848</v>
      </c>
      <c r="I62" s="7">
        <f t="shared" si="4"/>
        <v>0.39397735572468628</v>
      </c>
      <c r="J62">
        <v>3082</v>
      </c>
    </row>
    <row r="63" spans="1:10" x14ac:dyDescent="0.25">
      <c r="A63" s="1">
        <v>43894</v>
      </c>
      <c r="B63">
        <v>526721</v>
      </c>
      <c r="C63">
        <v>717970</v>
      </c>
      <c r="D63">
        <f t="shared" si="22"/>
        <v>170.90233614536015</v>
      </c>
      <c r="E63">
        <f t="shared" si="23"/>
        <v>232.95587280986373</v>
      </c>
      <c r="F63">
        <f t="shared" si="21"/>
        <v>160.79274821544453</v>
      </c>
      <c r="G63">
        <f t="shared" si="21"/>
        <v>225.03390655418559</v>
      </c>
      <c r="H63" s="7">
        <f t="shared" si="24"/>
        <v>0.36309355427256557</v>
      </c>
      <c r="I63" s="7">
        <f t="shared" si="4"/>
        <v>0.39952770912693775</v>
      </c>
      <c r="J63">
        <v>3082</v>
      </c>
    </row>
    <row r="64" spans="1:10" x14ac:dyDescent="0.25">
      <c r="A64" s="1">
        <v>43901</v>
      </c>
      <c r="B64">
        <v>540901</v>
      </c>
      <c r="C64">
        <v>711155</v>
      </c>
      <c r="D64">
        <f t="shared" si="22"/>
        <v>175.50324464633354</v>
      </c>
      <c r="E64">
        <f t="shared" si="23"/>
        <v>230.74464633354964</v>
      </c>
      <c r="F64">
        <f t="shared" si="21"/>
        <v>166.6876216742375</v>
      </c>
      <c r="G64">
        <f t="shared" si="21"/>
        <v>229.5858208955224</v>
      </c>
      <c r="H64" s="7">
        <f t="shared" si="24"/>
        <v>0.31476000229247125</v>
      </c>
      <c r="I64" s="7">
        <f t="shared" si="4"/>
        <v>0.37734175213207305</v>
      </c>
      <c r="J64">
        <v>3082</v>
      </c>
    </row>
    <row r="65" spans="1:10" x14ac:dyDescent="0.25">
      <c r="A65" s="1">
        <v>43908</v>
      </c>
      <c r="F65">
        <f t="shared" si="21"/>
        <v>169.74561972744971</v>
      </c>
      <c r="G65">
        <f t="shared" si="21"/>
        <v>230.50789530607832</v>
      </c>
      <c r="I65" s="7">
        <f t="shared" si="4"/>
        <v>0.35796078671244025</v>
      </c>
    </row>
    <row r="66" spans="1:10" x14ac:dyDescent="0.25">
      <c r="A66" s="1">
        <v>43915</v>
      </c>
      <c r="F66">
        <f t="shared" si="21"/>
        <v>173.20279039584685</v>
      </c>
      <c r="G66">
        <f t="shared" si="21"/>
        <v>231.85025957170669</v>
      </c>
      <c r="I66" s="7">
        <f t="shared" si="4"/>
        <v>0.33860579868155588</v>
      </c>
    </row>
    <row r="67" spans="1:10" x14ac:dyDescent="0.25">
      <c r="A67" s="1">
        <v>43922</v>
      </c>
      <c r="B67">
        <v>526300</v>
      </c>
      <c r="C67">
        <v>681599</v>
      </c>
      <c r="D67">
        <f>B67/J67</f>
        <v>170.76573653471772</v>
      </c>
      <c r="E67">
        <f>C67/J67</f>
        <v>221.15476963011031</v>
      </c>
      <c r="F67">
        <f t="shared" si="21"/>
        <v>173.13449059052562</v>
      </c>
      <c r="G67">
        <f t="shared" si="21"/>
        <v>225.94970798182999</v>
      </c>
      <c r="H67" s="7">
        <f>(C67-B67)/B67</f>
        <v>0.29507695230856928</v>
      </c>
      <c r="I67" s="7">
        <f t="shared" si="4"/>
        <v>0.30505312495022041</v>
      </c>
      <c r="J67">
        <v>3082</v>
      </c>
    </row>
    <row r="68" spans="1:10" x14ac:dyDescent="0.25">
      <c r="A68" s="1">
        <v>43929</v>
      </c>
      <c r="B68">
        <v>555068</v>
      </c>
      <c r="C68">
        <v>706148</v>
      </c>
      <c r="D68">
        <f>B68/J68</f>
        <v>180.09993510707332</v>
      </c>
      <c r="E68">
        <f>C68/J68</f>
        <v>229.12005191434133</v>
      </c>
      <c r="F68">
        <f t="shared" si="21"/>
        <v>175.43283582089552</v>
      </c>
      <c r="G68">
        <f t="shared" si="21"/>
        <v>225.13741077222582</v>
      </c>
      <c r="H68" s="7">
        <f>(C68-B68)/B68</f>
        <v>0.27218286768468009</v>
      </c>
      <c r="I68" s="7">
        <f t="shared" si="4"/>
        <v>0.28332538044403016</v>
      </c>
      <c r="J68">
        <v>3082</v>
      </c>
    </row>
    <row r="69" spans="1:10" x14ac:dyDescent="0.25">
      <c r="A69" s="1">
        <v>43936</v>
      </c>
      <c r="B69">
        <v>549115</v>
      </c>
      <c r="C69">
        <v>664981</v>
      </c>
      <c r="D69">
        <f>B69/J69</f>
        <v>178.16839714471124</v>
      </c>
      <c r="E69">
        <f>C69/J69</f>
        <v>215.76281635301751</v>
      </c>
      <c r="F69">
        <f t="shared" si="21"/>
        <v>176.34468959550077</v>
      </c>
      <c r="G69">
        <f t="shared" si="21"/>
        <v>222.01254596582305</v>
      </c>
      <c r="H69" s="7">
        <f>(C69-B69)/B69</f>
        <v>0.21100498074173898</v>
      </c>
      <c r="I69" s="7">
        <f t="shared" si="4"/>
        <v>0.258969274748648</v>
      </c>
      <c r="J69">
        <v>3082</v>
      </c>
    </row>
    <row r="70" spans="1:10" x14ac:dyDescent="0.25">
      <c r="A70" s="1">
        <v>43943</v>
      </c>
      <c r="B70">
        <v>525198</v>
      </c>
      <c r="C70">
        <v>675115</v>
      </c>
      <c r="D70">
        <f>B70/J70</f>
        <v>170.40817650876053</v>
      </c>
      <c r="E70">
        <f>C70/J70</f>
        <v>219.05094094743674</v>
      </c>
      <c r="F70">
        <f t="shared" si="21"/>
        <v>174.86056132381572</v>
      </c>
      <c r="G70">
        <f t="shared" si="21"/>
        <v>221.27214471122647</v>
      </c>
      <c r="H70" s="7">
        <f>(C70-B70)/B70</f>
        <v>0.28544853559990707</v>
      </c>
      <c r="I70" s="7">
        <f t="shared" ref="I70:I133" si="25">(G70-F70)/F70</f>
        <v>0.26542053300094021</v>
      </c>
      <c r="J70">
        <v>3082</v>
      </c>
    </row>
    <row r="71" spans="1:10" x14ac:dyDescent="0.25">
      <c r="A71" s="1">
        <v>43950</v>
      </c>
      <c r="B71">
        <v>373892</v>
      </c>
      <c r="C71">
        <v>550453</v>
      </c>
      <c r="D71">
        <f>B71/J71</f>
        <v>121.43293277037999</v>
      </c>
      <c r="E71">
        <f>C71/J71</f>
        <v>178.77655082819098</v>
      </c>
      <c r="F71">
        <f t="shared" si="21"/>
        <v>162.52736038273127</v>
      </c>
      <c r="G71">
        <f t="shared" si="21"/>
        <v>210.67759001074666</v>
      </c>
      <c r="H71" s="7">
        <f>(C71-B71)/B71</f>
        <v>0.47222459961700169</v>
      </c>
      <c r="I71" s="7">
        <f t="shared" si="25"/>
        <v>0.29625922376778724</v>
      </c>
      <c r="J71">
        <v>3079</v>
      </c>
    </row>
    <row r="72" spans="1:10" x14ac:dyDescent="0.25">
      <c r="A72" s="1">
        <v>43957</v>
      </c>
      <c r="F72">
        <f t="shared" si="21"/>
        <v>156.66983547461726</v>
      </c>
      <c r="G72">
        <f t="shared" si="21"/>
        <v>204.5301027095484</v>
      </c>
      <c r="I72" s="7">
        <f t="shared" si="25"/>
        <v>0.30548488858715361</v>
      </c>
    </row>
    <row r="73" spans="1:10" x14ac:dyDescent="0.25">
      <c r="A73" s="1">
        <v>43964</v>
      </c>
      <c r="F73">
        <f t="shared" si="21"/>
        <v>145.92055463957027</v>
      </c>
      <c r="G73">
        <f t="shared" si="21"/>
        <v>198.91374588781386</v>
      </c>
      <c r="I73" s="7">
        <f t="shared" si="25"/>
        <v>0.3631646780615585</v>
      </c>
    </row>
    <row r="74" spans="1:10" x14ac:dyDescent="0.25">
      <c r="A74" s="1">
        <v>43971</v>
      </c>
      <c r="F74">
        <f t="shared" si="21"/>
        <v>121.43293277037999</v>
      </c>
      <c r="G74">
        <f t="shared" si="21"/>
        <v>178.77655082819098</v>
      </c>
      <c r="I74" s="7">
        <f t="shared" si="25"/>
        <v>0.47222459961700175</v>
      </c>
    </row>
    <row r="75" spans="1:10" x14ac:dyDescent="0.25">
      <c r="A75" s="1">
        <v>43978</v>
      </c>
      <c r="B75">
        <v>326677</v>
      </c>
      <c r="C75">
        <v>468214</v>
      </c>
      <c r="D75">
        <f t="shared" ref="D75:D90" si="26">B75/J75</f>
        <v>127.75791943684004</v>
      </c>
      <c r="E75">
        <f t="shared" ref="E75:E90" si="27">C75/J75</f>
        <v>183.11067657411027</v>
      </c>
      <c r="F75">
        <f t="shared" si="21"/>
        <v>127.75791943684004</v>
      </c>
      <c r="G75">
        <f t="shared" si="21"/>
        <v>183.11067657411027</v>
      </c>
      <c r="H75" s="7">
        <f t="shared" ref="H75:H90" si="28">(C75-B75)/B75</f>
        <v>0.43326282535960597</v>
      </c>
      <c r="I75" s="7">
        <f t="shared" si="25"/>
        <v>0.43326282535960592</v>
      </c>
      <c r="J75">
        <v>2557</v>
      </c>
    </row>
    <row r="76" spans="1:10" x14ac:dyDescent="0.25">
      <c r="A76" s="1">
        <v>43985</v>
      </c>
      <c r="B76">
        <v>306574</v>
      </c>
      <c r="C76">
        <v>472343</v>
      </c>
      <c r="D76">
        <f t="shared" si="26"/>
        <v>119.89597184200235</v>
      </c>
      <c r="E76">
        <f t="shared" si="27"/>
        <v>184.72545952287837</v>
      </c>
      <c r="F76">
        <f t="shared" si="21"/>
        <v>123.8269456394212</v>
      </c>
      <c r="G76">
        <f t="shared" si="21"/>
        <v>183.91806804849432</v>
      </c>
      <c r="H76" s="7">
        <f t="shared" si="28"/>
        <v>0.54071447676580531</v>
      </c>
      <c r="I76" s="7">
        <f t="shared" si="25"/>
        <v>0.48528308680128407</v>
      </c>
      <c r="J76">
        <v>2557</v>
      </c>
    </row>
    <row r="77" spans="1:10" x14ac:dyDescent="0.25">
      <c r="A77" s="1">
        <v>43992</v>
      </c>
      <c r="B77">
        <v>363060</v>
      </c>
      <c r="C77">
        <v>507851</v>
      </c>
      <c r="D77">
        <f t="shared" si="26"/>
        <v>141.98670316777475</v>
      </c>
      <c r="E77">
        <f t="shared" si="27"/>
        <v>198.61204536566288</v>
      </c>
      <c r="F77">
        <f t="shared" si="21"/>
        <v>129.88019814887238</v>
      </c>
      <c r="G77">
        <f t="shared" si="21"/>
        <v>188.81606048755052</v>
      </c>
      <c r="H77" s="7">
        <f t="shared" si="28"/>
        <v>0.39880735966506914</v>
      </c>
      <c r="I77" s="7">
        <f t="shared" si="25"/>
        <v>0.45377096107540715</v>
      </c>
      <c r="J77">
        <v>2557</v>
      </c>
    </row>
    <row r="78" spans="1:10" x14ac:dyDescent="0.25">
      <c r="A78" s="1">
        <v>43999</v>
      </c>
      <c r="B78">
        <v>371790</v>
      </c>
      <c r="C78">
        <v>522085</v>
      </c>
      <c r="D78">
        <f t="shared" si="26"/>
        <v>145.40086038326163</v>
      </c>
      <c r="E78">
        <f t="shared" si="27"/>
        <v>204.17872506843958</v>
      </c>
      <c r="F78">
        <f t="shared" si="21"/>
        <v>133.76036370746968</v>
      </c>
      <c r="G78">
        <f t="shared" si="21"/>
        <v>192.65672663277277</v>
      </c>
      <c r="H78" s="7">
        <f t="shared" si="28"/>
        <v>0.4042470211678636</v>
      </c>
      <c r="I78" s="7">
        <f t="shared" si="25"/>
        <v>0.44031252078611161</v>
      </c>
      <c r="J78">
        <v>2557</v>
      </c>
    </row>
    <row r="79" spans="1:10" x14ac:dyDescent="0.25">
      <c r="A79" s="1">
        <v>44006</v>
      </c>
      <c r="B79">
        <v>365266</v>
      </c>
      <c r="C79">
        <v>544902</v>
      </c>
      <c r="D79">
        <f t="shared" si="26"/>
        <v>142.84943292921392</v>
      </c>
      <c r="E79">
        <f t="shared" si="27"/>
        <v>213.10207274149394</v>
      </c>
      <c r="F79">
        <f t="shared" si="21"/>
        <v>137.53324208056316</v>
      </c>
      <c r="G79">
        <f t="shared" si="21"/>
        <v>200.15457567461868</v>
      </c>
      <c r="H79" s="7">
        <f t="shared" si="28"/>
        <v>0.49179502061511338</v>
      </c>
      <c r="I79" s="7">
        <f t="shared" si="25"/>
        <v>0.45531780278526185</v>
      </c>
      <c r="J79">
        <v>2557</v>
      </c>
    </row>
    <row r="80" spans="1:10" x14ac:dyDescent="0.25">
      <c r="A80" s="1">
        <v>44013</v>
      </c>
      <c r="B80">
        <v>354043</v>
      </c>
      <c r="C80">
        <v>520945</v>
      </c>
      <c r="D80">
        <f t="shared" si="26"/>
        <v>138.13616855247756</v>
      </c>
      <c r="E80">
        <f t="shared" si="27"/>
        <v>203.25595005852517</v>
      </c>
      <c r="F80">
        <f t="shared" si="21"/>
        <v>142.09329125818195</v>
      </c>
      <c r="G80">
        <f t="shared" si="21"/>
        <v>204.78719830853041</v>
      </c>
      <c r="H80" s="7">
        <f t="shared" si="28"/>
        <v>0.47141731371613055</v>
      </c>
      <c r="I80" s="7">
        <f t="shared" si="25"/>
        <v>0.44121651694614011</v>
      </c>
      <c r="J80">
        <v>2563</v>
      </c>
    </row>
    <row r="81" spans="1:10" x14ac:dyDescent="0.25">
      <c r="A81" s="1">
        <v>44020</v>
      </c>
      <c r="B81">
        <v>372759</v>
      </c>
      <c r="C81">
        <v>531659</v>
      </c>
      <c r="D81">
        <f t="shared" si="26"/>
        <v>145.43854857588764</v>
      </c>
      <c r="E81">
        <f t="shared" si="27"/>
        <v>207.43620756925478</v>
      </c>
      <c r="F81">
        <f t="shared" si="21"/>
        <v>142.95625261021019</v>
      </c>
      <c r="G81">
        <f t="shared" si="21"/>
        <v>206.99323885942835</v>
      </c>
      <c r="H81" s="7">
        <f t="shared" si="28"/>
        <v>0.42628078731834779</v>
      </c>
      <c r="I81" s="7">
        <f t="shared" si="25"/>
        <v>0.44794813154359731</v>
      </c>
      <c r="J81">
        <v>2563</v>
      </c>
    </row>
    <row r="82" spans="1:10" x14ac:dyDescent="0.25">
      <c r="A82" s="1">
        <v>44027</v>
      </c>
      <c r="B82">
        <v>376688</v>
      </c>
      <c r="C82">
        <v>512804</v>
      </c>
      <c r="D82">
        <f t="shared" si="26"/>
        <v>146.97151775263364</v>
      </c>
      <c r="E82">
        <f t="shared" si="27"/>
        <v>200.07959422551698</v>
      </c>
      <c r="F82">
        <f t="shared" si="21"/>
        <v>143.34891695255317</v>
      </c>
      <c r="G82">
        <f t="shared" si="21"/>
        <v>205.96845614869773</v>
      </c>
      <c r="H82" s="7">
        <f t="shared" si="28"/>
        <v>0.36134944569511107</v>
      </c>
      <c r="I82" s="7">
        <f t="shared" si="25"/>
        <v>0.43683301225687599</v>
      </c>
      <c r="J82">
        <v>2563</v>
      </c>
    </row>
    <row r="83" spans="1:10" x14ac:dyDescent="0.25">
      <c r="A83" s="1">
        <v>44034</v>
      </c>
      <c r="B83">
        <v>361250</v>
      </c>
      <c r="C83">
        <v>480662</v>
      </c>
      <c r="D83">
        <f t="shared" si="26"/>
        <v>140.94810768630512</v>
      </c>
      <c r="E83">
        <f t="shared" si="27"/>
        <v>187.53882169332812</v>
      </c>
      <c r="F83">
        <f t="shared" si="21"/>
        <v>142.873585641826</v>
      </c>
      <c r="G83">
        <f t="shared" si="21"/>
        <v>199.57764338665626</v>
      </c>
      <c r="H83" s="7">
        <f t="shared" si="28"/>
        <v>0.33055224913494807</v>
      </c>
      <c r="I83" s="7">
        <f t="shared" si="25"/>
        <v>0.39688272321367601</v>
      </c>
      <c r="J83">
        <v>2563</v>
      </c>
    </row>
    <row r="84" spans="1:10" x14ac:dyDescent="0.25">
      <c r="A84" s="1">
        <v>44041</v>
      </c>
      <c r="B84">
        <v>373207</v>
      </c>
      <c r="C84">
        <v>550334</v>
      </c>
      <c r="D84">
        <f t="shared" si="26"/>
        <v>145.61334373780727</v>
      </c>
      <c r="E84">
        <f t="shared" si="27"/>
        <v>214.72259071400703</v>
      </c>
      <c r="F84">
        <f t="shared" si="21"/>
        <v>144.74287943815841</v>
      </c>
      <c r="G84">
        <f t="shared" si="21"/>
        <v>202.44430355052674</v>
      </c>
      <c r="H84" s="7">
        <f t="shared" si="28"/>
        <v>0.47460792536045682</v>
      </c>
      <c r="I84" s="7">
        <f t="shared" si="25"/>
        <v>0.39864775618907966</v>
      </c>
      <c r="J84">
        <v>2563</v>
      </c>
    </row>
    <row r="85" spans="1:10" x14ac:dyDescent="0.25">
      <c r="A85" s="1">
        <v>44048</v>
      </c>
      <c r="B85">
        <v>348161</v>
      </c>
      <c r="C85">
        <v>476637</v>
      </c>
      <c r="D85">
        <f t="shared" si="26"/>
        <v>135.8412017167382</v>
      </c>
      <c r="E85">
        <f t="shared" si="27"/>
        <v>185.96839641045651</v>
      </c>
      <c r="F85">
        <f t="shared" si="21"/>
        <v>142.34354272337106</v>
      </c>
      <c r="G85">
        <f t="shared" si="21"/>
        <v>197.07735076082719</v>
      </c>
      <c r="H85" s="7">
        <f t="shared" si="28"/>
        <v>0.36901318642811803</v>
      </c>
      <c r="I85" s="7">
        <f t="shared" si="25"/>
        <v>0.3845190796172977</v>
      </c>
      <c r="J85">
        <v>2563</v>
      </c>
    </row>
    <row r="86" spans="1:10" x14ac:dyDescent="0.25">
      <c r="A86" s="1">
        <v>44055</v>
      </c>
      <c r="B86">
        <v>381628</v>
      </c>
      <c r="C86">
        <v>525526</v>
      </c>
      <c r="D86">
        <f t="shared" si="26"/>
        <v>148.84087363494541</v>
      </c>
      <c r="E86">
        <f t="shared" si="27"/>
        <v>204.96333853354133</v>
      </c>
      <c r="F86">
        <f t="shared" si="21"/>
        <v>142.810881693949</v>
      </c>
      <c r="G86">
        <f t="shared" si="21"/>
        <v>198.29828683783325</v>
      </c>
      <c r="H86" s="7">
        <f t="shared" si="28"/>
        <v>0.37706352783338748</v>
      </c>
      <c r="I86" s="7">
        <f t="shared" si="25"/>
        <v>0.38853765543438479</v>
      </c>
      <c r="J86">
        <v>2564</v>
      </c>
    </row>
    <row r="87" spans="1:10" x14ac:dyDescent="0.25">
      <c r="A87" s="1">
        <v>44062</v>
      </c>
      <c r="B87">
        <v>328655</v>
      </c>
      <c r="C87">
        <v>468190</v>
      </c>
      <c r="D87">
        <f t="shared" si="26"/>
        <v>128.23058915333593</v>
      </c>
      <c r="E87">
        <f t="shared" si="27"/>
        <v>182.67264923917284</v>
      </c>
      <c r="F87">
        <f t="shared" si="21"/>
        <v>139.63150206070671</v>
      </c>
      <c r="G87">
        <f t="shared" si="21"/>
        <v>197.08174372429443</v>
      </c>
      <c r="H87" s="7">
        <f t="shared" si="28"/>
        <v>0.42456375226301135</v>
      </c>
      <c r="I87" s="7">
        <f t="shared" si="25"/>
        <v>0.41144183666097384</v>
      </c>
      <c r="J87">
        <v>2563</v>
      </c>
    </row>
    <row r="88" spans="1:10" x14ac:dyDescent="0.25">
      <c r="A88" s="1">
        <v>44069</v>
      </c>
      <c r="B88">
        <v>390940</v>
      </c>
      <c r="C88">
        <v>523296</v>
      </c>
      <c r="D88">
        <f t="shared" si="26"/>
        <v>152.53218884120173</v>
      </c>
      <c r="E88">
        <f t="shared" si="27"/>
        <v>204.17323449083105</v>
      </c>
      <c r="F88">
        <f t="shared" si="21"/>
        <v>141.36121333655529</v>
      </c>
      <c r="G88">
        <f t="shared" si="21"/>
        <v>194.44440466850045</v>
      </c>
      <c r="H88" s="7">
        <f t="shared" si="28"/>
        <v>0.33855834654934264</v>
      </c>
      <c r="I88" s="7">
        <f t="shared" si="25"/>
        <v>0.3755145423487824</v>
      </c>
      <c r="J88">
        <v>2563</v>
      </c>
    </row>
    <row r="89" spans="1:10" x14ac:dyDescent="0.25">
      <c r="A89" s="1">
        <v>44076</v>
      </c>
      <c r="B89">
        <v>336997</v>
      </c>
      <c r="C89">
        <v>472674</v>
      </c>
      <c r="D89">
        <f t="shared" si="26"/>
        <v>131.48536870854468</v>
      </c>
      <c r="E89">
        <f t="shared" si="27"/>
        <v>184.42216152945767</v>
      </c>
      <c r="F89">
        <f t="shared" si="21"/>
        <v>140.27225508450692</v>
      </c>
      <c r="G89">
        <f t="shared" si="21"/>
        <v>194.05784594825073</v>
      </c>
      <c r="H89" s="7">
        <f t="shared" si="28"/>
        <v>0.4026059579165393</v>
      </c>
      <c r="I89" s="7">
        <f t="shared" si="25"/>
        <v>0.38343712968284938</v>
      </c>
      <c r="J89">
        <v>2563</v>
      </c>
    </row>
    <row r="90" spans="1:10" x14ac:dyDescent="0.25">
      <c r="A90" s="1">
        <v>44083</v>
      </c>
      <c r="B90">
        <v>381536</v>
      </c>
      <c r="C90">
        <v>543596</v>
      </c>
      <c r="D90">
        <f t="shared" si="26"/>
        <v>148.86305111197814</v>
      </c>
      <c r="E90">
        <f t="shared" si="27"/>
        <v>212.09364026531409</v>
      </c>
      <c r="F90">
        <f t="shared" si="21"/>
        <v>140.27779945376511</v>
      </c>
      <c r="G90">
        <f t="shared" si="21"/>
        <v>195.84042138119392</v>
      </c>
      <c r="H90" s="7">
        <f t="shared" si="28"/>
        <v>0.42475677262433953</v>
      </c>
      <c r="I90" s="7">
        <f t="shared" si="25"/>
        <v>0.39608991689195966</v>
      </c>
      <c r="J90">
        <v>2563</v>
      </c>
    </row>
    <row r="91" spans="1:10" x14ac:dyDescent="0.25">
      <c r="A91" s="1">
        <v>44090</v>
      </c>
      <c r="F91">
        <f t="shared" si="21"/>
        <v>144.29353622057485</v>
      </c>
      <c r="G91">
        <f t="shared" si="21"/>
        <v>200.2296787618676</v>
      </c>
      <c r="I91" s="7">
        <f t="shared" si="25"/>
        <v>0.38765522009098008</v>
      </c>
    </row>
    <row r="92" spans="1:10" x14ac:dyDescent="0.25">
      <c r="A92" s="1">
        <v>44097</v>
      </c>
      <c r="B92">
        <v>440227</v>
      </c>
      <c r="C92">
        <v>557511</v>
      </c>
      <c r="D92">
        <f t="shared" ref="D92:D111" si="29">B92/J92</f>
        <v>161.43270993766043</v>
      </c>
      <c r="E92">
        <f t="shared" ref="E92:E111" si="30">C92/J92</f>
        <v>204.44114411441143</v>
      </c>
      <c r="F92">
        <f t="shared" si="21"/>
        <v>147.26037658606108</v>
      </c>
      <c r="G92">
        <f t="shared" si="21"/>
        <v>200.3189819697277</v>
      </c>
      <c r="H92" s="7">
        <f t="shared" ref="H92:H111" si="31">(C92-B92)/B92</f>
        <v>0.26641709845148071</v>
      </c>
      <c r="I92" s="7">
        <f t="shared" si="25"/>
        <v>0.36030469712033097</v>
      </c>
      <c r="J92">
        <v>2727</v>
      </c>
    </row>
    <row r="93" spans="1:10" x14ac:dyDescent="0.25">
      <c r="A93" s="1">
        <v>44104</v>
      </c>
      <c r="B93">
        <v>429893</v>
      </c>
      <c r="C93">
        <v>573696</v>
      </c>
      <c r="D93">
        <f t="shared" si="29"/>
        <v>157.64319765309864</v>
      </c>
      <c r="E93">
        <f t="shared" si="30"/>
        <v>210.37623762376236</v>
      </c>
      <c r="F93">
        <f t="shared" si="21"/>
        <v>155.97965290091241</v>
      </c>
      <c r="G93">
        <f t="shared" si="21"/>
        <v>208.9703406678293</v>
      </c>
      <c r="H93" s="7">
        <f t="shared" si="31"/>
        <v>0.33450881963651419</v>
      </c>
      <c r="I93" s="7">
        <f t="shared" si="25"/>
        <v>0.33972820673334708</v>
      </c>
      <c r="J93">
        <v>2727</v>
      </c>
    </row>
    <row r="94" spans="1:10" x14ac:dyDescent="0.25">
      <c r="A94" s="1">
        <v>44111</v>
      </c>
      <c r="B94">
        <v>411824</v>
      </c>
      <c r="C94">
        <v>541985</v>
      </c>
      <c r="D94">
        <f t="shared" si="29"/>
        <v>151.01723505683901</v>
      </c>
      <c r="E94">
        <f t="shared" si="30"/>
        <v>198.74770810414375</v>
      </c>
      <c r="F94">
        <f t="shared" si="21"/>
        <v>156.69771421586603</v>
      </c>
      <c r="G94">
        <f t="shared" si="21"/>
        <v>204.52169661410585</v>
      </c>
      <c r="H94" s="7">
        <f t="shared" si="31"/>
        <v>0.31605977310695832</v>
      </c>
      <c r="I94" s="7">
        <f t="shared" si="25"/>
        <v>0.30519897905056692</v>
      </c>
      <c r="J94">
        <v>2727</v>
      </c>
    </row>
    <row r="95" spans="1:10" x14ac:dyDescent="0.25">
      <c r="A95" s="1">
        <v>44118</v>
      </c>
      <c r="B95">
        <v>385484</v>
      </c>
      <c r="C95">
        <v>555375</v>
      </c>
      <c r="D95">
        <f t="shared" si="29"/>
        <v>141.35826916024936</v>
      </c>
      <c r="E95">
        <f t="shared" si="30"/>
        <v>203.65786578657867</v>
      </c>
      <c r="F95">
        <f t="shared" si="21"/>
        <v>152.86285295196186</v>
      </c>
      <c r="G95">
        <f t="shared" si="21"/>
        <v>204.30573890722405</v>
      </c>
      <c r="H95" s="7">
        <f t="shared" si="31"/>
        <v>0.44072127507237652</v>
      </c>
      <c r="I95" s="7">
        <f t="shared" si="25"/>
        <v>0.33652967324526162</v>
      </c>
      <c r="J95">
        <v>2727</v>
      </c>
    </row>
    <row r="96" spans="1:10" x14ac:dyDescent="0.25">
      <c r="A96" s="1">
        <v>44125</v>
      </c>
      <c r="B96">
        <v>425089</v>
      </c>
      <c r="C96">
        <v>556520</v>
      </c>
      <c r="D96">
        <f t="shared" si="29"/>
        <v>155.88155482214887</v>
      </c>
      <c r="E96">
        <f t="shared" si="30"/>
        <v>204.07774110744407</v>
      </c>
      <c r="F96">
        <f t="shared" ref="F96:G152" si="32">AVERAGE(D93:D96)</f>
        <v>151.47506417308398</v>
      </c>
      <c r="G96">
        <f t="shared" si="32"/>
        <v>204.21488815548224</v>
      </c>
      <c r="H96" s="7">
        <f t="shared" si="31"/>
        <v>0.30918466485841789</v>
      </c>
      <c r="I96" s="7">
        <f t="shared" si="25"/>
        <v>0.34817495718064034</v>
      </c>
      <c r="J96">
        <v>2727</v>
      </c>
    </row>
    <row r="97" spans="1:10" x14ac:dyDescent="0.25">
      <c r="A97" s="1">
        <v>44132</v>
      </c>
      <c r="B97">
        <v>414259</v>
      </c>
      <c r="C97">
        <v>551495</v>
      </c>
      <c r="D97">
        <f t="shared" si="29"/>
        <v>151.91015768243491</v>
      </c>
      <c r="E97">
        <f t="shared" si="30"/>
        <v>202.23505683901723</v>
      </c>
      <c r="F97">
        <f t="shared" si="32"/>
        <v>150.04180418041804</v>
      </c>
      <c r="G97">
        <f t="shared" si="32"/>
        <v>202.17959295929592</v>
      </c>
      <c r="H97" s="7">
        <f t="shared" si="31"/>
        <v>0.33128067223645113</v>
      </c>
      <c r="I97" s="7">
        <f t="shared" si="25"/>
        <v>0.34748841540311459</v>
      </c>
      <c r="J97">
        <v>2727</v>
      </c>
    </row>
    <row r="98" spans="1:10" x14ac:dyDescent="0.25">
      <c r="A98" s="1">
        <v>44139</v>
      </c>
      <c r="B98">
        <v>431844</v>
      </c>
      <c r="C98">
        <v>580775</v>
      </c>
      <c r="D98">
        <f t="shared" si="29"/>
        <v>158.35863586358636</v>
      </c>
      <c r="E98">
        <f t="shared" si="30"/>
        <v>212.97213054638797</v>
      </c>
      <c r="F98">
        <f t="shared" si="32"/>
        <v>151.87715438210489</v>
      </c>
      <c r="G98">
        <f t="shared" si="32"/>
        <v>205.73569856985699</v>
      </c>
      <c r="H98" s="7">
        <f t="shared" si="31"/>
        <v>0.34487222237659898</v>
      </c>
      <c r="I98" s="7">
        <f t="shared" si="25"/>
        <v>0.35461912890631597</v>
      </c>
      <c r="J98">
        <v>2727</v>
      </c>
    </row>
    <row r="99" spans="1:10" x14ac:dyDescent="0.25">
      <c r="A99" s="1">
        <v>44146</v>
      </c>
      <c r="B99">
        <v>443174</v>
      </c>
      <c r="C99">
        <v>559554</v>
      </c>
      <c r="D99">
        <f t="shared" si="29"/>
        <v>162.51338467180051</v>
      </c>
      <c r="E99">
        <f t="shared" si="30"/>
        <v>205.19031903190319</v>
      </c>
      <c r="F99">
        <f t="shared" si="32"/>
        <v>157.16593325999264</v>
      </c>
      <c r="G99">
        <f t="shared" si="32"/>
        <v>206.11881188118812</v>
      </c>
      <c r="H99" s="7">
        <f t="shared" si="31"/>
        <v>0.26260565827417676</v>
      </c>
      <c r="I99" s="7">
        <f t="shared" si="25"/>
        <v>0.3114725793675332</v>
      </c>
      <c r="J99">
        <v>2727</v>
      </c>
    </row>
    <row r="100" spans="1:10" x14ac:dyDescent="0.25">
      <c r="A100" s="1">
        <v>44153</v>
      </c>
      <c r="B100">
        <v>427086</v>
      </c>
      <c r="C100">
        <v>533452</v>
      </c>
      <c r="D100">
        <f t="shared" si="29"/>
        <v>156.61386138613861</v>
      </c>
      <c r="E100">
        <f t="shared" si="30"/>
        <v>195.61862852951961</v>
      </c>
      <c r="F100">
        <f t="shared" si="32"/>
        <v>157.3490099009901</v>
      </c>
      <c r="G100">
        <f t="shared" si="32"/>
        <v>204.00403373670699</v>
      </c>
      <c r="H100" s="7">
        <f t="shared" si="31"/>
        <v>0.24905054251368577</v>
      </c>
      <c r="I100" s="7">
        <f t="shared" si="25"/>
        <v>0.29650662476410866</v>
      </c>
      <c r="J100">
        <v>2727</v>
      </c>
    </row>
    <row r="101" spans="1:10" x14ac:dyDescent="0.25">
      <c r="A101" s="1">
        <v>44160</v>
      </c>
      <c r="B101">
        <v>371860</v>
      </c>
      <c r="C101">
        <v>492125</v>
      </c>
      <c r="D101">
        <f t="shared" si="29"/>
        <v>136.36230289695635</v>
      </c>
      <c r="E101">
        <f t="shared" si="30"/>
        <v>180.46387972130546</v>
      </c>
      <c r="F101">
        <f t="shared" si="32"/>
        <v>153.46204620462044</v>
      </c>
      <c r="G101">
        <f t="shared" si="32"/>
        <v>198.56123945727907</v>
      </c>
      <c r="H101" s="7">
        <f t="shared" si="31"/>
        <v>0.32341472597214005</v>
      </c>
      <c r="I101" s="7">
        <f t="shared" si="25"/>
        <v>0.29387848245243059</v>
      </c>
      <c r="J101">
        <v>2727</v>
      </c>
    </row>
    <row r="102" spans="1:10" x14ac:dyDescent="0.25">
      <c r="A102" s="1">
        <v>44167</v>
      </c>
      <c r="B102">
        <v>406766</v>
      </c>
      <c r="C102">
        <v>532322</v>
      </c>
      <c r="D102">
        <f t="shared" si="29"/>
        <v>149.16244957829116</v>
      </c>
      <c r="E102">
        <f t="shared" si="30"/>
        <v>195.2042537587092</v>
      </c>
      <c r="F102">
        <f t="shared" si="32"/>
        <v>151.16299963329666</v>
      </c>
      <c r="G102">
        <f t="shared" si="32"/>
        <v>194.11927026035937</v>
      </c>
      <c r="H102" s="7">
        <f t="shared" si="31"/>
        <v>0.30866886612942085</v>
      </c>
      <c r="I102" s="7">
        <f t="shared" si="25"/>
        <v>0.28417185906120862</v>
      </c>
      <c r="J102">
        <v>2727</v>
      </c>
    </row>
    <row r="103" spans="1:10" x14ac:dyDescent="0.25">
      <c r="A103" s="1">
        <v>44174</v>
      </c>
      <c r="B103">
        <v>370291</v>
      </c>
      <c r="C103">
        <v>500114</v>
      </c>
      <c r="D103">
        <f t="shared" si="29"/>
        <v>135.78694536120278</v>
      </c>
      <c r="E103">
        <f t="shared" si="30"/>
        <v>183.39347268060141</v>
      </c>
      <c r="F103">
        <f t="shared" si="32"/>
        <v>144.48138980564721</v>
      </c>
      <c r="G103">
        <f t="shared" si="32"/>
        <v>188.67005867253391</v>
      </c>
      <c r="H103" s="7">
        <f t="shared" si="31"/>
        <v>0.35059723298702911</v>
      </c>
      <c r="I103" s="7">
        <f t="shared" si="25"/>
        <v>0.3058433264403686</v>
      </c>
      <c r="J103">
        <v>2727</v>
      </c>
    </row>
    <row r="104" spans="1:10" x14ac:dyDescent="0.25">
      <c r="A104" s="1">
        <v>44181</v>
      </c>
      <c r="B104">
        <v>385662</v>
      </c>
      <c r="C104">
        <v>546962</v>
      </c>
      <c r="D104">
        <f t="shared" si="29"/>
        <v>141.42354235423542</v>
      </c>
      <c r="E104">
        <f t="shared" si="30"/>
        <v>200.57279061239458</v>
      </c>
      <c r="F104">
        <f t="shared" si="32"/>
        <v>140.68381004767144</v>
      </c>
      <c r="G104">
        <f t="shared" si="32"/>
        <v>189.90859919325266</v>
      </c>
      <c r="H104" s="7">
        <f t="shared" si="31"/>
        <v>0.4182418801956117</v>
      </c>
      <c r="I104" s="7">
        <f t="shared" si="25"/>
        <v>0.34989661659647359</v>
      </c>
      <c r="J104">
        <v>2727</v>
      </c>
    </row>
    <row r="105" spans="1:10" x14ac:dyDescent="0.25">
      <c r="A105" s="1">
        <v>44188</v>
      </c>
      <c r="B105">
        <v>420690</v>
      </c>
      <c r="C105">
        <v>541310</v>
      </c>
      <c r="D105">
        <f t="shared" si="29"/>
        <v>154.26842684268428</v>
      </c>
      <c r="E105">
        <f t="shared" si="30"/>
        <v>198.50018335166851</v>
      </c>
      <c r="F105">
        <f t="shared" si="32"/>
        <v>145.1603410341034</v>
      </c>
      <c r="G105">
        <f t="shared" si="32"/>
        <v>194.41767510084341</v>
      </c>
      <c r="H105" s="7">
        <f t="shared" si="31"/>
        <v>0.28671943711521547</v>
      </c>
      <c r="I105" s="7">
        <f t="shared" si="25"/>
        <v>0.33933052041512973</v>
      </c>
      <c r="J105">
        <v>2727</v>
      </c>
    </row>
    <row r="106" spans="1:10" x14ac:dyDescent="0.25">
      <c r="A106" s="1">
        <v>44195</v>
      </c>
      <c r="B106">
        <v>437084</v>
      </c>
      <c r="C106">
        <v>562938</v>
      </c>
      <c r="D106">
        <f t="shared" si="29"/>
        <v>160.28016134946827</v>
      </c>
      <c r="E106">
        <f t="shared" si="30"/>
        <v>206.43124312431243</v>
      </c>
      <c r="F106">
        <f t="shared" si="32"/>
        <v>147.93976897689768</v>
      </c>
      <c r="G106">
        <f t="shared" si="32"/>
        <v>197.22442244224425</v>
      </c>
      <c r="H106" s="7">
        <f t="shared" si="31"/>
        <v>0.28794007559187706</v>
      </c>
      <c r="I106" s="7">
        <f t="shared" si="25"/>
        <v>0.33313999208044504</v>
      </c>
      <c r="J106">
        <v>2727</v>
      </c>
    </row>
    <row r="107" spans="1:10" x14ac:dyDescent="0.25">
      <c r="A107" s="1">
        <v>44202</v>
      </c>
      <c r="B107">
        <v>431503</v>
      </c>
      <c r="C107">
        <v>555372</v>
      </c>
      <c r="D107">
        <f t="shared" si="29"/>
        <v>158.23359002566923</v>
      </c>
      <c r="E107">
        <f t="shared" si="30"/>
        <v>203.65676567656766</v>
      </c>
      <c r="F107">
        <f t="shared" si="32"/>
        <v>153.55143014301427</v>
      </c>
      <c r="G107">
        <f t="shared" si="32"/>
        <v>202.29024569123578</v>
      </c>
      <c r="H107" s="7">
        <f t="shared" si="31"/>
        <v>0.28706405285710646</v>
      </c>
      <c r="I107" s="7">
        <f t="shared" si="25"/>
        <v>0.31741036539241152</v>
      </c>
      <c r="J107">
        <v>2727</v>
      </c>
    </row>
    <row r="108" spans="1:10" x14ac:dyDescent="0.25">
      <c r="A108" s="1">
        <v>44209</v>
      </c>
      <c r="B108">
        <v>440805</v>
      </c>
      <c r="C108">
        <v>565537</v>
      </c>
      <c r="D108">
        <f t="shared" si="29"/>
        <v>161.64466446644664</v>
      </c>
      <c r="E108">
        <f t="shared" si="30"/>
        <v>207.38430509717639</v>
      </c>
      <c r="F108">
        <f t="shared" si="32"/>
        <v>158.60671067106711</v>
      </c>
      <c r="G108">
        <f t="shared" si="32"/>
        <v>203.99312431243123</v>
      </c>
      <c r="H108" s="7">
        <f t="shared" si="31"/>
        <v>0.28296412245777613</v>
      </c>
      <c r="I108" s="7">
        <f t="shared" si="25"/>
        <v>0.28615695672228247</v>
      </c>
      <c r="J108">
        <v>2727</v>
      </c>
    </row>
    <row r="109" spans="1:10" x14ac:dyDescent="0.25">
      <c r="A109" s="1">
        <v>44216</v>
      </c>
      <c r="B109">
        <v>416628</v>
      </c>
      <c r="C109">
        <v>538371</v>
      </c>
      <c r="D109">
        <f t="shared" si="29"/>
        <v>152.77887788778878</v>
      </c>
      <c r="E109">
        <f t="shared" si="30"/>
        <v>197.42244224422441</v>
      </c>
      <c r="F109">
        <f t="shared" si="32"/>
        <v>158.23432343234325</v>
      </c>
      <c r="G109">
        <f t="shared" si="32"/>
        <v>203.7236890355702</v>
      </c>
      <c r="H109" s="7">
        <f t="shared" si="31"/>
        <v>0.29221031711742851</v>
      </c>
      <c r="I109" s="7">
        <f t="shared" si="25"/>
        <v>0.28748102571233219</v>
      </c>
      <c r="J109">
        <v>2727</v>
      </c>
    </row>
    <row r="110" spans="1:10" x14ac:dyDescent="0.25">
      <c r="A110" s="1">
        <v>44223</v>
      </c>
      <c r="B110">
        <v>428361</v>
      </c>
      <c r="C110">
        <v>558360</v>
      </c>
      <c r="D110">
        <f t="shared" si="29"/>
        <v>157.08140814081409</v>
      </c>
      <c r="E110">
        <f t="shared" si="30"/>
        <v>204.75247524752476</v>
      </c>
      <c r="F110">
        <f t="shared" si="32"/>
        <v>157.43463513017969</v>
      </c>
      <c r="G110">
        <f t="shared" si="32"/>
        <v>203.30399706637331</v>
      </c>
      <c r="H110" s="7">
        <f t="shared" si="31"/>
        <v>0.30348000868426395</v>
      </c>
      <c r="I110" s="7">
        <f t="shared" si="25"/>
        <v>0.29135496073189443</v>
      </c>
      <c r="J110">
        <v>2727</v>
      </c>
    </row>
    <row r="111" spans="1:10" x14ac:dyDescent="0.25">
      <c r="A111" s="1">
        <v>44230</v>
      </c>
      <c r="B111">
        <v>404037</v>
      </c>
      <c r="C111">
        <v>565002</v>
      </c>
      <c r="D111">
        <f t="shared" si="29"/>
        <v>148.32488986784142</v>
      </c>
      <c r="E111">
        <f t="shared" si="30"/>
        <v>207.41629955947135</v>
      </c>
      <c r="F111">
        <f t="shared" si="32"/>
        <v>154.95746009072275</v>
      </c>
      <c r="G111">
        <f t="shared" si="32"/>
        <v>204.24388053709922</v>
      </c>
      <c r="H111" s="7">
        <f t="shared" si="31"/>
        <v>0.39839173145033746</v>
      </c>
      <c r="I111" s="7">
        <f t="shared" si="25"/>
        <v>0.31806419915195311</v>
      </c>
      <c r="J111">
        <v>2724</v>
      </c>
    </row>
    <row r="112" spans="1:10" x14ac:dyDescent="0.25">
      <c r="A112" s="1">
        <v>44237</v>
      </c>
      <c r="F112">
        <f t="shared" si="32"/>
        <v>152.72839196548145</v>
      </c>
      <c r="G112">
        <f t="shared" si="32"/>
        <v>203.19707235040684</v>
      </c>
      <c r="I112" s="7">
        <f t="shared" si="25"/>
        <v>0.33044727136478952</v>
      </c>
    </row>
    <row r="113" spans="1:10" x14ac:dyDescent="0.25">
      <c r="A113" s="1">
        <v>44244</v>
      </c>
      <c r="B113">
        <v>411661</v>
      </c>
      <c r="C113">
        <v>548298</v>
      </c>
      <c r="D113">
        <f t="shared" ref="D113:D122" si="33">B113/J113</f>
        <v>151.12371512481644</v>
      </c>
      <c r="E113">
        <f t="shared" ref="E113:E122" si="34">C113/J113</f>
        <v>201.28414096916299</v>
      </c>
      <c r="F113">
        <f t="shared" si="32"/>
        <v>152.17667104449066</v>
      </c>
      <c r="G113">
        <f t="shared" si="32"/>
        <v>204.4843052587197</v>
      </c>
      <c r="H113" s="7">
        <f t="shared" ref="H113:H122" si="35">(C113-B113)/B113</f>
        <v>0.33191630977916298</v>
      </c>
      <c r="I113" s="7">
        <f t="shared" si="25"/>
        <v>0.34372965222071578</v>
      </c>
      <c r="J113">
        <v>2724</v>
      </c>
    </row>
    <row r="114" spans="1:10" x14ac:dyDescent="0.25">
      <c r="A114" s="1">
        <v>44251</v>
      </c>
      <c r="B114">
        <v>424675</v>
      </c>
      <c r="C114">
        <v>573693</v>
      </c>
      <c r="D114">
        <f t="shared" si="33"/>
        <v>155.90124816446402</v>
      </c>
      <c r="E114">
        <f t="shared" si="34"/>
        <v>210.6068281938326</v>
      </c>
      <c r="F114">
        <f t="shared" si="32"/>
        <v>151.78328438570728</v>
      </c>
      <c r="G114">
        <f t="shared" si="32"/>
        <v>206.43575624082231</v>
      </c>
      <c r="H114" s="7">
        <f t="shared" si="35"/>
        <v>0.35089892270559842</v>
      </c>
      <c r="I114" s="7">
        <f t="shared" si="25"/>
        <v>0.36006910824405253</v>
      </c>
      <c r="J114">
        <v>2724</v>
      </c>
    </row>
    <row r="115" spans="1:10" x14ac:dyDescent="0.25">
      <c r="A115" s="1">
        <v>44258</v>
      </c>
      <c r="B115">
        <v>397817</v>
      </c>
      <c r="C115">
        <v>574492</v>
      </c>
      <c r="D115">
        <f t="shared" si="33"/>
        <v>146.04148311306901</v>
      </c>
      <c r="E115">
        <f t="shared" si="34"/>
        <v>210.90014684287812</v>
      </c>
      <c r="F115">
        <f t="shared" si="32"/>
        <v>151.02214880078316</v>
      </c>
      <c r="G115">
        <f t="shared" si="32"/>
        <v>207.59703866862458</v>
      </c>
      <c r="H115" s="7">
        <f t="shared" si="35"/>
        <v>0.44411123707634415</v>
      </c>
      <c r="I115" s="7">
        <f t="shared" si="25"/>
        <v>0.37461319625686612</v>
      </c>
      <c r="J115">
        <v>2724</v>
      </c>
    </row>
    <row r="116" spans="1:10" x14ac:dyDescent="0.25">
      <c r="A116" s="1">
        <v>44265</v>
      </c>
      <c r="B116">
        <v>433115</v>
      </c>
      <c r="C116">
        <v>577937</v>
      </c>
      <c r="D116">
        <f t="shared" si="33"/>
        <v>158.9996328928047</v>
      </c>
      <c r="E116">
        <f t="shared" si="34"/>
        <v>212.16483113069017</v>
      </c>
      <c r="F116">
        <f t="shared" si="32"/>
        <v>153.01651982378854</v>
      </c>
      <c r="G116">
        <f t="shared" si="32"/>
        <v>208.73898678414099</v>
      </c>
      <c r="H116" s="7">
        <f t="shared" si="35"/>
        <v>0.33437308797894322</v>
      </c>
      <c r="I116" s="7">
        <f t="shared" si="25"/>
        <v>0.36415981114014084</v>
      </c>
      <c r="J116">
        <v>2724</v>
      </c>
    </row>
    <row r="117" spans="1:10" x14ac:dyDescent="0.25">
      <c r="A117" s="1">
        <v>44272</v>
      </c>
      <c r="B117">
        <v>423571</v>
      </c>
      <c r="C117">
        <v>579392</v>
      </c>
      <c r="D117">
        <f t="shared" si="33"/>
        <v>155.49596182085168</v>
      </c>
      <c r="E117">
        <f t="shared" si="34"/>
        <v>212.69897209985317</v>
      </c>
      <c r="F117">
        <f t="shared" si="32"/>
        <v>154.10958149779736</v>
      </c>
      <c r="G117">
        <f t="shared" si="32"/>
        <v>211.59269456681352</v>
      </c>
      <c r="H117" s="7">
        <f t="shared" si="35"/>
        <v>0.36787457120529971</v>
      </c>
      <c r="I117" s="7">
        <f t="shared" si="25"/>
        <v>0.3730015519498231</v>
      </c>
      <c r="J117">
        <v>2724</v>
      </c>
    </row>
    <row r="118" spans="1:10" x14ac:dyDescent="0.25">
      <c r="A118" s="1">
        <v>44279</v>
      </c>
      <c r="B118">
        <v>399428</v>
      </c>
      <c r="C118">
        <v>541530</v>
      </c>
      <c r="D118">
        <f t="shared" si="33"/>
        <v>146.63289280469897</v>
      </c>
      <c r="E118">
        <f t="shared" si="34"/>
        <v>198.79955947136563</v>
      </c>
      <c r="F118">
        <f t="shared" si="32"/>
        <v>151.79249265785609</v>
      </c>
      <c r="G118">
        <f t="shared" si="32"/>
        <v>208.64087738619679</v>
      </c>
      <c r="H118" s="7">
        <f t="shared" si="35"/>
        <v>0.35576374215127632</v>
      </c>
      <c r="I118" s="7">
        <f t="shared" si="25"/>
        <v>0.3745138098264077</v>
      </c>
      <c r="J118">
        <v>2724</v>
      </c>
    </row>
    <row r="119" spans="1:10" x14ac:dyDescent="0.25">
      <c r="A119" s="1">
        <v>44286</v>
      </c>
      <c r="B119">
        <v>407978</v>
      </c>
      <c r="C119">
        <v>544219</v>
      </c>
      <c r="D119">
        <f t="shared" si="33"/>
        <v>149.77165932452277</v>
      </c>
      <c r="E119">
        <f t="shared" si="34"/>
        <v>199.78671071953011</v>
      </c>
      <c r="F119">
        <f t="shared" si="32"/>
        <v>152.72503671071951</v>
      </c>
      <c r="G119">
        <f t="shared" si="32"/>
        <v>205.86251835535975</v>
      </c>
      <c r="H119" s="7">
        <f t="shared" si="35"/>
        <v>0.33394202628573111</v>
      </c>
      <c r="I119" s="7">
        <f t="shared" si="25"/>
        <v>0.34792908084408808</v>
      </c>
      <c r="J119">
        <v>2724</v>
      </c>
    </row>
    <row r="120" spans="1:10" x14ac:dyDescent="0.25">
      <c r="A120" s="1">
        <v>44293</v>
      </c>
      <c r="B120">
        <v>403825</v>
      </c>
      <c r="C120">
        <v>553094</v>
      </c>
      <c r="D120">
        <f t="shared" si="33"/>
        <v>148.24706314243758</v>
      </c>
      <c r="E120">
        <f t="shared" si="34"/>
        <v>203.04478707782673</v>
      </c>
      <c r="F120">
        <f t="shared" si="32"/>
        <v>150.03689427312776</v>
      </c>
      <c r="G120">
        <f t="shared" si="32"/>
        <v>203.58250734214391</v>
      </c>
      <c r="H120" s="7">
        <f t="shared" si="35"/>
        <v>0.3696378381724757</v>
      </c>
      <c r="I120" s="7">
        <f t="shared" si="25"/>
        <v>0.35688297420727405</v>
      </c>
      <c r="J120">
        <v>2724</v>
      </c>
    </row>
    <row r="121" spans="1:10" x14ac:dyDescent="0.25">
      <c r="A121" s="1">
        <v>44300</v>
      </c>
      <c r="B121">
        <v>439379</v>
      </c>
      <c r="C121">
        <v>573414</v>
      </c>
      <c r="D121">
        <f t="shared" si="33"/>
        <v>161.29919236417032</v>
      </c>
      <c r="E121">
        <f t="shared" si="34"/>
        <v>210.50440528634363</v>
      </c>
      <c r="F121">
        <f t="shared" si="32"/>
        <v>151.48770190895743</v>
      </c>
      <c r="G121">
        <f t="shared" si="32"/>
        <v>203.03386563876651</v>
      </c>
      <c r="H121" s="7">
        <f t="shared" si="35"/>
        <v>0.30505554430229936</v>
      </c>
      <c r="I121" s="7">
        <f t="shared" si="25"/>
        <v>0.34026632578258925</v>
      </c>
      <c r="J121">
        <v>2724</v>
      </c>
    </row>
    <row r="122" spans="1:10" x14ac:dyDescent="0.25">
      <c r="A122" s="1">
        <v>44307</v>
      </c>
      <c r="B122">
        <v>420535</v>
      </c>
      <c r="C122">
        <v>584706</v>
      </c>
      <c r="D122">
        <f t="shared" si="33"/>
        <v>154.38142437591776</v>
      </c>
      <c r="E122">
        <f t="shared" si="34"/>
        <v>214.64977973568281</v>
      </c>
      <c r="F122">
        <f t="shared" si="32"/>
        <v>153.4248348017621</v>
      </c>
      <c r="G122">
        <f t="shared" si="32"/>
        <v>206.99642070484583</v>
      </c>
      <c r="H122" s="7">
        <f t="shared" si="35"/>
        <v>0.3903860558574197</v>
      </c>
      <c r="I122" s="7">
        <f t="shared" si="25"/>
        <v>0.34917154039828535</v>
      </c>
      <c r="J122">
        <v>2724</v>
      </c>
    </row>
    <row r="123" spans="1:10" x14ac:dyDescent="0.25">
      <c r="A123" s="1">
        <v>44314</v>
      </c>
      <c r="F123">
        <f t="shared" si="32"/>
        <v>154.64255996084191</v>
      </c>
      <c r="G123">
        <f t="shared" si="32"/>
        <v>209.39965736661773</v>
      </c>
      <c r="I123" s="7">
        <f t="shared" si="25"/>
        <v>0.35408814636566571</v>
      </c>
    </row>
    <row r="124" spans="1:10" x14ac:dyDescent="0.25">
      <c r="A124" s="1">
        <v>44321</v>
      </c>
      <c r="B124">
        <v>433351</v>
      </c>
      <c r="C124">
        <v>565976</v>
      </c>
      <c r="D124">
        <f t="shared" ref="D124:D152" si="36">B124/J124</f>
        <v>147.24804621134896</v>
      </c>
      <c r="E124">
        <f t="shared" ref="E124:E152" si="37">C124/J124</f>
        <v>192.31260618416582</v>
      </c>
      <c r="F124">
        <f t="shared" si="32"/>
        <v>154.30955431714571</v>
      </c>
      <c r="G124">
        <f t="shared" si="32"/>
        <v>205.82226373539743</v>
      </c>
      <c r="H124" s="7">
        <f t="shared" ref="H124:H130" si="38">(C124-B124)/B124</f>
        <v>0.3060452150796929</v>
      </c>
      <c r="I124" s="7">
        <f t="shared" si="25"/>
        <v>0.3338270896199978</v>
      </c>
      <c r="J124">
        <v>2943</v>
      </c>
    </row>
    <row r="125" spans="1:10" x14ac:dyDescent="0.25">
      <c r="A125" s="1">
        <v>44328</v>
      </c>
      <c r="B125">
        <v>441496</v>
      </c>
      <c r="C125">
        <v>577059</v>
      </c>
      <c r="D125">
        <f t="shared" si="36"/>
        <v>150.01563030920829</v>
      </c>
      <c r="E125">
        <f t="shared" si="37"/>
        <v>196.07849133537206</v>
      </c>
      <c r="F125">
        <f t="shared" si="32"/>
        <v>150.54836696549168</v>
      </c>
      <c r="G125">
        <f t="shared" si="32"/>
        <v>201.01362575174025</v>
      </c>
      <c r="H125" s="7">
        <f t="shared" si="38"/>
        <v>0.30705374454128692</v>
      </c>
      <c r="I125" s="7">
        <f t="shared" si="25"/>
        <v>0.33520960607839795</v>
      </c>
      <c r="J125">
        <v>2943</v>
      </c>
    </row>
    <row r="126" spans="1:10" x14ac:dyDescent="0.25">
      <c r="A126" s="1">
        <v>44335</v>
      </c>
      <c r="B126">
        <v>473458</v>
      </c>
      <c r="C126">
        <v>608996</v>
      </c>
      <c r="D126">
        <f t="shared" si="36"/>
        <v>160.7667232597623</v>
      </c>
      <c r="E126">
        <f t="shared" si="37"/>
        <v>206.78981324278439</v>
      </c>
      <c r="F126">
        <f t="shared" si="32"/>
        <v>152.67679992677321</v>
      </c>
      <c r="G126">
        <f t="shared" si="32"/>
        <v>198.39363692077407</v>
      </c>
      <c r="H126" s="7">
        <f t="shared" si="38"/>
        <v>0.28627248879520462</v>
      </c>
      <c r="I126" s="7">
        <f t="shared" si="25"/>
        <v>0.29943538910906931</v>
      </c>
      <c r="J126">
        <v>2945</v>
      </c>
    </row>
    <row r="127" spans="1:10" x14ac:dyDescent="0.25">
      <c r="A127" s="1">
        <v>44342</v>
      </c>
      <c r="B127">
        <v>448530</v>
      </c>
      <c r="C127">
        <v>592442</v>
      </c>
      <c r="D127">
        <f t="shared" si="36"/>
        <v>152.30220713073004</v>
      </c>
      <c r="E127">
        <f t="shared" si="37"/>
        <v>201.16876061120544</v>
      </c>
      <c r="F127">
        <f t="shared" si="32"/>
        <v>152.58315172776241</v>
      </c>
      <c r="G127">
        <f t="shared" si="32"/>
        <v>199.08741784338193</v>
      </c>
      <c r="H127" s="7">
        <f t="shared" si="38"/>
        <v>0.32085256281631108</v>
      </c>
      <c r="I127" s="7">
        <f t="shared" si="25"/>
        <v>0.30477982391261677</v>
      </c>
      <c r="J127">
        <v>2945</v>
      </c>
    </row>
    <row r="128" spans="1:10" x14ac:dyDescent="0.25">
      <c r="A128" s="1">
        <v>44349</v>
      </c>
      <c r="B128">
        <v>449442</v>
      </c>
      <c r="C128">
        <v>617162</v>
      </c>
      <c r="D128">
        <f t="shared" si="36"/>
        <v>152.61188455008488</v>
      </c>
      <c r="E128">
        <f t="shared" si="37"/>
        <v>209.56264855687607</v>
      </c>
      <c r="F128">
        <f t="shared" si="32"/>
        <v>153.92411131244637</v>
      </c>
      <c r="G128">
        <f t="shared" si="32"/>
        <v>203.39992843655949</v>
      </c>
      <c r="H128" s="7">
        <f t="shared" si="38"/>
        <v>0.37317384668099557</v>
      </c>
      <c r="I128" s="7">
        <f t="shared" si="25"/>
        <v>0.32142993519503582</v>
      </c>
      <c r="J128">
        <v>2945</v>
      </c>
    </row>
    <row r="129" spans="1:10" x14ac:dyDescent="0.25">
      <c r="A129" s="1">
        <v>44356</v>
      </c>
      <c r="B129">
        <v>425425</v>
      </c>
      <c r="C129">
        <v>567457</v>
      </c>
      <c r="D129">
        <f t="shared" si="36"/>
        <v>144.45670628183362</v>
      </c>
      <c r="E129">
        <f t="shared" si="37"/>
        <v>192.68488964346349</v>
      </c>
      <c r="F129">
        <f t="shared" si="32"/>
        <v>152.53438030560272</v>
      </c>
      <c r="G129">
        <f t="shared" si="32"/>
        <v>202.55152801358236</v>
      </c>
      <c r="H129" s="7">
        <f t="shared" si="38"/>
        <v>0.3338590820943762</v>
      </c>
      <c r="I129" s="7">
        <f t="shared" si="25"/>
        <v>0.32790737149074356</v>
      </c>
      <c r="J129">
        <v>2945</v>
      </c>
    </row>
    <row r="130" spans="1:10" x14ac:dyDescent="0.25">
      <c r="A130" s="1">
        <v>44363</v>
      </c>
      <c r="B130">
        <v>430809</v>
      </c>
      <c r="C130">
        <v>592694</v>
      </c>
      <c r="D130">
        <f t="shared" si="36"/>
        <v>146.33457880434781</v>
      </c>
      <c r="E130">
        <f t="shared" si="37"/>
        <v>201.32269021739131</v>
      </c>
      <c r="F130">
        <f t="shared" si="32"/>
        <v>148.92634419174908</v>
      </c>
      <c r="G130">
        <f t="shared" si="32"/>
        <v>201.18474725723411</v>
      </c>
      <c r="H130" s="7">
        <f t="shared" si="38"/>
        <v>0.37576977268348616</v>
      </c>
      <c r="I130" s="7">
        <f t="shared" si="25"/>
        <v>0.35090099974655981</v>
      </c>
      <c r="J130">
        <v>2944</v>
      </c>
    </row>
    <row r="131" spans="1:10" x14ac:dyDescent="0.25">
      <c r="A131" s="1">
        <v>44370</v>
      </c>
      <c r="B131">
        <v>421609</v>
      </c>
      <c r="C131">
        <v>545732</v>
      </c>
      <c r="D131">
        <f t="shared" si="36"/>
        <v>143.20957880434781</v>
      </c>
      <c r="E131">
        <f t="shared" si="37"/>
        <v>185.37092391304347</v>
      </c>
      <c r="F131">
        <f t="shared" si="32"/>
        <v>146.65318711015354</v>
      </c>
      <c r="G131">
        <f t="shared" si="32"/>
        <v>197.23528808269361</v>
      </c>
      <c r="H131" s="7">
        <f t="shared" ref="H131:H152" si="39">(C131-B131)/B131</f>
        <v>0.29440310809304354</v>
      </c>
      <c r="I131" s="7">
        <f t="shared" si="25"/>
        <v>0.34490966046681998</v>
      </c>
      <c r="J131">
        <v>2944</v>
      </c>
    </row>
    <row r="132" spans="1:10" x14ac:dyDescent="0.25">
      <c r="A132" s="1">
        <v>44377</v>
      </c>
      <c r="B132">
        <v>449704</v>
      </c>
      <c r="C132">
        <v>595669</v>
      </c>
      <c r="D132">
        <f t="shared" si="36"/>
        <v>152.75271739130434</v>
      </c>
      <c r="E132">
        <f t="shared" si="37"/>
        <v>202.33322010869566</v>
      </c>
      <c r="F132">
        <f t="shared" si="32"/>
        <v>146.6883953204584</v>
      </c>
      <c r="G132">
        <f t="shared" si="32"/>
        <v>195.42793097064848</v>
      </c>
      <c r="H132" s="7">
        <f t="shared" si="39"/>
        <v>0.32458016828847419</v>
      </c>
      <c r="I132" s="7">
        <f t="shared" si="25"/>
        <v>0.33226579064903339</v>
      </c>
      <c r="J132">
        <v>2944</v>
      </c>
    </row>
    <row r="133" spans="1:10" x14ac:dyDescent="0.25">
      <c r="A133" s="1">
        <v>44384</v>
      </c>
      <c r="B133">
        <v>430928</v>
      </c>
      <c r="C133">
        <v>559575</v>
      </c>
      <c r="D133">
        <f t="shared" si="36"/>
        <v>146.375</v>
      </c>
      <c r="E133">
        <f t="shared" si="37"/>
        <v>190.07302989130434</v>
      </c>
      <c r="F133">
        <f t="shared" si="32"/>
        <v>147.16796875</v>
      </c>
      <c r="G133">
        <f t="shared" si="32"/>
        <v>194.77496603260869</v>
      </c>
      <c r="H133" s="7">
        <f t="shared" si="39"/>
        <v>0.29853479003453015</v>
      </c>
      <c r="I133" s="7">
        <f t="shared" si="25"/>
        <v>0.32348749314791836</v>
      </c>
      <c r="J133">
        <v>2944</v>
      </c>
    </row>
    <row r="134" spans="1:10" x14ac:dyDescent="0.25">
      <c r="A134" s="1">
        <v>44391</v>
      </c>
      <c r="B134">
        <v>457052</v>
      </c>
      <c r="C134">
        <v>590997</v>
      </c>
      <c r="D134">
        <f t="shared" si="36"/>
        <v>155.24864130434781</v>
      </c>
      <c r="E134">
        <f t="shared" si="37"/>
        <v>200.74626358695653</v>
      </c>
      <c r="F134">
        <f t="shared" si="32"/>
        <v>149.396484375</v>
      </c>
      <c r="G134">
        <f t="shared" si="32"/>
        <v>194.630859375</v>
      </c>
      <c r="H134" s="7">
        <f t="shared" si="39"/>
        <v>0.2930629337580844</v>
      </c>
      <c r="I134" s="7">
        <f t="shared" ref="I134:I152" si="40">(G134-F134)/F134</f>
        <v>0.30278071930030986</v>
      </c>
      <c r="J134">
        <v>2944</v>
      </c>
    </row>
    <row r="135" spans="1:10" x14ac:dyDescent="0.25">
      <c r="A135" s="1">
        <v>44398</v>
      </c>
      <c r="B135">
        <v>422471</v>
      </c>
      <c r="C135">
        <v>561537</v>
      </c>
      <c r="D135">
        <f t="shared" si="36"/>
        <v>143.50237771739131</v>
      </c>
      <c r="E135">
        <f t="shared" si="37"/>
        <v>190.73947010869566</v>
      </c>
      <c r="F135">
        <f t="shared" si="32"/>
        <v>149.46968410326087</v>
      </c>
      <c r="G135">
        <f t="shared" si="32"/>
        <v>195.97299592391303</v>
      </c>
      <c r="H135" s="7">
        <f t="shared" si="39"/>
        <v>0.32917288997351296</v>
      </c>
      <c r="I135" s="7">
        <f t="shared" si="40"/>
        <v>0.31112203186651166</v>
      </c>
      <c r="J135">
        <v>2944</v>
      </c>
    </row>
    <row r="136" spans="1:10" x14ac:dyDescent="0.25">
      <c r="A136" s="1">
        <v>44405</v>
      </c>
      <c r="B136">
        <v>441737</v>
      </c>
      <c r="C136">
        <v>577396</v>
      </c>
      <c r="D136">
        <f t="shared" si="36"/>
        <v>150.04653532608697</v>
      </c>
      <c r="E136">
        <f t="shared" si="37"/>
        <v>196.12635869565219</v>
      </c>
      <c r="F136">
        <f t="shared" si="32"/>
        <v>148.79313858695653</v>
      </c>
      <c r="G136">
        <f t="shared" si="32"/>
        <v>194.42128057065219</v>
      </c>
      <c r="H136" s="7">
        <f t="shared" si="39"/>
        <v>0.30710354803876516</v>
      </c>
      <c r="I136" s="7">
        <f t="shared" si="40"/>
        <v>0.30665487949923181</v>
      </c>
      <c r="J136">
        <v>2944</v>
      </c>
    </row>
    <row r="137" spans="1:10" x14ac:dyDescent="0.25">
      <c r="A137" s="1">
        <v>44412</v>
      </c>
      <c r="B137">
        <v>411519</v>
      </c>
      <c r="C137">
        <v>567315</v>
      </c>
      <c r="D137">
        <f t="shared" si="36"/>
        <v>139.78226902173913</v>
      </c>
      <c r="E137">
        <f t="shared" si="37"/>
        <v>192.70210597826087</v>
      </c>
      <c r="F137">
        <f t="shared" si="32"/>
        <v>147.14495584239131</v>
      </c>
      <c r="G137">
        <f t="shared" si="32"/>
        <v>195.07854959239131</v>
      </c>
      <c r="H137" s="7">
        <f t="shared" si="39"/>
        <v>0.37858762292871045</v>
      </c>
      <c r="I137" s="7">
        <f t="shared" si="40"/>
        <v>0.3257576413379894</v>
      </c>
      <c r="J137">
        <v>2944</v>
      </c>
    </row>
    <row r="138" spans="1:10" x14ac:dyDescent="0.25">
      <c r="A138" s="1">
        <v>44419</v>
      </c>
      <c r="B138">
        <v>424950</v>
      </c>
      <c r="C138">
        <v>581544</v>
      </c>
      <c r="D138">
        <f t="shared" si="36"/>
        <v>144.34442934782609</v>
      </c>
      <c r="E138">
        <f t="shared" si="37"/>
        <v>197.53532608695653</v>
      </c>
      <c r="F138">
        <f t="shared" si="32"/>
        <v>144.41890285326087</v>
      </c>
      <c r="G138">
        <f t="shared" si="32"/>
        <v>194.27581521739131</v>
      </c>
      <c r="H138" s="7">
        <f t="shared" si="39"/>
        <v>0.36849982350864807</v>
      </c>
      <c r="I138" s="7">
        <f t="shared" si="40"/>
        <v>0.34522428421152285</v>
      </c>
      <c r="J138">
        <v>2944</v>
      </c>
    </row>
    <row r="139" spans="1:10" x14ac:dyDescent="0.25">
      <c r="A139" s="1">
        <v>44426</v>
      </c>
      <c r="B139">
        <v>458010</v>
      </c>
      <c r="C139">
        <v>619809</v>
      </c>
      <c r="D139">
        <f t="shared" si="36"/>
        <v>155.57404891304347</v>
      </c>
      <c r="E139">
        <f t="shared" si="37"/>
        <v>210.53294836956522</v>
      </c>
      <c r="F139">
        <f t="shared" si="32"/>
        <v>147.43682065217394</v>
      </c>
      <c r="G139">
        <f t="shared" si="32"/>
        <v>199.22418478260872</v>
      </c>
      <c r="H139" s="7">
        <f t="shared" si="39"/>
        <v>0.35326521254994431</v>
      </c>
      <c r="I139" s="7">
        <f t="shared" si="40"/>
        <v>0.35125122680588122</v>
      </c>
      <c r="J139">
        <v>2944</v>
      </c>
    </row>
    <row r="140" spans="1:10" x14ac:dyDescent="0.25">
      <c r="A140" s="1">
        <v>44433</v>
      </c>
      <c r="B140">
        <v>356372</v>
      </c>
      <c r="C140">
        <v>491584</v>
      </c>
      <c r="D140">
        <f t="shared" si="36"/>
        <v>121.05027173913044</v>
      </c>
      <c r="E140">
        <f t="shared" si="37"/>
        <v>166.97826086956522</v>
      </c>
      <c r="F140">
        <f t="shared" si="32"/>
        <v>140.18775475543481</v>
      </c>
      <c r="G140">
        <f t="shared" si="32"/>
        <v>191.93716032608697</v>
      </c>
      <c r="H140" s="7">
        <f t="shared" si="39"/>
        <v>0.37941252399178388</v>
      </c>
      <c r="I140" s="7">
        <f t="shared" si="40"/>
        <v>0.36914355081106637</v>
      </c>
      <c r="J140">
        <v>2944</v>
      </c>
    </row>
    <row r="141" spans="1:10" x14ac:dyDescent="0.25">
      <c r="A141" s="1">
        <v>44440</v>
      </c>
      <c r="B141">
        <v>373137</v>
      </c>
      <c r="C141">
        <v>584034</v>
      </c>
      <c r="D141">
        <f t="shared" si="36"/>
        <v>126.74490489130434</v>
      </c>
      <c r="E141">
        <f t="shared" si="37"/>
        <v>198.38111413043478</v>
      </c>
      <c r="F141">
        <f t="shared" si="32"/>
        <v>136.92841372282609</v>
      </c>
      <c r="G141">
        <f t="shared" si="32"/>
        <v>193.35691236413044</v>
      </c>
      <c r="H141" s="7">
        <f t="shared" si="39"/>
        <v>0.56519991316862173</v>
      </c>
      <c r="I141" s="7">
        <f t="shared" si="40"/>
        <v>0.41210218615055538</v>
      </c>
      <c r="J141">
        <v>2944</v>
      </c>
    </row>
    <row r="142" spans="1:10" x14ac:dyDescent="0.25">
      <c r="A142" s="1">
        <v>44447</v>
      </c>
      <c r="B142">
        <v>409265</v>
      </c>
      <c r="C142">
        <v>579790</v>
      </c>
      <c r="D142">
        <f t="shared" si="36"/>
        <v>139.01664402173913</v>
      </c>
      <c r="E142">
        <f t="shared" si="37"/>
        <v>196.93953804347825</v>
      </c>
      <c r="F142">
        <f t="shared" si="32"/>
        <v>135.59646739130434</v>
      </c>
      <c r="G142">
        <f t="shared" si="32"/>
        <v>193.20796535326087</v>
      </c>
      <c r="H142" s="7">
        <f t="shared" si="39"/>
        <v>0.41666157624033329</v>
      </c>
      <c r="I142" s="7">
        <f t="shared" si="40"/>
        <v>0.4248746229922144</v>
      </c>
      <c r="J142">
        <v>2944</v>
      </c>
    </row>
    <row r="143" spans="1:10" x14ac:dyDescent="0.25">
      <c r="A143" s="1">
        <v>44454</v>
      </c>
      <c r="B143">
        <v>428322</v>
      </c>
      <c r="C143">
        <v>604877</v>
      </c>
      <c r="D143">
        <f t="shared" si="36"/>
        <v>145.48980978260869</v>
      </c>
      <c r="E143">
        <f t="shared" si="37"/>
        <v>205.4609375</v>
      </c>
      <c r="F143">
        <f t="shared" si="32"/>
        <v>133.07540760869563</v>
      </c>
      <c r="G143">
        <f t="shared" si="32"/>
        <v>191.93996263586956</v>
      </c>
      <c r="H143" s="7">
        <f t="shared" si="39"/>
        <v>0.41220156797923058</v>
      </c>
      <c r="I143" s="7">
        <f t="shared" si="40"/>
        <v>0.44233984388958963</v>
      </c>
      <c r="J143">
        <v>2944</v>
      </c>
    </row>
    <row r="144" spans="1:10" x14ac:dyDescent="0.25">
      <c r="A144" s="1">
        <v>44461</v>
      </c>
      <c r="B144">
        <v>424337</v>
      </c>
      <c r="C144">
        <v>598424</v>
      </c>
      <c r="D144">
        <f t="shared" si="36"/>
        <v>144.13620923913044</v>
      </c>
      <c r="E144">
        <f t="shared" si="37"/>
        <v>203.26902173913044</v>
      </c>
      <c r="F144">
        <f t="shared" si="32"/>
        <v>138.84689198369566</v>
      </c>
      <c r="G144">
        <f t="shared" si="32"/>
        <v>201.01265285326087</v>
      </c>
      <c r="H144" s="7">
        <f t="shared" si="39"/>
        <v>0.41025647068249999</v>
      </c>
      <c r="I144" s="7">
        <f t="shared" si="40"/>
        <v>0.44772886149201774</v>
      </c>
      <c r="J144">
        <v>2944</v>
      </c>
    </row>
    <row r="145" spans="1:10" x14ac:dyDescent="0.25">
      <c r="A145" s="1">
        <v>44468</v>
      </c>
      <c r="B145">
        <v>426598</v>
      </c>
      <c r="C145">
        <v>634245</v>
      </c>
      <c r="D145">
        <f t="shared" si="36"/>
        <v>144.90421195652175</v>
      </c>
      <c r="E145">
        <f t="shared" si="37"/>
        <v>215.43648097826087</v>
      </c>
      <c r="F145">
        <f t="shared" si="32"/>
        <v>143.38671875</v>
      </c>
      <c r="G145">
        <f t="shared" si="32"/>
        <v>205.2764945652174</v>
      </c>
      <c r="H145" s="7">
        <f t="shared" si="39"/>
        <v>0.48675099273789374</v>
      </c>
      <c r="I145" s="7">
        <f t="shared" si="40"/>
        <v>0.43162837084740391</v>
      </c>
      <c r="J145">
        <v>2944</v>
      </c>
    </row>
    <row r="146" spans="1:10" x14ac:dyDescent="0.25">
      <c r="A146" s="1">
        <v>44475</v>
      </c>
      <c r="B146">
        <v>445495</v>
      </c>
      <c r="C146">
        <v>645927</v>
      </c>
      <c r="D146">
        <f t="shared" si="36"/>
        <v>151.32302989130434</v>
      </c>
      <c r="E146">
        <f t="shared" si="37"/>
        <v>219.40455163043478</v>
      </c>
      <c r="F146">
        <f t="shared" si="32"/>
        <v>146.46331521739131</v>
      </c>
      <c r="G146">
        <f t="shared" si="32"/>
        <v>210.8927479619565</v>
      </c>
      <c r="H146" s="7">
        <f t="shared" si="39"/>
        <v>0.44990852871524933</v>
      </c>
      <c r="I146" s="7">
        <f t="shared" si="40"/>
        <v>0.43990150468009293</v>
      </c>
      <c r="J146">
        <v>2944</v>
      </c>
    </row>
    <row r="147" spans="1:10" x14ac:dyDescent="0.25">
      <c r="A147" s="1">
        <v>44482</v>
      </c>
      <c r="B147">
        <v>458089</v>
      </c>
      <c r="C147">
        <v>641673</v>
      </c>
      <c r="D147">
        <f t="shared" si="36"/>
        <v>155.60088315217391</v>
      </c>
      <c r="E147">
        <f t="shared" si="37"/>
        <v>217.95957880434781</v>
      </c>
      <c r="F147">
        <f t="shared" si="32"/>
        <v>148.9910835597826</v>
      </c>
      <c r="G147">
        <f t="shared" si="32"/>
        <v>214.0174082880435</v>
      </c>
      <c r="H147" s="7">
        <f t="shared" si="39"/>
        <v>0.40076055089731472</v>
      </c>
      <c r="I147" s="7">
        <f t="shared" si="40"/>
        <v>0.43644440442081306</v>
      </c>
      <c r="J147">
        <v>2944</v>
      </c>
    </row>
    <row r="148" spans="1:10" x14ac:dyDescent="0.25">
      <c r="A148" s="1">
        <v>44489</v>
      </c>
      <c r="B148">
        <v>440792</v>
      </c>
      <c r="C148">
        <v>612033</v>
      </c>
      <c r="D148">
        <f t="shared" si="36"/>
        <v>149.72554347826087</v>
      </c>
      <c r="E148">
        <f t="shared" si="37"/>
        <v>207.89164402173913</v>
      </c>
      <c r="F148">
        <f t="shared" si="32"/>
        <v>150.38841711956522</v>
      </c>
      <c r="G148">
        <f t="shared" si="32"/>
        <v>215.17306385869566</v>
      </c>
      <c r="H148" s="7">
        <f t="shared" si="39"/>
        <v>0.38848481823626563</v>
      </c>
      <c r="I148" s="7">
        <f t="shared" si="40"/>
        <v>0.43078215716323337</v>
      </c>
      <c r="J148">
        <v>2944</v>
      </c>
    </row>
    <row r="149" spans="1:10" x14ac:dyDescent="0.25">
      <c r="A149" s="1">
        <v>44496</v>
      </c>
      <c r="B149">
        <v>435321</v>
      </c>
      <c r="C149">
        <v>608814</v>
      </c>
      <c r="D149">
        <f t="shared" si="36"/>
        <v>147.8671875</v>
      </c>
      <c r="E149">
        <f t="shared" si="37"/>
        <v>206.79823369565219</v>
      </c>
      <c r="F149">
        <f t="shared" si="32"/>
        <v>151.12916100543478</v>
      </c>
      <c r="G149">
        <f t="shared" si="32"/>
        <v>213.0135020380435</v>
      </c>
      <c r="H149" s="7">
        <f t="shared" si="39"/>
        <v>0.39854038743823522</v>
      </c>
      <c r="I149" s="7">
        <f t="shared" si="40"/>
        <v>0.4094798159461977</v>
      </c>
      <c r="J149">
        <v>2944</v>
      </c>
    </row>
    <row r="150" spans="1:10" x14ac:dyDescent="0.25">
      <c r="A150" s="1">
        <v>44503</v>
      </c>
      <c r="B150">
        <v>450522</v>
      </c>
      <c r="C150">
        <v>618335</v>
      </c>
      <c r="D150">
        <f t="shared" si="36"/>
        <v>153.03057065217391</v>
      </c>
      <c r="E150">
        <f t="shared" si="37"/>
        <v>210.03226902173913</v>
      </c>
      <c r="F150">
        <f t="shared" si="32"/>
        <v>151.55604619565216</v>
      </c>
      <c r="G150">
        <f t="shared" si="32"/>
        <v>210.67043138586956</v>
      </c>
      <c r="H150" s="7">
        <f t="shared" si="39"/>
        <v>0.37248569437230589</v>
      </c>
      <c r="I150" s="7">
        <f t="shared" si="40"/>
        <v>0.39004966594274532</v>
      </c>
      <c r="J150">
        <v>2944</v>
      </c>
    </row>
    <row r="151" spans="1:10" x14ac:dyDescent="0.25">
      <c r="A151" s="1">
        <v>44510</v>
      </c>
      <c r="B151">
        <v>441466</v>
      </c>
      <c r="C151">
        <v>614491</v>
      </c>
      <c r="D151">
        <f t="shared" si="36"/>
        <v>149.95448369565219</v>
      </c>
      <c r="E151">
        <f t="shared" si="37"/>
        <v>208.7265625</v>
      </c>
      <c r="F151">
        <f t="shared" si="32"/>
        <v>150.14444633152175</v>
      </c>
      <c r="G151">
        <f t="shared" si="32"/>
        <v>208.36217730978262</v>
      </c>
      <c r="H151" s="7">
        <f t="shared" si="39"/>
        <v>0.39193278757594019</v>
      </c>
      <c r="I151" s="7">
        <f t="shared" si="40"/>
        <v>0.38774481774514014</v>
      </c>
      <c r="J151">
        <v>2944</v>
      </c>
    </row>
    <row r="152" spans="1:10" x14ac:dyDescent="0.25">
      <c r="A152" s="1">
        <v>44517</v>
      </c>
      <c r="B152">
        <v>414880</v>
      </c>
      <c r="C152">
        <v>583486</v>
      </c>
      <c r="D152">
        <f t="shared" si="36"/>
        <v>140.92391304347825</v>
      </c>
      <c r="E152">
        <f t="shared" si="37"/>
        <v>198.19497282608697</v>
      </c>
      <c r="F152">
        <f t="shared" si="32"/>
        <v>147.94403872282606</v>
      </c>
      <c r="G152">
        <f t="shared" si="32"/>
        <v>205.93800951086956</v>
      </c>
      <c r="H152" s="7">
        <f t="shared" si="39"/>
        <v>0.40639703046664094</v>
      </c>
      <c r="I152" s="7">
        <f t="shared" si="40"/>
        <v>0.39199937549829572</v>
      </c>
      <c r="J152">
        <v>2944</v>
      </c>
    </row>
  </sheetData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53832-EB85-4247-A83F-14BC562BBF70}">
  <dimension ref="A1:C210"/>
  <sheetViews>
    <sheetView workbookViewId="0">
      <selection sqref="A1:C1048576"/>
    </sheetView>
  </sheetViews>
  <sheetFormatPr defaultRowHeight="15" x14ac:dyDescent="0.25"/>
  <cols>
    <col min="1" max="1" width="12.7109375" customWidth="1"/>
    <col min="2" max="2" width="15" style="7" customWidth="1"/>
  </cols>
  <sheetData>
    <row r="1" spans="1:3" x14ac:dyDescent="0.25">
      <c r="B1" s="7" t="s">
        <v>20</v>
      </c>
      <c r="C1" s="7" t="s">
        <v>21</v>
      </c>
    </row>
    <row r="2" spans="1:3" x14ac:dyDescent="0.25">
      <c r="A2" s="1">
        <v>43145</v>
      </c>
      <c r="B2" s="7">
        <v>0.51825541846770395</v>
      </c>
    </row>
    <row r="3" spans="1:3" x14ac:dyDescent="0.25">
      <c r="A3" s="1">
        <v>43152</v>
      </c>
      <c r="B3" s="7">
        <v>0.56689907832631703</v>
      </c>
    </row>
    <row r="4" spans="1:3" x14ac:dyDescent="0.25">
      <c r="A4" s="1">
        <v>43159</v>
      </c>
      <c r="B4" s="7">
        <v>0.44233709607801502</v>
      </c>
    </row>
    <row r="5" spans="1:3" x14ac:dyDescent="0.25">
      <c r="A5" s="1">
        <v>43166</v>
      </c>
      <c r="B5" s="7">
        <v>0.47204145039161999</v>
      </c>
      <c r="C5" s="7">
        <f>AVERAGE(B2:B5)</f>
        <v>0.499883260815914</v>
      </c>
    </row>
    <row r="6" spans="1:3" x14ac:dyDescent="0.25">
      <c r="A6" s="1">
        <v>43173</v>
      </c>
      <c r="B6" s="7">
        <v>0.44333719712206598</v>
      </c>
      <c r="C6" s="7">
        <f t="shared" ref="C6:C69" si="0">AVERAGE(B3:B6)</f>
        <v>0.48115370547950453</v>
      </c>
    </row>
    <row r="7" spans="1:3" x14ac:dyDescent="0.25">
      <c r="A7" s="1">
        <v>43180</v>
      </c>
      <c r="B7" s="7">
        <v>0.42230821912764199</v>
      </c>
      <c r="C7" s="7">
        <f t="shared" si="0"/>
        <v>0.44500599067983571</v>
      </c>
    </row>
    <row r="8" spans="1:3" x14ac:dyDescent="0.25">
      <c r="A8" s="1">
        <v>43187</v>
      </c>
      <c r="B8" s="7">
        <v>0.459510343911046</v>
      </c>
      <c r="C8" s="7">
        <f t="shared" si="0"/>
        <v>0.44929930263809348</v>
      </c>
    </row>
    <row r="9" spans="1:3" x14ac:dyDescent="0.25">
      <c r="A9" s="1">
        <v>43194</v>
      </c>
      <c r="B9" s="7">
        <v>0.36906880163956901</v>
      </c>
      <c r="C9" s="7">
        <f t="shared" si="0"/>
        <v>0.42355614045008072</v>
      </c>
    </row>
    <row r="10" spans="1:3" x14ac:dyDescent="0.25">
      <c r="A10" s="1">
        <v>43201</v>
      </c>
      <c r="B10" s="7">
        <v>0.44508494592693298</v>
      </c>
      <c r="C10" s="7">
        <f t="shared" si="0"/>
        <v>0.42399307765129751</v>
      </c>
    </row>
    <row r="11" spans="1:3" x14ac:dyDescent="0.25">
      <c r="A11" s="1">
        <v>43208</v>
      </c>
      <c r="B11" s="7">
        <v>0.43640946852258999</v>
      </c>
      <c r="C11" s="7">
        <f t="shared" si="0"/>
        <v>0.42751839000003455</v>
      </c>
    </row>
    <row r="12" spans="1:3" x14ac:dyDescent="0.25">
      <c r="A12" s="1">
        <v>43215</v>
      </c>
      <c r="B12" s="7">
        <v>0.44148132658910499</v>
      </c>
      <c r="C12" s="7">
        <f t="shared" si="0"/>
        <v>0.42301113566954929</v>
      </c>
    </row>
    <row r="13" spans="1:3" x14ac:dyDescent="0.25">
      <c r="A13" s="1">
        <v>43222</v>
      </c>
      <c r="B13" s="7">
        <v>0.46399656286442797</v>
      </c>
      <c r="C13" s="7">
        <f t="shared" si="0"/>
        <v>0.44674307597576396</v>
      </c>
    </row>
    <row r="14" spans="1:3" x14ac:dyDescent="0.25">
      <c r="A14" s="1">
        <v>43229</v>
      </c>
      <c r="B14" s="7">
        <v>0.47924819802677499</v>
      </c>
      <c r="C14" s="7">
        <f t="shared" si="0"/>
        <v>0.45528388900072447</v>
      </c>
    </row>
    <row r="15" spans="1:3" x14ac:dyDescent="0.25">
      <c r="A15" s="1">
        <v>43236</v>
      </c>
      <c r="B15" s="7">
        <v>0.51157609818915994</v>
      </c>
      <c r="C15" s="7">
        <f t="shared" si="0"/>
        <v>0.47407554641736699</v>
      </c>
    </row>
    <row r="16" spans="1:3" x14ac:dyDescent="0.25">
      <c r="A16" s="1">
        <v>43243</v>
      </c>
      <c r="B16" s="7">
        <v>0.50789407284851096</v>
      </c>
      <c r="C16" s="7">
        <f t="shared" si="0"/>
        <v>0.49067873298221842</v>
      </c>
    </row>
    <row r="17" spans="1:3" x14ac:dyDescent="0.25">
      <c r="A17" s="1">
        <v>43250</v>
      </c>
      <c r="B17" s="7">
        <v>0.41359433409040902</v>
      </c>
      <c r="C17" s="7">
        <f t="shared" si="0"/>
        <v>0.4780781757887137</v>
      </c>
    </row>
    <row r="18" spans="1:3" x14ac:dyDescent="0.25">
      <c r="A18" s="1">
        <v>43257</v>
      </c>
      <c r="B18" s="7">
        <v>0.52417993602379598</v>
      </c>
      <c r="C18" s="7">
        <f t="shared" si="0"/>
        <v>0.48931111028796892</v>
      </c>
    </row>
    <row r="19" spans="1:3" x14ac:dyDescent="0.25">
      <c r="A19" s="1">
        <v>43264</v>
      </c>
      <c r="B19" s="7">
        <v>0.43824621452783902</v>
      </c>
      <c r="C19" s="7">
        <f t="shared" si="0"/>
        <v>0.47097863937263873</v>
      </c>
    </row>
    <row r="20" spans="1:3" x14ac:dyDescent="0.25">
      <c r="A20" s="1">
        <v>43271</v>
      </c>
      <c r="B20" s="7">
        <v>0.35187452983677597</v>
      </c>
      <c r="C20" s="7">
        <f t="shared" si="0"/>
        <v>0.43197375361970503</v>
      </c>
    </row>
    <row r="21" spans="1:3" x14ac:dyDescent="0.25">
      <c r="A21" s="1">
        <v>43278</v>
      </c>
      <c r="B21" s="7">
        <v>0.36514599503669598</v>
      </c>
      <c r="C21" s="7">
        <f t="shared" si="0"/>
        <v>0.41986166885627674</v>
      </c>
    </row>
    <row r="22" spans="1:3" x14ac:dyDescent="0.25">
      <c r="A22" s="1">
        <v>43285</v>
      </c>
      <c r="B22" s="7">
        <v>0.38696974246636701</v>
      </c>
      <c r="C22" s="7">
        <f t="shared" si="0"/>
        <v>0.38555912046691948</v>
      </c>
    </row>
    <row r="23" spans="1:3" x14ac:dyDescent="0.25">
      <c r="A23" s="1">
        <v>43292</v>
      </c>
      <c r="B23" s="7">
        <v>0.42562552668895398</v>
      </c>
      <c r="C23" s="7">
        <f t="shared" si="0"/>
        <v>0.38240394850719822</v>
      </c>
    </row>
    <row r="24" spans="1:3" x14ac:dyDescent="0.25">
      <c r="A24" s="1">
        <v>43299</v>
      </c>
      <c r="B24" s="7">
        <v>0.449108798710806</v>
      </c>
      <c r="C24" s="7">
        <f t="shared" si="0"/>
        <v>0.40671251572570571</v>
      </c>
    </row>
    <row r="25" spans="1:3" x14ac:dyDescent="0.25">
      <c r="A25" s="1">
        <v>43306</v>
      </c>
      <c r="B25" s="7">
        <v>0.41322864758372901</v>
      </c>
      <c r="C25" s="7">
        <f t="shared" si="0"/>
        <v>0.41873317886246397</v>
      </c>
    </row>
    <row r="26" spans="1:3" x14ac:dyDescent="0.25">
      <c r="A26" s="1">
        <v>43313</v>
      </c>
      <c r="B26" s="7">
        <v>0.42394607357208502</v>
      </c>
      <c r="C26" s="7">
        <f t="shared" si="0"/>
        <v>0.42797726163889349</v>
      </c>
    </row>
    <row r="27" spans="1:3" x14ac:dyDescent="0.25">
      <c r="A27" s="1">
        <v>43320</v>
      </c>
      <c r="B27" s="7">
        <v>0.36899411082498801</v>
      </c>
      <c r="C27" s="7">
        <f t="shared" si="0"/>
        <v>0.41381940767290204</v>
      </c>
    </row>
    <row r="28" spans="1:3" x14ac:dyDescent="0.25">
      <c r="A28" s="1">
        <v>43327</v>
      </c>
      <c r="B28" s="7">
        <v>0.392635358302171</v>
      </c>
      <c r="C28" s="7">
        <f t="shared" si="0"/>
        <v>0.39970104757074321</v>
      </c>
    </row>
    <row r="29" spans="1:3" x14ac:dyDescent="0.25">
      <c r="A29" s="1">
        <v>43334</v>
      </c>
      <c r="B29" s="7">
        <v>0.46036642812016199</v>
      </c>
      <c r="C29" s="7">
        <f t="shared" si="0"/>
        <v>0.41148549270485152</v>
      </c>
    </row>
    <row r="30" spans="1:3" x14ac:dyDescent="0.25">
      <c r="A30" s="1">
        <v>43341</v>
      </c>
      <c r="B30" s="7">
        <v>0.55413018982404405</v>
      </c>
      <c r="C30" s="7">
        <f t="shared" si="0"/>
        <v>0.44403152176784128</v>
      </c>
    </row>
    <row r="31" spans="1:3" x14ac:dyDescent="0.25">
      <c r="A31" s="1">
        <v>43348</v>
      </c>
      <c r="B31" s="7">
        <v>0.486209117033648</v>
      </c>
      <c r="C31" s="7">
        <f t="shared" si="0"/>
        <v>0.47333527332000624</v>
      </c>
    </row>
    <row r="32" spans="1:3" x14ac:dyDescent="0.25">
      <c r="A32" s="1">
        <v>43355</v>
      </c>
      <c r="B32" s="7">
        <v>0.45498625202814802</v>
      </c>
      <c r="C32" s="7">
        <f t="shared" si="0"/>
        <v>0.48892299675150053</v>
      </c>
    </row>
    <row r="33" spans="1:3" x14ac:dyDescent="0.25">
      <c r="A33" s="1">
        <v>43362</v>
      </c>
      <c r="B33" s="7">
        <v>0.61103584360633001</v>
      </c>
      <c r="C33" s="7">
        <f t="shared" si="0"/>
        <v>0.52659035062304249</v>
      </c>
    </row>
    <row r="34" spans="1:3" x14ac:dyDescent="0.25">
      <c r="A34" s="1">
        <v>43369</v>
      </c>
      <c r="B34" s="7">
        <v>0.66038993394631296</v>
      </c>
      <c r="C34" s="7">
        <f t="shared" si="0"/>
        <v>0.5531552866536098</v>
      </c>
    </row>
    <row r="35" spans="1:3" x14ac:dyDescent="0.25">
      <c r="A35" s="1">
        <v>43376</v>
      </c>
      <c r="B35" s="7">
        <v>0.48947674243110201</v>
      </c>
      <c r="C35" s="7">
        <f t="shared" si="0"/>
        <v>0.55397219300297329</v>
      </c>
    </row>
    <row r="36" spans="1:3" x14ac:dyDescent="0.25">
      <c r="A36" s="1">
        <v>43383</v>
      </c>
      <c r="B36" s="7">
        <v>0.508920236589811</v>
      </c>
      <c r="C36" s="7">
        <f t="shared" si="0"/>
        <v>0.56745568914338895</v>
      </c>
    </row>
    <row r="37" spans="1:3" x14ac:dyDescent="0.25">
      <c r="A37" s="1">
        <v>43390</v>
      </c>
      <c r="B37" s="7">
        <v>0.47778037511949301</v>
      </c>
      <c r="C37" s="7">
        <f t="shared" si="0"/>
        <v>0.5341418220216797</v>
      </c>
    </row>
    <row r="38" spans="1:3" x14ac:dyDescent="0.25">
      <c r="A38" s="1">
        <v>43397</v>
      </c>
      <c r="B38" s="7">
        <v>0.37848592900063099</v>
      </c>
      <c r="C38" s="7">
        <f t="shared" si="0"/>
        <v>0.46366582078525931</v>
      </c>
    </row>
    <row r="39" spans="1:3" x14ac:dyDescent="0.25">
      <c r="A39" s="1">
        <v>43404</v>
      </c>
      <c r="B39" s="7">
        <v>0.41401462792967503</v>
      </c>
      <c r="C39" s="7">
        <f t="shared" si="0"/>
        <v>0.44480029215990252</v>
      </c>
    </row>
    <row r="40" spans="1:3" x14ac:dyDescent="0.25">
      <c r="A40" s="1">
        <v>43411</v>
      </c>
      <c r="B40" s="7">
        <v>0.43459511348637098</v>
      </c>
      <c r="C40" s="7">
        <f t="shared" si="0"/>
        <v>0.4262190113840425</v>
      </c>
    </row>
    <row r="41" spans="1:3" x14ac:dyDescent="0.25">
      <c r="A41" s="1">
        <v>43418</v>
      </c>
      <c r="B41" s="7">
        <v>0.46143614791798199</v>
      </c>
      <c r="C41" s="7">
        <f t="shared" si="0"/>
        <v>0.42213295458366479</v>
      </c>
    </row>
    <row r="42" spans="1:3" x14ac:dyDescent="0.25">
      <c r="A42" s="1">
        <v>43425</v>
      </c>
      <c r="B42" s="7">
        <v>0.25680624231129701</v>
      </c>
      <c r="C42" s="7">
        <f t="shared" si="0"/>
        <v>0.3917130329113313</v>
      </c>
    </row>
    <row r="43" spans="1:3" x14ac:dyDescent="0.25">
      <c r="A43" s="1">
        <v>43432</v>
      </c>
      <c r="B43" s="7">
        <v>0.38087241898941598</v>
      </c>
      <c r="C43" s="7">
        <f t="shared" si="0"/>
        <v>0.38342748067626647</v>
      </c>
    </row>
    <row r="44" spans="1:3" x14ac:dyDescent="0.25">
      <c r="A44" s="1">
        <v>43439</v>
      </c>
      <c r="B44" s="7">
        <v>0.39530558951292799</v>
      </c>
      <c r="C44" s="7">
        <f t="shared" si="0"/>
        <v>0.37360509968290573</v>
      </c>
    </row>
    <row r="45" spans="1:3" x14ac:dyDescent="0.25">
      <c r="A45" s="1">
        <v>43446</v>
      </c>
      <c r="B45" s="7">
        <v>0.37177589299709102</v>
      </c>
      <c r="C45" s="7">
        <f t="shared" si="0"/>
        <v>0.35119003595268306</v>
      </c>
    </row>
    <row r="46" spans="1:3" x14ac:dyDescent="0.25">
      <c r="A46" s="1">
        <v>43453</v>
      </c>
      <c r="B46" s="7">
        <v>0.34809721750788403</v>
      </c>
      <c r="C46" s="7">
        <f t="shared" si="0"/>
        <v>0.37401277975182973</v>
      </c>
    </row>
    <row r="47" spans="1:3" x14ac:dyDescent="0.25">
      <c r="A47" s="1">
        <v>43460</v>
      </c>
      <c r="B47" s="7">
        <v>0.24472516152006901</v>
      </c>
      <c r="C47" s="7">
        <f t="shared" si="0"/>
        <v>0.33997596538449298</v>
      </c>
    </row>
    <row r="48" spans="1:3" x14ac:dyDescent="0.25">
      <c r="A48" s="1">
        <v>43467</v>
      </c>
      <c r="B48" s="7">
        <v>0.266387320270696</v>
      </c>
      <c r="C48" s="7">
        <f t="shared" si="0"/>
        <v>0.307746398073935</v>
      </c>
    </row>
    <row r="49" spans="1:3" x14ac:dyDescent="0.25">
      <c r="A49" s="1">
        <v>43474</v>
      </c>
      <c r="B49" s="7">
        <v>0.40506193572105398</v>
      </c>
      <c r="C49" s="7">
        <f t="shared" si="0"/>
        <v>0.31606790875492574</v>
      </c>
    </row>
    <row r="50" spans="1:3" x14ac:dyDescent="0.25">
      <c r="A50" s="1">
        <v>43481</v>
      </c>
      <c r="B50" s="7">
        <v>0.53744197938793103</v>
      </c>
      <c r="C50" s="7">
        <f t="shared" si="0"/>
        <v>0.36340409922493755</v>
      </c>
    </row>
    <row r="51" spans="1:3" x14ac:dyDescent="0.25">
      <c r="A51" s="1">
        <v>43488</v>
      </c>
      <c r="B51" s="7">
        <v>0.50594091292822696</v>
      </c>
      <c r="C51" s="7">
        <f t="shared" si="0"/>
        <v>0.42870803707697702</v>
      </c>
    </row>
    <row r="52" spans="1:3" x14ac:dyDescent="0.25">
      <c r="A52" s="1">
        <v>43495</v>
      </c>
      <c r="B52" s="7">
        <v>0.26080187155851198</v>
      </c>
      <c r="C52" s="7">
        <f t="shared" si="0"/>
        <v>0.42731167489893096</v>
      </c>
    </row>
    <row r="53" spans="1:3" x14ac:dyDescent="0.25">
      <c r="A53" s="1">
        <v>43502</v>
      </c>
      <c r="B53" s="7">
        <v>0.64486433698877998</v>
      </c>
      <c r="C53" s="7">
        <f t="shared" si="0"/>
        <v>0.48726227521586252</v>
      </c>
    </row>
    <row r="54" spans="1:3" x14ac:dyDescent="0.25">
      <c r="A54" s="1">
        <v>43509</v>
      </c>
      <c r="B54" s="7">
        <v>0.35669679853258801</v>
      </c>
      <c r="C54" s="7">
        <f t="shared" si="0"/>
        <v>0.44207598000202675</v>
      </c>
    </row>
    <row r="55" spans="1:3" x14ac:dyDescent="0.25">
      <c r="A55" s="1">
        <v>43516</v>
      </c>
      <c r="B55" s="7">
        <v>0.93573545310015804</v>
      </c>
      <c r="C55" s="7">
        <f t="shared" si="0"/>
        <v>0.54952461504500949</v>
      </c>
    </row>
    <row r="56" spans="1:3" x14ac:dyDescent="0.25">
      <c r="A56" s="1">
        <v>43523</v>
      </c>
      <c r="B56" s="7">
        <v>0.38556675432951898</v>
      </c>
      <c r="C56" s="7">
        <f t="shared" si="0"/>
        <v>0.58071583573776131</v>
      </c>
    </row>
    <row r="57" spans="1:3" x14ac:dyDescent="0.25">
      <c r="A57" s="1">
        <v>43530</v>
      </c>
      <c r="B57" s="7">
        <v>0.38654031673156602</v>
      </c>
      <c r="C57" s="7">
        <f t="shared" si="0"/>
        <v>0.51613483067345778</v>
      </c>
    </row>
    <row r="58" spans="1:3" x14ac:dyDescent="0.25">
      <c r="A58" s="1">
        <v>43537</v>
      </c>
      <c r="B58" s="7">
        <v>0.34842537825393899</v>
      </c>
      <c r="C58" s="7">
        <f t="shared" si="0"/>
        <v>0.51406697560379544</v>
      </c>
    </row>
    <row r="59" spans="1:3" x14ac:dyDescent="0.25">
      <c r="A59" s="1">
        <v>43544</v>
      </c>
      <c r="B59" s="7">
        <v>0.361767944214334</v>
      </c>
      <c r="C59" s="7">
        <f t="shared" si="0"/>
        <v>0.37057509838233949</v>
      </c>
    </row>
    <row r="60" spans="1:3" x14ac:dyDescent="0.25">
      <c r="A60" s="1">
        <v>43551</v>
      </c>
      <c r="B60" s="7">
        <v>0.33113053040998103</v>
      </c>
      <c r="C60" s="7">
        <f t="shared" si="0"/>
        <v>0.356966042402455</v>
      </c>
    </row>
    <row r="61" spans="1:3" x14ac:dyDescent="0.25">
      <c r="A61" s="1">
        <v>43558</v>
      </c>
      <c r="B61" s="7">
        <v>0.38243248249546102</v>
      </c>
      <c r="C61" s="7">
        <f t="shared" si="0"/>
        <v>0.35593908384342876</v>
      </c>
    </row>
    <row r="62" spans="1:3" x14ac:dyDescent="0.25">
      <c r="A62" s="1">
        <v>43565</v>
      </c>
      <c r="B62" s="7">
        <v>0.36681686780481698</v>
      </c>
      <c r="C62" s="7">
        <f t="shared" si="0"/>
        <v>0.36053695623114823</v>
      </c>
    </row>
    <row r="63" spans="1:3" x14ac:dyDescent="0.25">
      <c r="A63" s="1">
        <v>43572</v>
      </c>
      <c r="C63" s="7">
        <f t="shared" si="0"/>
        <v>0.36012662690341962</v>
      </c>
    </row>
    <row r="64" spans="1:3" x14ac:dyDescent="0.25">
      <c r="A64" s="1">
        <v>43579</v>
      </c>
      <c r="B64" s="7">
        <v>0.26785647839632498</v>
      </c>
      <c r="C64" s="7">
        <f t="shared" si="0"/>
        <v>0.33903527623220092</v>
      </c>
    </row>
    <row r="65" spans="1:3" x14ac:dyDescent="0.25">
      <c r="A65" s="1">
        <v>43586</v>
      </c>
      <c r="C65" s="7">
        <f t="shared" si="0"/>
        <v>0.31733667310057101</v>
      </c>
    </row>
    <row r="66" spans="1:3" x14ac:dyDescent="0.25">
      <c r="A66" s="1">
        <v>43593</v>
      </c>
      <c r="B66" s="7">
        <v>0.45360103508517302</v>
      </c>
      <c r="C66" s="7">
        <f t="shared" si="0"/>
        <v>0.360728756740749</v>
      </c>
    </row>
    <row r="67" spans="1:3" x14ac:dyDescent="0.25">
      <c r="A67" s="1">
        <v>43594</v>
      </c>
      <c r="B67" s="7">
        <v>0.419138108396646</v>
      </c>
      <c r="C67" s="7">
        <f t="shared" si="0"/>
        <v>0.38019854062604796</v>
      </c>
    </row>
    <row r="68" spans="1:3" x14ac:dyDescent="0.25">
      <c r="A68" s="1">
        <v>43595</v>
      </c>
      <c r="B68" s="7">
        <v>0.37006179681121898</v>
      </c>
      <c r="C68" s="7">
        <f t="shared" si="0"/>
        <v>0.41426698009767932</v>
      </c>
    </row>
    <row r="69" spans="1:3" x14ac:dyDescent="0.25">
      <c r="A69" s="1">
        <v>43596</v>
      </c>
      <c r="B69" s="7">
        <v>0.29976174421218199</v>
      </c>
      <c r="C69" s="7">
        <f t="shared" si="0"/>
        <v>0.38564067112630501</v>
      </c>
    </row>
    <row r="70" spans="1:3" x14ac:dyDescent="0.25">
      <c r="A70" s="1">
        <v>43597</v>
      </c>
      <c r="B70" s="7">
        <v>0.35689073557460099</v>
      </c>
      <c r="C70" s="7">
        <f t="shared" ref="C70:C133" si="1">AVERAGE(B67:B70)</f>
        <v>0.36146309624866196</v>
      </c>
    </row>
    <row r="71" spans="1:3" x14ac:dyDescent="0.25">
      <c r="A71" s="1">
        <v>43598</v>
      </c>
      <c r="B71" s="7">
        <v>0.42818184087866801</v>
      </c>
      <c r="C71" s="7">
        <f t="shared" si="1"/>
        <v>0.36372402936916748</v>
      </c>
    </row>
    <row r="72" spans="1:3" x14ac:dyDescent="0.25">
      <c r="A72" s="1">
        <v>43599</v>
      </c>
      <c r="B72" s="7">
        <v>0.38726869040085699</v>
      </c>
      <c r="C72" s="7">
        <f t="shared" si="1"/>
        <v>0.36802575276657701</v>
      </c>
    </row>
    <row r="73" spans="1:3" x14ac:dyDescent="0.25">
      <c r="A73" s="1">
        <v>43600</v>
      </c>
      <c r="B73" s="7">
        <v>0.48359131809220901</v>
      </c>
      <c r="C73" s="7">
        <f t="shared" si="1"/>
        <v>0.41398314623658372</v>
      </c>
    </row>
    <row r="74" spans="1:3" x14ac:dyDescent="0.25">
      <c r="A74" s="1">
        <v>43607</v>
      </c>
      <c r="B74" s="7">
        <v>0.412439060976524</v>
      </c>
      <c r="C74" s="7">
        <f t="shared" si="1"/>
        <v>0.42787022758706456</v>
      </c>
    </row>
    <row r="75" spans="1:3" x14ac:dyDescent="0.25">
      <c r="A75" s="1">
        <v>43614</v>
      </c>
      <c r="B75" s="7">
        <v>0.37088490973938898</v>
      </c>
      <c r="C75" s="7">
        <f t="shared" si="1"/>
        <v>0.41354599480224474</v>
      </c>
    </row>
    <row r="76" spans="1:3" x14ac:dyDescent="0.25">
      <c r="A76" s="1">
        <v>43621</v>
      </c>
      <c r="B76" s="7">
        <v>0.40133238012218703</v>
      </c>
      <c r="C76" s="7">
        <f t="shared" si="1"/>
        <v>0.41706191723257724</v>
      </c>
    </row>
    <row r="77" spans="1:3" x14ac:dyDescent="0.25">
      <c r="A77" s="1">
        <v>43628</v>
      </c>
      <c r="B77" s="7">
        <v>0.33126832096433001</v>
      </c>
      <c r="C77" s="7">
        <f t="shared" si="1"/>
        <v>0.37898116795060754</v>
      </c>
    </row>
    <row r="78" spans="1:3" x14ac:dyDescent="0.25">
      <c r="A78" s="1">
        <v>43635</v>
      </c>
      <c r="B78" s="7">
        <v>0.314151269663274</v>
      </c>
      <c r="C78" s="7">
        <f t="shared" si="1"/>
        <v>0.35440922012229498</v>
      </c>
    </row>
    <row r="79" spans="1:3" x14ac:dyDescent="0.25">
      <c r="A79" s="1">
        <v>43642</v>
      </c>
      <c r="B79" s="7">
        <v>0.33495078713021398</v>
      </c>
      <c r="C79" s="7">
        <f t="shared" si="1"/>
        <v>0.34542568947000124</v>
      </c>
    </row>
    <row r="80" spans="1:3" x14ac:dyDescent="0.25">
      <c r="A80" s="1">
        <v>43649</v>
      </c>
      <c r="C80" s="7">
        <f t="shared" si="1"/>
        <v>0.32679012591927264</v>
      </c>
    </row>
    <row r="81" spans="1:3" x14ac:dyDescent="0.25">
      <c r="A81" s="1">
        <v>43656</v>
      </c>
      <c r="B81" s="7">
        <v>0.38596187318006703</v>
      </c>
      <c r="C81" s="7">
        <f t="shared" si="1"/>
        <v>0.34502130999118502</v>
      </c>
    </row>
    <row r="82" spans="1:3" x14ac:dyDescent="0.25">
      <c r="A82" s="1">
        <v>43663</v>
      </c>
      <c r="B82" s="7">
        <v>0.34570845566394298</v>
      </c>
      <c r="C82" s="7">
        <f t="shared" si="1"/>
        <v>0.35554037199140803</v>
      </c>
    </row>
    <row r="83" spans="1:3" x14ac:dyDescent="0.25">
      <c r="A83" s="1">
        <v>43670</v>
      </c>
      <c r="B83" s="7">
        <v>0.39499100163655998</v>
      </c>
      <c r="C83" s="7">
        <f t="shared" si="1"/>
        <v>0.37555377682685664</v>
      </c>
    </row>
    <row r="84" spans="1:3" x14ac:dyDescent="0.25">
      <c r="A84" s="1">
        <v>43677</v>
      </c>
      <c r="B84" s="7">
        <v>0.437739034520017</v>
      </c>
      <c r="C84" s="7">
        <f t="shared" si="1"/>
        <v>0.39110009125014672</v>
      </c>
    </row>
    <row r="85" spans="1:3" x14ac:dyDescent="0.25">
      <c r="A85" s="1">
        <v>43684</v>
      </c>
      <c r="B85" s="7">
        <v>0.35978333871552498</v>
      </c>
      <c r="C85" s="7">
        <f t="shared" si="1"/>
        <v>0.38455545763401122</v>
      </c>
    </row>
    <row r="86" spans="1:3" x14ac:dyDescent="0.25">
      <c r="A86" s="1">
        <v>43691</v>
      </c>
      <c r="B86" s="7">
        <v>0.446687228346617</v>
      </c>
      <c r="C86" s="7">
        <f t="shared" si="1"/>
        <v>0.40980015080467974</v>
      </c>
    </row>
    <row r="87" spans="1:3" x14ac:dyDescent="0.25">
      <c r="A87" s="1">
        <v>43698</v>
      </c>
      <c r="B87" s="7">
        <v>0.41934481207312502</v>
      </c>
      <c r="C87" s="7">
        <f t="shared" si="1"/>
        <v>0.41588860341382095</v>
      </c>
    </row>
    <row r="88" spans="1:3" x14ac:dyDescent="0.25">
      <c r="A88" s="1">
        <v>43705</v>
      </c>
      <c r="B88" s="7">
        <v>0.50503589069660904</v>
      </c>
      <c r="C88" s="7">
        <f t="shared" si="1"/>
        <v>0.43271281745796902</v>
      </c>
    </row>
    <row r="89" spans="1:3" x14ac:dyDescent="0.25">
      <c r="A89" s="1">
        <v>43712</v>
      </c>
      <c r="B89" s="7">
        <v>0.57301835174770099</v>
      </c>
      <c r="C89" s="7">
        <f t="shared" si="1"/>
        <v>0.48602157071601304</v>
      </c>
    </row>
    <row r="90" spans="1:3" x14ac:dyDescent="0.25">
      <c r="A90" s="1">
        <v>43713</v>
      </c>
      <c r="B90" s="7">
        <v>0.46376195675626197</v>
      </c>
      <c r="C90" s="7">
        <f t="shared" si="1"/>
        <v>0.49029025281842431</v>
      </c>
    </row>
    <row r="91" spans="1:3" x14ac:dyDescent="0.25">
      <c r="A91" s="1">
        <v>43714</v>
      </c>
      <c r="B91" s="7">
        <v>0.54176418796649795</v>
      </c>
      <c r="C91" s="7">
        <f t="shared" si="1"/>
        <v>0.52089509679176749</v>
      </c>
    </row>
    <row r="92" spans="1:3" x14ac:dyDescent="0.25">
      <c r="A92" s="1">
        <v>43715</v>
      </c>
      <c r="B92" s="7">
        <v>0.35242836901763203</v>
      </c>
      <c r="C92" s="7">
        <f t="shared" si="1"/>
        <v>0.48274321637202328</v>
      </c>
    </row>
    <row r="93" spans="1:3" x14ac:dyDescent="0.25">
      <c r="A93" s="1">
        <v>43716</v>
      </c>
      <c r="B93" s="7">
        <v>0.38952344217387103</v>
      </c>
      <c r="C93" s="7">
        <f t="shared" si="1"/>
        <v>0.4368694889785657</v>
      </c>
    </row>
    <row r="94" spans="1:3" x14ac:dyDescent="0.25">
      <c r="A94" s="1">
        <v>43717</v>
      </c>
      <c r="B94" s="7">
        <v>0.454741095721786</v>
      </c>
      <c r="C94" s="7">
        <f t="shared" si="1"/>
        <v>0.43461427371994676</v>
      </c>
    </row>
    <row r="95" spans="1:3" x14ac:dyDescent="0.25">
      <c r="A95" s="1">
        <v>43718</v>
      </c>
      <c r="B95" s="7">
        <v>0.49969960818458797</v>
      </c>
      <c r="C95" s="7">
        <f t="shared" si="1"/>
        <v>0.42409812877446923</v>
      </c>
    </row>
    <row r="96" spans="1:3" x14ac:dyDescent="0.25">
      <c r="A96" s="1">
        <v>43719</v>
      </c>
      <c r="B96" s="7">
        <v>0.52769005075714004</v>
      </c>
      <c r="C96" s="7">
        <f t="shared" si="1"/>
        <v>0.46791354920934625</v>
      </c>
    </row>
    <row r="97" spans="1:3" x14ac:dyDescent="0.25">
      <c r="A97" s="1">
        <v>43726</v>
      </c>
      <c r="B97" s="7">
        <v>0.55515807836518305</v>
      </c>
      <c r="C97" s="7">
        <f t="shared" si="1"/>
        <v>0.50932220825717422</v>
      </c>
    </row>
    <row r="98" spans="1:3" x14ac:dyDescent="0.25">
      <c r="A98" s="1">
        <v>43733</v>
      </c>
      <c r="B98" s="7">
        <v>0.50827281242919098</v>
      </c>
      <c r="C98" s="7">
        <f t="shared" si="1"/>
        <v>0.52270513743402547</v>
      </c>
    </row>
    <row r="99" spans="1:3" x14ac:dyDescent="0.25">
      <c r="A99" s="1">
        <v>43740</v>
      </c>
      <c r="B99" s="7">
        <v>0.47871493932762998</v>
      </c>
      <c r="C99" s="7">
        <f t="shared" si="1"/>
        <v>0.51745897021978604</v>
      </c>
    </row>
    <row r="100" spans="1:3" x14ac:dyDescent="0.25">
      <c r="A100" s="1">
        <v>43747</v>
      </c>
      <c r="B100" s="7">
        <v>0.405593404813823</v>
      </c>
      <c r="C100" s="7">
        <f t="shared" si="1"/>
        <v>0.48693480873395678</v>
      </c>
    </row>
    <row r="101" spans="1:3" x14ac:dyDescent="0.25">
      <c r="A101" s="1">
        <v>43754</v>
      </c>
      <c r="C101" s="7">
        <f t="shared" si="1"/>
        <v>0.46419371885688127</v>
      </c>
    </row>
    <row r="102" spans="1:3" x14ac:dyDescent="0.25">
      <c r="A102" s="1">
        <v>43761</v>
      </c>
      <c r="B102" s="7">
        <v>0.39749031950800301</v>
      </c>
      <c r="C102" s="7">
        <f t="shared" si="1"/>
        <v>0.42726622121648533</v>
      </c>
    </row>
    <row r="103" spans="1:3" x14ac:dyDescent="0.25">
      <c r="A103" s="1">
        <v>43768</v>
      </c>
      <c r="B103" s="7">
        <v>0.37274621198308999</v>
      </c>
      <c r="C103" s="7">
        <f t="shared" si="1"/>
        <v>0.39194331210163869</v>
      </c>
    </row>
    <row r="104" spans="1:3" x14ac:dyDescent="0.25">
      <c r="A104" s="1">
        <v>43775</v>
      </c>
      <c r="B104" s="7">
        <v>0.38776060868978601</v>
      </c>
      <c r="C104" s="7">
        <f t="shared" si="1"/>
        <v>0.38599904672695967</v>
      </c>
    </row>
    <row r="105" spans="1:3" x14ac:dyDescent="0.25">
      <c r="A105" s="1">
        <v>43782</v>
      </c>
      <c r="B105" s="7">
        <v>0.38005966688981802</v>
      </c>
      <c r="C105" s="7">
        <f t="shared" si="1"/>
        <v>0.38451420176767426</v>
      </c>
    </row>
    <row r="106" spans="1:3" x14ac:dyDescent="0.25">
      <c r="A106" s="1">
        <v>43789</v>
      </c>
      <c r="B106" s="7">
        <v>0.44684025845720499</v>
      </c>
      <c r="C106" s="7">
        <f t="shared" si="1"/>
        <v>0.39685168650497471</v>
      </c>
    </row>
    <row r="107" spans="1:3" x14ac:dyDescent="0.25">
      <c r="A107" s="1">
        <v>43796</v>
      </c>
      <c r="B107" s="7">
        <v>0.26036510163156501</v>
      </c>
      <c r="C107" s="7">
        <f t="shared" si="1"/>
        <v>0.36875640891709349</v>
      </c>
    </row>
    <row r="108" spans="1:3" x14ac:dyDescent="0.25">
      <c r="A108" s="1">
        <v>43803</v>
      </c>
      <c r="B108" s="7">
        <v>0.40733310467265899</v>
      </c>
      <c r="C108" s="7">
        <f t="shared" si="1"/>
        <v>0.37364953291281178</v>
      </c>
    </row>
    <row r="109" spans="1:3" x14ac:dyDescent="0.25">
      <c r="A109" s="1">
        <v>43810</v>
      </c>
      <c r="B109" s="7">
        <v>0.33047524623205699</v>
      </c>
      <c r="C109" s="7">
        <f t="shared" si="1"/>
        <v>0.36125342774837149</v>
      </c>
    </row>
    <row r="110" spans="1:3" x14ac:dyDescent="0.25">
      <c r="A110" s="1">
        <v>43817</v>
      </c>
      <c r="B110" s="7">
        <v>0.32330254242654499</v>
      </c>
      <c r="C110" s="7">
        <f t="shared" si="1"/>
        <v>0.33036899874070652</v>
      </c>
    </row>
    <row r="111" spans="1:3" x14ac:dyDescent="0.25">
      <c r="A111" s="1">
        <v>43824</v>
      </c>
      <c r="B111" s="7">
        <v>0.40941872637626903</v>
      </c>
      <c r="C111" s="7">
        <f t="shared" si="1"/>
        <v>0.36763240492688248</v>
      </c>
    </row>
    <row r="112" spans="1:3" x14ac:dyDescent="0.25">
      <c r="A112" s="1">
        <v>43831</v>
      </c>
      <c r="B112" s="7">
        <v>0.42992220126633401</v>
      </c>
      <c r="C112" s="7">
        <f t="shared" si="1"/>
        <v>0.37327967907530124</v>
      </c>
    </row>
    <row r="113" spans="1:3" x14ac:dyDescent="0.25">
      <c r="A113" s="1">
        <v>43838</v>
      </c>
      <c r="B113" s="7">
        <v>0.34058692985129402</v>
      </c>
      <c r="C113" s="7">
        <f t="shared" si="1"/>
        <v>0.37580759998011048</v>
      </c>
    </row>
    <row r="114" spans="1:3" x14ac:dyDescent="0.25">
      <c r="A114" s="1">
        <v>43845</v>
      </c>
      <c r="B114" s="7">
        <v>0.31605793763085699</v>
      </c>
      <c r="C114" s="7">
        <f t="shared" si="1"/>
        <v>0.37399644878118848</v>
      </c>
    </row>
    <row r="115" spans="1:3" x14ac:dyDescent="0.25">
      <c r="A115" s="1">
        <v>43852</v>
      </c>
      <c r="B115" s="7">
        <v>0.34622247553484298</v>
      </c>
      <c r="C115" s="7">
        <f t="shared" si="1"/>
        <v>0.35819738607083196</v>
      </c>
    </row>
    <row r="116" spans="1:3" x14ac:dyDescent="0.25">
      <c r="A116" s="1">
        <v>43859</v>
      </c>
      <c r="B116" s="7">
        <v>0.44989172667690602</v>
      </c>
      <c r="C116" s="7">
        <f t="shared" si="1"/>
        <v>0.36318976742347503</v>
      </c>
    </row>
    <row r="117" spans="1:3" x14ac:dyDescent="0.25">
      <c r="A117" s="1">
        <v>43866</v>
      </c>
      <c r="B117" s="7">
        <v>0.33738115449034101</v>
      </c>
      <c r="C117" s="7">
        <f t="shared" si="1"/>
        <v>0.3623883235832368</v>
      </c>
    </row>
    <row r="118" spans="1:3" x14ac:dyDescent="0.25">
      <c r="A118" s="1">
        <v>43873</v>
      </c>
      <c r="B118" s="7">
        <v>0.39897144346035801</v>
      </c>
      <c r="C118" s="7">
        <f t="shared" si="1"/>
        <v>0.38311670004061199</v>
      </c>
    </row>
    <row r="119" spans="1:3" x14ac:dyDescent="0.25">
      <c r="A119" s="1">
        <v>43880</v>
      </c>
      <c r="B119" s="7">
        <v>0.43999983520682501</v>
      </c>
      <c r="C119" s="7">
        <f t="shared" si="1"/>
        <v>0.40656103995860754</v>
      </c>
    </row>
    <row r="120" spans="1:3" x14ac:dyDescent="0.25">
      <c r="A120" s="1">
        <v>43887</v>
      </c>
      <c r="B120" s="7">
        <v>0.39913638845382798</v>
      </c>
      <c r="C120" s="7">
        <f t="shared" si="1"/>
        <v>0.39387220540283802</v>
      </c>
    </row>
    <row r="121" spans="1:3" x14ac:dyDescent="0.25">
      <c r="A121" s="1">
        <v>43894</v>
      </c>
      <c r="B121" s="7">
        <v>0.36309355427256557</v>
      </c>
      <c r="C121" s="7">
        <f t="shared" si="1"/>
        <v>0.40030030534839411</v>
      </c>
    </row>
    <row r="122" spans="1:3" x14ac:dyDescent="0.25">
      <c r="A122" s="1">
        <v>43901</v>
      </c>
      <c r="B122" s="7">
        <v>0.31476000229247125</v>
      </c>
      <c r="C122" s="7">
        <f t="shared" si="1"/>
        <v>0.37924744505642244</v>
      </c>
    </row>
    <row r="123" spans="1:3" x14ac:dyDescent="0.25">
      <c r="A123" s="1">
        <v>43908</v>
      </c>
      <c r="C123" s="7">
        <f t="shared" si="1"/>
        <v>0.35899664833962158</v>
      </c>
    </row>
    <row r="124" spans="1:3" x14ac:dyDescent="0.25">
      <c r="A124" s="1">
        <v>43915</v>
      </c>
      <c r="C124" s="7">
        <f t="shared" si="1"/>
        <v>0.33892677828251838</v>
      </c>
    </row>
    <row r="125" spans="1:3" x14ac:dyDescent="0.25">
      <c r="A125" s="1">
        <v>43922</v>
      </c>
      <c r="B125" s="7">
        <v>0.29507695230856928</v>
      </c>
      <c r="C125" s="7">
        <f t="shared" si="1"/>
        <v>0.30491847730052024</v>
      </c>
    </row>
    <row r="126" spans="1:3" x14ac:dyDescent="0.25">
      <c r="A126" s="1">
        <v>43929</v>
      </c>
      <c r="B126" s="7">
        <v>0.27218286768468009</v>
      </c>
      <c r="C126" s="7">
        <f t="shared" si="1"/>
        <v>0.28362990999662469</v>
      </c>
    </row>
    <row r="127" spans="1:3" x14ac:dyDescent="0.25">
      <c r="A127" s="1">
        <v>43936</v>
      </c>
      <c r="B127" s="7">
        <v>0.21100498074173898</v>
      </c>
      <c r="C127" s="7">
        <f t="shared" si="1"/>
        <v>0.25942160024499611</v>
      </c>
    </row>
    <row r="128" spans="1:3" x14ac:dyDescent="0.25">
      <c r="A128" s="1">
        <v>43943</v>
      </c>
      <c r="B128" s="7">
        <v>0.28544853559990707</v>
      </c>
      <c r="C128" s="7">
        <f t="shared" si="1"/>
        <v>0.26592833408372385</v>
      </c>
    </row>
    <row r="129" spans="1:3" x14ac:dyDescent="0.25">
      <c r="A129" s="1">
        <v>43950</v>
      </c>
      <c r="B129" s="7">
        <v>0.47222459961700169</v>
      </c>
      <c r="C129" s="7">
        <f t="shared" si="1"/>
        <v>0.31021524591083194</v>
      </c>
    </row>
    <row r="130" spans="1:3" x14ac:dyDescent="0.25">
      <c r="A130" s="1">
        <v>43957</v>
      </c>
      <c r="C130" s="7">
        <f t="shared" si="1"/>
        <v>0.32289270531954922</v>
      </c>
    </row>
    <row r="131" spans="1:3" x14ac:dyDescent="0.25">
      <c r="A131" s="1">
        <v>43964</v>
      </c>
      <c r="C131" s="7">
        <f t="shared" si="1"/>
        <v>0.37883656760845441</v>
      </c>
    </row>
    <row r="132" spans="1:3" x14ac:dyDescent="0.25">
      <c r="A132" s="1">
        <v>43971</v>
      </c>
      <c r="C132" s="7">
        <f t="shared" si="1"/>
        <v>0.47222459961700169</v>
      </c>
    </row>
    <row r="133" spans="1:3" x14ac:dyDescent="0.25">
      <c r="A133" s="1">
        <v>43978</v>
      </c>
      <c r="B133" s="7">
        <v>0.43326282535960597</v>
      </c>
      <c r="C133" s="7">
        <f t="shared" si="1"/>
        <v>0.43326282535960597</v>
      </c>
    </row>
    <row r="134" spans="1:3" x14ac:dyDescent="0.25">
      <c r="A134" s="1">
        <v>43985</v>
      </c>
      <c r="B134" s="7">
        <v>0.54071447676580531</v>
      </c>
      <c r="C134" s="7">
        <f t="shared" ref="C134:C197" si="2">AVERAGE(B131:B134)</f>
        <v>0.48698865106270561</v>
      </c>
    </row>
    <row r="135" spans="1:3" x14ac:dyDescent="0.25">
      <c r="A135" s="1">
        <v>43992</v>
      </c>
      <c r="B135" s="7">
        <v>0.39880735966506914</v>
      </c>
      <c r="C135" s="7">
        <f t="shared" si="2"/>
        <v>0.45759488726349345</v>
      </c>
    </row>
    <row r="136" spans="1:3" x14ac:dyDescent="0.25">
      <c r="A136" s="1">
        <v>43999</v>
      </c>
      <c r="B136" s="7">
        <v>0.4042470211678636</v>
      </c>
      <c r="C136" s="7">
        <f t="shared" si="2"/>
        <v>0.44425792073958603</v>
      </c>
    </row>
    <row r="137" spans="1:3" x14ac:dyDescent="0.25">
      <c r="A137" s="1">
        <v>44006</v>
      </c>
      <c r="B137" s="7">
        <v>0.49179502061511338</v>
      </c>
      <c r="C137" s="7">
        <f t="shared" si="2"/>
        <v>0.45889096955346287</v>
      </c>
    </row>
    <row r="138" spans="1:3" x14ac:dyDescent="0.25">
      <c r="A138" s="1">
        <v>44013</v>
      </c>
      <c r="B138" s="7">
        <v>0.47141731371613055</v>
      </c>
      <c r="C138" s="7">
        <f t="shared" si="2"/>
        <v>0.44156667879104416</v>
      </c>
    </row>
    <row r="139" spans="1:3" x14ac:dyDescent="0.25">
      <c r="A139" s="1">
        <v>44020</v>
      </c>
      <c r="B139" s="7">
        <v>0.42628078731834779</v>
      </c>
      <c r="C139" s="7">
        <f t="shared" si="2"/>
        <v>0.44843503570436383</v>
      </c>
    </row>
    <row r="140" spans="1:3" x14ac:dyDescent="0.25">
      <c r="A140" s="1">
        <v>44027</v>
      </c>
      <c r="B140" s="7">
        <v>0.36134944569511107</v>
      </c>
      <c r="C140" s="7">
        <f t="shared" si="2"/>
        <v>0.4377106418361757</v>
      </c>
    </row>
    <row r="141" spans="1:3" x14ac:dyDescent="0.25">
      <c r="A141" s="1">
        <v>44034</v>
      </c>
      <c r="B141" s="7">
        <v>0.33055224913494807</v>
      </c>
      <c r="C141" s="7">
        <f t="shared" si="2"/>
        <v>0.3973999489661344</v>
      </c>
    </row>
    <row r="142" spans="1:3" x14ac:dyDescent="0.25">
      <c r="A142" s="1">
        <v>44041</v>
      </c>
      <c r="B142" s="7">
        <v>0.47460792536045682</v>
      </c>
      <c r="C142" s="7">
        <f t="shared" si="2"/>
        <v>0.39819760187721598</v>
      </c>
    </row>
    <row r="143" spans="1:3" x14ac:dyDescent="0.25">
      <c r="A143" s="1">
        <v>44048</v>
      </c>
      <c r="B143" s="7">
        <v>0.36901318642811803</v>
      </c>
      <c r="C143" s="7">
        <f t="shared" si="2"/>
        <v>0.38388070165465848</v>
      </c>
    </row>
    <row r="144" spans="1:3" x14ac:dyDescent="0.25">
      <c r="A144" s="1">
        <v>44055</v>
      </c>
      <c r="B144" s="7">
        <v>0.37706352783338748</v>
      </c>
      <c r="C144" s="7">
        <f t="shared" si="2"/>
        <v>0.38780922218922764</v>
      </c>
    </row>
    <row r="145" spans="1:3" x14ac:dyDescent="0.25">
      <c r="A145" s="1">
        <v>44062</v>
      </c>
      <c r="B145" s="7">
        <v>0.42456375226301135</v>
      </c>
      <c r="C145" s="7">
        <f t="shared" si="2"/>
        <v>0.41131209797124346</v>
      </c>
    </row>
    <row r="146" spans="1:3" x14ac:dyDescent="0.25">
      <c r="A146" s="1">
        <v>44069</v>
      </c>
      <c r="B146" s="7">
        <v>0.33855834654934264</v>
      </c>
      <c r="C146" s="7">
        <f t="shared" si="2"/>
        <v>0.3772997032684649</v>
      </c>
    </row>
    <row r="147" spans="1:3" x14ac:dyDescent="0.25">
      <c r="A147" s="1">
        <v>44076</v>
      </c>
      <c r="B147" s="7">
        <v>0.4026059579165393</v>
      </c>
      <c r="C147" s="7">
        <f t="shared" si="2"/>
        <v>0.38569789614057021</v>
      </c>
    </row>
    <row r="148" spans="1:3" x14ac:dyDescent="0.25">
      <c r="A148" s="1">
        <v>44083</v>
      </c>
      <c r="B148" s="7">
        <v>0.42475677262433953</v>
      </c>
      <c r="C148" s="7">
        <f t="shared" si="2"/>
        <v>0.39762120733830819</v>
      </c>
    </row>
    <row r="149" spans="1:3" x14ac:dyDescent="0.25">
      <c r="A149" s="1">
        <v>44090</v>
      </c>
      <c r="C149" s="7">
        <f t="shared" si="2"/>
        <v>0.38864035903007382</v>
      </c>
    </row>
    <row r="150" spans="1:3" x14ac:dyDescent="0.25">
      <c r="A150" s="1">
        <v>44097</v>
      </c>
      <c r="B150" s="7">
        <v>0.26641709845148071</v>
      </c>
      <c r="C150" s="7">
        <f t="shared" si="2"/>
        <v>0.36459327633078648</v>
      </c>
    </row>
    <row r="151" spans="1:3" x14ac:dyDescent="0.25">
      <c r="A151" s="1">
        <v>44104</v>
      </c>
      <c r="B151" s="7">
        <v>0.33450881963651419</v>
      </c>
      <c r="C151" s="7">
        <f t="shared" si="2"/>
        <v>0.34189423023744481</v>
      </c>
    </row>
    <row r="152" spans="1:3" x14ac:dyDescent="0.25">
      <c r="A152" s="1">
        <v>44111</v>
      </c>
      <c r="B152" s="7">
        <v>0.31605977310695832</v>
      </c>
      <c r="C152" s="7">
        <f t="shared" si="2"/>
        <v>0.30566189706498442</v>
      </c>
    </row>
    <row r="153" spans="1:3" x14ac:dyDescent="0.25">
      <c r="A153" s="1">
        <v>44118</v>
      </c>
      <c r="B153" s="7">
        <v>0.44072127507237652</v>
      </c>
      <c r="C153" s="7">
        <f t="shared" si="2"/>
        <v>0.33942674156683245</v>
      </c>
    </row>
    <row r="154" spans="1:3" x14ac:dyDescent="0.25">
      <c r="A154" s="1">
        <v>44125</v>
      </c>
      <c r="B154" s="7">
        <v>0.30918466485841789</v>
      </c>
      <c r="C154" s="7">
        <f t="shared" si="2"/>
        <v>0.35011863316856673</v>
      </c>
    </row>
    <row r="155" spans="1:3" x14ac:dyDescent="0.25">
      <c r="A155" s="1">
        <v>44132</v>
      </c>
      <c r="B155" s="7">
        <v>0.33128067223645113</v>
      </c>
      <c r="C155" s="7">
        <f t="shared" si="2"/>
        <v>0.34931159631855097</v>
      </c>
    </row>
    <row r="156" spans="1:3" x14ac:dyDescent="0.25">
      <c r="A156" s="1">
        <v>44139</v>
      </c>
      <c r="B156" s="7">
        <v>0.34487222237659898</v>
      </c>
      <c r="C156" s="7">
        <f t="shared" si="2"/>
        <v>0.35651470863596113</v>
      </c>
    </row>
    <row r="157" spans="1:3" x14ac:dyDescent="0.25">
      <c r="A157" s="1">
        <v>44146</v>
      </c>
      <c r="B157" s="7">
        <v>0.26260565827417676</v>
      </c>
      <c r="C157" s="7">
        <f t="shared" si="2"/>
        <v>0.31198580443641116</v>
      </c>
    </row>
    <row r="158" spans="1:3" x14ac:dyDescent="0.25">
      <c r="A158" s="1">
        <v>44153</v>
      </c>
      <c r="B158" s="7">
        <v>0.24905054251368577</v>
      </c>
      <c r="C158" s="7">
        <f t="shared" si="2"/>
        <v>0.29695227385022815</v>
      </c>
    </row>
    <row r="159" spans="1:3" x14ac:dyDescent="0.25">
      <c r="A159" s="1">
        <v>44160</v>
      </c>
      <c r="B159" s="7">
        <v>0.32341472597214005</v>
      </c>
      <c r="C159" s="7">
        <f t="shared" si="2"/>
        <v>0.29498578728415037</v>
      </c>
    </row>
    <row r="160" spans="1:3" x14ac:dyDescent="0.25">
      <c r="A160" s="1">
        <v>44167</v>
      </c>
      <c r="B160" s="7">
        <v>0.30866886612942085</v>
      </c>
      <c r="C160" s="7">
        <f t="shared" si="2"/>
        <v>0.28593494822235588</v>
      </c>
    </row>
    <row r="161" spans="1:3" x14ac:dyDescent="0.25">
      <c r="A161" s="1">
        <v>44174</v>
      </c>
      <c r="B161" s="7">
        <v>0.35059723298702911</v>
      </c>
      <c r="C161" s="7">
        <f t="shared" si="2"/>
        <v>0.30793284190056891</v>
      </c>
    </row>
    <row r="162" spans="1:3" x14ac:dyDescent="0.25">
      <c r="A162" s="1">
        <v>44181</v>
      </c>
      <c r="B162" s="7">
        <v>0.4182418801956117</v>
      </c>
      <c r="C162" s="7">
        <f t="shared" si="2"/>
        <v>0.35023067632105043</v>
      </c>
    </row>
    <row r="163" spans="1:3" x14ac:dyDescent="0.25">
      <c r="A163" s="1">
        <v>44188</v>
      </c>
      <c r="B163" s="7">
        <v>0.28671943711521547</v>
      </c>
      <c r="C163" s="7">
        <f t="shared" si="2"/>
        <v>0.3410568541068193</v>
      </c>
    </row>
    <row r="164" spans="1:3" x14ac:dyDescent="0.25">
      <c r="A164" s="1">
        <v>44195</v>
      </c>
      <c r="B164" s="7">
        <v>0.28794007559187706</v>
      </c>
      <c r="C164" s="7">
        <f t="shared" si="2"/>
        <v>0.33587465647243336</v>
      </c>
    </row>
    <row r="165" spans="1:3" x14ac:dyDescent="0.25">
      <c r="A165" s="1">
        <v>44202</v>
      </c>
      <c r="B165" s="7">
        <v>0.28706405285710646</v>
      </c>
      <c r="C165" s="7">
        <f t="shared" si="2"/>
        <v>0.31999136143995266</v>
      </c>
    </row>
    <row r="166" spans="1:3" x14ac:dyDescent="0.25">
      <c r="A166" s="1">
        <v>44209</v>
      </c>
      <c r="B166" s="7">
        <v>0.28296412245777613</v>
      </c>
      <c r="C166" s="7">
        <f t="shared" si="2"/>
        <v>0.2861719220054938</v>
      </c>
    </row>
    <row r="167" spans="1:3" x14ac:dyDescent="0.25">
      <c r="A167" s="1">
        <v>44216</v>
      </c>
      <c r="B167" s="7">
        <v>0.29221031711742851</v>
      </c>
      <c r="C167" s="7">
        <f t="shared" si="2"/>
        <v>0.28754464200604701</v>
      </c>
    </row>
    <row r="168" spans="1:3" x14ac:dyDescent="0.25">
      <c r="A168" s="1">
        <v>44223</v>
      </c>
      <c r="B168" s="7">
        <v>0.30348000868426395</v>
      </c>
      <c r="C168" s="7">
        <f t="shared" si="2"/>
        <v>0.29142962527914373</v>
      </c>
    </row>
    <row r="169" spans="1:3" x14ac:dyDescent="0.25">
      <c r="A169" s="1">
        <v>44230</v>
      </c>
      <c r="B169" s="7">
        <v>0.39839173145033746</v>
      </c>
      <c r="C169" s="7">
        <f t="shared" si="2"/>
        <v>0.31926154492745151</v>
      </c>
    </row>
    <row r="170" spans="1:3" x14ac:dyDescent="0.25">
      <c r="A170" s="1">
        <v>44237</v>
      </c>
      <c r="C170" s="7">
        <f t="shared" si="2"/>
        <v>0.33136068575067662</v>
      </c>
    </row>
    <row r="171" spans="1:3" x14ac:dyDescent="0.25">
      <c r="A171" s="1">
        <v>44244</v>
      </c>
      <c r="B171" s="7">
        <v>0.33191630977916298</v>
      </c>
      <c r="C171" s="7">
        <f t="shared" si="2"/>
        <v>0.34459601663792144</v>
      </c>
    </row>
    <row r="172" spans="1:3" x14ac:dyDescent="0.25">
      <c r="A172" s="1">
        <v>44251</v>
      </c>
      <c r="B172" s="7">
        <v>0.35089892270559842</v>
      </c>
      <c r="C172" s="7">
        <f t="shared" si="2"/>
        <v>0.36040232131169958</v>
      </c>
    </row>
    <row r="173" spans="1:3" x14ac:dyDescent="0.25">
      <c r="A173" s="1">
        <v>44258</v>
      </c>
      <c r="B173" s="7">
        <v>0.44411123707634415</v>
      </c>
      <c r="C173" s="7">
        <f t="shared" si="2"/>
        <v>0.37564215652036853</v>
      </c>
    </row>
    <row r="174" spans="1:3" x14ac:dyDescent="0.25">
      <c r="A174" s="1">
        <v>44265</v>
      </c>
      <c r="B174" s="7">
        <v>0.33437308797894322</v>
      </c>
      <c r="C174" s="7">
        <f t="shared" si="2"/>
        <v>0.36532488938501223</v>
      </c>
    </row>
    <row r="175" spans="1:3" x14ac:dyDescent="0.25">
      <c r="A175" s="1">
        <v>44272</v>
      </c>
      <c r="B175" s="7">
        <v>0.36787457120529971</v>
      </c>
      <c r="C175" s="7">
        <f t="shared" si="2"/>
        <v>0.3743144547415464</v>
      </c>
    </row>
    <row r="176" spans="1:3" x14ac:dyDescent="0.25">
      <c r="A176" s="1">
        <v>44279</v>
      </c>
      <c r="B176" s="7">
        <v>0.35576374215127632</v>
      </c>
      <c r="C176" s="7">
        <f t="shared" si="2"/>
        <v>0.37553065960296583</v>
      </c>
    </row>
    <row r="177" spans="1:3" x14ac:dyDescent="0.25">
      <c r="A177" s="1">
        <v>44286</v>
      </c>
      <c r="B177" s="7">
        <v>0.33394202628573111</v>
      </c>
      <c r="C177" s="7">
        <f t="shared" si="2"/>
        <v>0.3479883569053126</v>
      </c>
    </row>
    <row r="178" spans="1:3" x14ac:dyDescent="0.25">
      <c r="A178" s="1">
        <v>44293</v>
      </c>
      <c r="B178" s="7">
        <v>0.3696378381724757</v>
      </c>
      <c r="C178" s="7">
        <f t="shared" si="2"/>
        <v>0.35680454445369569</v>
      </c>
    </row>
    <row r="179" spans="1:3" x14ac:dyDescent="0.25">
      <c r="A179" s="1">
        <v>44300</v>
      </c>
      <c r="B179" s="7">
        <v>0.30505554430229936</v>
      </c>
      <c r="C179" s="7">
        <f t="shared" si="2"/>
        <v>0.34109978772794558</v>
      </c>
    </row>
    <row r="180" spans="1:3" x14ac:dyDescent="0.25">
      <c r="A180" s="1">
        <v>44307</v>
      </c>
      <c r="B180" s="7">
        <v>0.3903860558574197</v>
      </c>
      <c r="C180" s="7">
        <f t="shared" si="2"/>
        <v>0.34975536615448144</v>
      </c>
    </row>
    <row r="181" spans="1:3" x14ac:dyDescent="0.25">
      <c r="A181" s="1">
        <v>44314</v>
      </c>
      <c r="C181" s="7">
        <f t="shared" si="2"/>
        <v>0.35502647944406496</v>
      </c>
    </row>
    <row r="182" spans="1:3" x14ac:dyDescent="0.25">
      <c r="A182" s="1">
        <v>44321</v>
      </c>
      <c r="B182" s="7">
        <v>0.3060452150796929</v>
      </c>
      <c r="C182" s="7">
        <f t="shared" si="2"/>
        <v>0.33382893841313727</v>
      </c>
    </row>
    <row r="183" spans="1:3" x14ac:dyDescent="0.25">
      <c r="A183" s="1">
        <v>44328</v>
      </c>
      <c r="B183" s="7">
        <v>0.30705374454128692</v>
      </c>
      <c r="C183" s="7">
        <f t="shared" si="2"/>
        <v>0.33449500515946645</v>
      </c>
    </row>
    <row r="184" spans="1:3" x14ac:dyDescent="0.25">
      <c r="A184" s="1">
        <v>44335</v>
      </c>
      <c r="B184" s="7">
        <v>0.28627248879520462</v>
      </c>
      <c r="C184" s="7">
        <f t="shared" si="2"/>
        <v>0.29979048280539483</v>
      </c>
    </row>
    <row r="185" spans="1:3" x14ac:dyDescent="0.25">
      <c r="A185" s="1">
        <v>44342</v>
      </c>
      <c r="B185" s="7">
        <v>0.32085256281631108</v>
      </c>
      <c r="C185" s="7">
        <f t="shared" si="2"/>
        <v>0.30505600280812389</v>
      </c>
    </row>
    <row r="186" spans="1:3" x14ac:dyDescent="0.25">
      <c r="A186" s="1">
        <v>44349</v>
      </c>
      <c r="B186" s="7">
        <v>0.37317384668099557</v>
      </c>
      <c r="C186" s="7">
        <f t="shared" si="2"/>
        <v>0.32183816070844951</v>
      </c>
    </row>
    <row r="187" spans="1:3" x14ac:dyDescent="0.25">
      <c r="A187" s="1">
        <v>44356</v>
      </c>
      <c r="B187" s="7">
        <v>0.3338590820943762</v>
      </c>
      <c r="C187" s="7">
        <f t="shared" si="2"/>
        <v>0.32853949509672187</v>
      </c>
    </row>
    <row r="188" spans="1:3" x14ac:dyDescent="0.25">
      <c r="A188" s="1">
        <v>44363</v>
      </c>
      <c r="B188" s="7">
        <v>0.37576977268348616</v>
      </c>
      <c r="C188" s="7">
        <f t="shared" si="2"/>
        <v>0.35091381606879224</v>
      </c>
    </row>
    <row r="189" spans="1:3" x14ac:dyDescent="0.25">
      <c r="A189" s="1">
        <v>44370</v>
      </c>
      <c r="B189" s="7">
        <v>0.29440310809304354</v>
      </c>
      <c r="C189" s="7">
        <f t="shared" si="2"/>
        <v>0.34430145238797538</v>
      </c>
    </row>
    <row r="190" spans="1:3" x14ac:dyDescent="0.25">
      <c r="A190" s="1">
        <v>44377</v>
      </c>
      <c r="B190" s="7">
        <v>0.32458016828847419</v>
      </c>
      <c r="C190" s="7">
        <f t="shared" si="2"/>
        <v>0.33215303278984504</v>
      </c>
    </row>
    <row r="191" spans="1:3" x14ac:dyDescent="0.25">
      <c r="A191" s="1">
        <v>44384</v>
      </c>
      <c r="B191" s="7">
        <v>0.29853479003453015</v>
      </c>
      <c r="C191" s="7">
        <f t="shared" si="2"/>
        <v>0.32332195977488348</v>
      </c>
    </row>
    <row r="192" spans="1:3" x14ac:dyDescent="0.25">
      <c r="A192" s="1">
        <v>44391</v>
      </c>
      <c r="B192" s="7">
        <v>0.2930629337580844</v>
      </c>
      <c r="C192" s="7">
        <f t="shared" si="2"/>
        <v>0.30264525004353304</v>
      </c>
    </row>
    <row r="193" spans="1:3" x14ac:dyDescent="0.25">
      <c r="A193" s="1">
        <v>44398</v>
      </c>
      <c r="B193" s="7">
        <v>0.32917288997351296</v>
      </c>
      <c r="C193" s="7">
        <f t="shared" si="2"/>
        <v>0.31133769551365043</v>
      </c>
    </row>
    <row r="194" spans="1:3" x14ac:dyDescent="0.25">
      <c r="A194" s="1">
        <v>44405</v>
      </c>
      <c r="B194" s="7">
        <v>0.30710354803876516</v>
      </c>
      <c r="C194" s="7">
        <f t="shared" si="2"/>
        <v>0.30696854045122318</v>
      </c>
    </row>
    <row r="195" spans="1:3" x14ac:dyDescent="0.25">
      <c r="A195" s="1">
        <v>44412</v>
      </c>
      <c r="B195" s="7">
        <v>0.37858762292871045</v>
      </c>
      <c r="C195" s="7">
        <f t="shared" si="2"/>
        <v>0.32698174867476826</v>
      </c>
    </row>
    <row r="196" spans="1:3" x14ac:dyDescent="0.25">
      <c r="A196" s="1">
        <v>44419</v>
      </c>
      <c r="B196" s="7">
        <v>0.36849982350864807</v>
      </c>
      <c r="C196" s="7">
        <f t="shared" si="2"/>
        <v>0.34584097111240913</v>
      </c>
    </row>
    <row r="197" spans="1:3" x14ac:dyDescent="0.25">
      <c r="A197" s="1">
        <v>44426</v>
      </c>
      <c r="B197" s="7">
        <v>0.35326521254994431</v>
      </c>
      <c r="C197" s="7">
        <f t="shared" si="2"/>
        <v>0.35186405175651697</v>
      </c>
    </row>
    <row r="198" spans="1:3" x14ac:dyDescent="0.25">
      <c r="A198" s="1">
        <v>44433</v>
      </c>
      <c r="B198" s="7">
        <v>0.37941252399178388</v>
      </c>
      <c r="C198" s="7">
        <f t="shared" ref="C198:C210" si="3">AVERAGE(B195:B198)</f>
        <v>0.36994129574477164</v>
      </c>
    </row>
    <row r="199" spans="1:3" x14ac:dyDescent="0.25">
      <c r="A199" s="1">
        <v>44440</v>
      </c>
      <c r="B199" s="7">
        <v>0.56519991316862173</v>
      </c>
      <c r="C199" s="7">
        <f t="shared" si="3"/>
        <v>0.4165943683047495</v>
      </c>
    </row>
    <row r="200" spans="1:3" x14ac:dyDescent="0.25">
      <c r="A200" s="1">
        <v>44447</v>
      </c>
      <c r="B200" s="7">
        <v>0.41666157624033329</v>
      </c>
      <c r="C200" s="7">
        <f t="shared" si="3"/>
        <v>0.42863480648767083</v>
      </c>
    </row>
    <row r="201" spans="1:3" x14ac:dyDescent="0.25">
      <c r="A201" s="1">
        <v>44454</v>
      </c>
      <c r="B201" s="7">
        <v>0.41220156797923058</v>
      </c>
      <c r="C201" s="7">
        <f t="shared" si="3"/>
        <v>0.44336889534499241</v>
      </c>
    </row>
    <row r="202" spans="1:3" x14ac:dyDescent="0.25">
      <c r="A202" s="1">
        <v>44461</v>
      </c>
      <c r="B202" s="7">
        <v>0.41025647068249999</v>
      </c>
      <c r="C202" s="7">
        <f t="shared" si="3"/>
        <v>0.45107988201767141</v>
      </c>
    </row>
    <row r="203" spans="1:3" x14ac:dyDescent="0.25">
      <c r="A203" s="1">
        <v>44468</v>
      </c>
      <c r="B203" s="7">
        <v>0.48675099273789374</v>
      </c>
      <c r="C203" s="7">
        <f t="shared" si="3"/>
        <v>0.43146765190998937</v>
      </c>
    </row>
    <row r="204" spans="1:3" x14ac:dyDescent="0.25">
      <c r="A204" s="1">
        <v>44475</v>
      </c>
      <c r="B204" s="7">
        <v>0.44990852871524933</v>
      </c>
      <c r="C204" s="7">
        <f t="shared" si="3"/>
        <v>0.43977939002871841</v>
      </c>
    </row>
    <row r="205" spans="1:3" x14ac:dyDescent="0.25">
      <c r="A205" s="1">
        <v>44482</v>
      </c>
      <c r="B205" s="7">
        <v>0.40076055089731472</v>
      </c>
      <c r="C205" s="7">
        <f t="shared" si="3"/>
        <v>0.43691913575823943</v>
      </c>
    </row>
    <row r="206" spans="1:3" x14ac:dyDescent="0.25">
      <c r="A206" s="1">
        <v>44489</v>
      </c>
      <c r="B206" s="7">
        <v>0.38848481823626563</v>
      </c>
      <c r="C206" s="7">
        <f t="shared" si="3"/>
        <v>0.43147622264668084</v>
      </c>
    </row>
    <row r="207" spans="1:3" x14ac:dyDescent="0.25">
      <c r="A207" s="1">
        <v>44496</v>
      </c>
      <c r="B207" s="7">
        <v>0.39854038743823522</v>
      </c>
      <c r="C207" s="7">
        <f t="shared" si="3"/>
        <v>0.40942357132176621</v>
      </c>
    </row>
    <row r="208" spans="1:3" x14ac:dyDescent="0.25">
      <c r="A208" s="1">
        <v>44503</v>
      </c>
      <c r="B208" s="7">
        <v>0.37248569437230589</v>
      </c>
      <c r="C208" s="7">
        <f t="shared" si="3"/>
        <v>0.39006786273603034</v>
      </c>
    </row>
    <row r="209" spans="1:3" x14ac:dyDescent="0.25">
      <c r="A209" s="1">
        <v>44510</v>
      </c>
      <c r="B209" s="7">
        <v>0.39193278757594019</v>
      </c>
      <c r="C209" s="7">
        <f t="shared" si="3"/>
        <v>0.38786092190568672</v>
      </c>
    </row>
    <row r="210" spans="1:3" x14ac:dyDescent="0.25">
      <c r="A210" s="1">
        <v>44517</v>
      </c>
      <c r="B210" s="7">
        <v>0.40639703046664094</v>
      </c>
      <c r="C210" s="7">
        <f t="shared" si="3"/>
        <v>0.39233897496328052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6C683-B680-4781-9660-8CD99C8C0C85}">
  <dimension ref="A1:P30"/>
  <sheetViews>
    <sheetView topLeftCell="B1" workbookViewId="0">
      <selection activeCell="I19" sqref="I19"/>
    </sheetView>
  </sheetViews>
  <sheetFormatPr defaultRowHeight="15" x14ac:dyDescent="0.25"/>
  <cols>
    <col min="1" max="1" width="18.85546875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43344</v>
      </c>
      <c r="B2">
        <v>734424</v>
      </c>
      <c r="C2">
        <v>748195</v>
      </c>
      <c r="D2">
        <v>748341</v>
      </c>
      <c r="E2">
        <v>727164</v>
      </c>
      <c r="F2">
        <v>712548</v>
      </c>
      <c r="G2">
        <v>706433</v>
      </c>
      <c r="H2">
        <v>711655</v>
      </c>
      <c r="I2">
        <v>707382</v>
      </c>
      <c r="J2">
        <v>701148</v>
      </c>
      <c r="K2">
        <v>702464</v>
      </c>
      <c r="L2">
        <v>702917</v>
      </c>
      <c r="M2">
        <v>732197</v>
      </c>
      <c r="N2">
        <v>743256</v>
      </c>
      <c r="O2">
        <v>618019</v>
      </c>
      <c r="P2">
        <v>461000</v>
      </c>
    </row>
    <row r="3" spans="1:16" x14ac:dyDescent="0.25">
      <c r="A3" s="1">
        <v>43351</v>
      </c>
      <c r="B3">
        <v>745821</v>
      </c>
      <c r="C3">
        <v>737258</v>
      </c>
      <c r="D3">
        <v>744900</v>
      </c>
      <c r="E3">
        <v>729952</v>
      </c>
      <c r="F3">
        <v>700812</v>
      </c>
      <c r="G3">
        <v>698444</v>
      </c>
      <c r="H3">
        <v>713424</v>
      </c>
      <c r="I3">
        <v>694800</v>
      </c>
      <c r="J3">
        <v>705588</v>
      </c>
      <c r="K3">
        <v>701915</v>
      </c>
      <c r="L3">
        <v>706498</v>
      </c>
      <c r="M3">
        <v>728894</v>
      </c>
      <c r="N3">
        <v>733637</v>
      </c>
      <c r="O3">
        <v>612183</v>
      </c>
      <c r="P3">
        <v>474495</v>
      </c>
    </row>
    <row r="4" spans="1:16" x14ac:dyDescent="0.25">
      <c r="A4" s="1">
        <v>43365</v>
      </c>
      <c r="B4">
        <v>735308</v>
      </c>
      <c r="C4">
        <v>754907</v>
      </c>
      <c r="D4">
        <v>738290</v>
      </c>
      <c r="E4">
        <v>610229</v>
      </c>
      <c r="F4">
        <v>708759</v>
      </c>
      <c r="G4">
        <v>711519</v>
      </c>
      <c r="H4">
        <v>708948</v>
      </c>
      <c r="I4">
        <v>712128</v>
      </c>
      <c r="J4">
        <v>697964</v>
      </c>
      <c r="K4">
        <v>705969</v>
      </c>
      <c r="L4">
        <v>720668</v>
      </c>
      <c r="M4">
        <v>734747</v>
      </c>
      <c r="N4">
        <v>742033</v>
      </c>
      <c r="O4">
        <v>619070</v>
      </c>
      <c r="P4">
        <v>474236</v>
      </c>
    </row>
    <row r="5" spans="1:16" x14ac:dyDescent="0.25">
      <c r="A5" s="1">
        <v>43379</v>
      </c>
      <c r="B5">
        <v>739831</v>
      </c>
      <c r="C5">
        <v>749611</v>
      </c>
      <c r="D5">
        <v>738011</v>
      </c>
      <c r="E5">
        <v>727950</v>
      </c>
      <c r="F5">
        <v>708501</v>
      </c>
      <c r="G5">
        <v>706039</v>
      </c>
      <c r="H5">
        <v>706422</v>
      </c>
      <c r="I5">
        <v>690378</v>
      </c>
      <c r="J5">
        <v>704943</v>
      </c>
      <c r="K5">
        <v>686347</v>
      </c>
      <c r="L5">
        <v>702341</v>
      </c>
      <c r="M5">
        <v>722324</v>
      </c>
      <c r="N5">
        <v>732866</v>
      </c>
      <c r="O5">
        <v>604694</v>
      </c>
      <c r="P5">
        <v>455077</v>
      </c>
    </row>
    <row r="6" spans="1:16" x14ac:dyDescent="0.25">
      <c r="A6" s="1">
        <v>43386</v>
      </c>
      <c r="B6">
        <v>737945</v>
      </c>
      <c r="C6">
        <v>749852</v>
      </c>
      <c r="D6">
        <v>745361</v>
      </c>
      <c r="E6">
        <v>728041</v>
      </c>
      <c r="F6">
        <v>706700</v>
      </c>
      <c r="G6">
        <v>702329</v>
      </c>
      <c r="H6">
        <v>705933</v>
      </c>
      <c r="I6">
        <v>703026</v>
      </c>
      <c r="J6">
        <v>697505</v>
      </c>
      <c r="K6">
        <v>676278</v>
      </c>
      <c r="L6">
        <v>711002</v>
      </c>
      <c r="M6">
        <v>718661</v>
      </c>
      <c r="N6">
        <v>724460</v>
      </c>
      <c r="O6">
        <v>607144</v>
      </c>
      <c r="P6">
        <v>465476</v>
      </c>
    </row>
    <row r="7" spans="1:16" x14ac:dyDescent="0.25">
      <c r="A7" s="1">
        <v>43407</v>
      </c>
      <c r="B7">
        <v>745355</v>
      </c>
      <c r="C7">
        <v>754119</v>
      </c>
      <c r="D7">
        <v>746997</v>
      </c>
      <c r="E7">
        <v>733993</v>
      </c>
      <c r="F7">
        <v>712030</v>
      </c>
      <c r="G7">
        <v>707204</v>
      </c>
      <c r="H7">
        <v>707444</v>
      </c>
      <c r="I7">
        <v>704673</v>
      </c>
      <c r="J7">
        <v>699100</v>
      </c>
      <c r="K7">
        <v>692209</v>
      </c>
      <c r="L7">
        <v>713111</v>
      </c>
      <c r="M7">
        <v>726461</v>
      </c>
      <c r="N7">
        <v>731648</v>
      </c>
      <c r="O7">
        <v>602289</v>
      </c>
      <c r="P7">
        <v>474669</v>
      </c>
    </row>
    <row r="8" spans="1:16" x14ac:dyDescent="0.25">
      <c r="A8" s="1">
        <v>43428</v>
      </c>
      <c r="B8">
        <v>743167</v>
      </c>
      <c r="C8">
        <v>750316</v>
      </c>
      <c r="D8">
        <v>745081</v>
      </c>
      <c r="E8">
        <v>724445</v>
      </c>
      <c r="F8">
        <v>713362</v>
      </c>
      <c r="G8">
        <v>708524</v>
      </c>
      <c r="H8">
        <v>701135</v>
      </c>
      <c r="I8">
        <v>690956</v>
      </c>
      <c r="J8">
        <v>694351</v>
      </c>
      <c r="K8">
        <v>702972</v>
      </c>
      <c r="L8">
        <v>716611</v>
      </c>
      <c r="M8">
        <v>728579</v>
      </c>
      <c r="N8">
        <v>729400</v>
      </c>
      <c r="O8">
        <v>595884</v>
      </c>
      <c r="P8">
        <v>474358</v>
      </c>
    </row>
    <row r="9" spans="1:16" x14ac:dyDescent="0.25">
      <c r="A9" s="1">
        <v>43715</v>
      </c>
      <c r="B9">
        <v>618525</v>
      </c>
      <c r="C9">
        <v>636566</v>
      </c>
      <c r="D9">
        <v>641578</v>
      </c>
      <c r="E9">
        <v>636890</v>
      </c>
      <c r="F9">
        <v>616119</v>
      </c>
      <c r="G9">
        <v>630959</v>
      </c>
      <c r="H9">
        <v>663526</v>
      </c>
      <c r="I9">
        <v>658664</v>
      </c>
      <c r="J9">
        <v>660256</v>
      </c>
      <c r="K9">
        <v>668391</v>
      </c>
      <c r="L9">
        <v>663992</v>
      </c>
      <c r="M9">
        <v>677412</v>
      </c>
      <c r="N9">
        <v>697709</v>
      </c>
      <c r="O9">
        <v>564384</v>
      </c>
      <c r="P9">
        <v>447775</v>
      </c>
    </row>
    <row r="10" spans="1:16" x14ac:dyDescent="0.25">
      <c r="A10" s="1">
        <v>43729</v>
      </c>
      <c r="B10">
        <v>612189</v>
      </c>
      <c r="C10">
        <v>631076</v>
      </c>
      <c r="D10">
        <v>659302</v>
      </c>
      <c r="E10">
        <v>621485</v>
      </c>
      <c r="F10">
        <v>604105</v>
      </c>
      <c r="G10">
        <v>592091</v>
      </c>
      <c r="H10">
        <v>620901</v>
      </c>
      <c r="I10">
        <v>618413</v>
      </c>
      <c r="J10">
        <v>601815</v>
      </c>
      <c r="K10">
        <v>615135</v>
      </c>
      <c r="L10">
        <v>646346</v>
      </c>
      <c r="M10">
        <v>639032</v>
      </c>
      <c r="N10">
        <v>618602</v>
      </c>
      <c r="O10">
        <v>480844</v>
      </c>
      <c r="P10">
        <v>415250</v>
      </c>
    </row>
    <row r="11" spans="1:16" x14ac:dyDescent="0.25">
      <c r="A11" s="1">
        <v>43743</v>
      </c>
      <c r="B11">
        <v>718738</v>
      </c>
      <c r="C11">
        <v>706336</v>
      </c>
      <c r="D11">
        <v>694036</v>
      </c>
      <c r="E11">
        <v>697998</v>
      </c>
      <c r="F11">
        <v>676276</v>
      </c>
      <c r="G11">
        <v>676478</v>
      </c>
      <c r="H11">
        <v>670168</v>
      </c>
      <c r="I11">
        <v>669280</v>
      </c>
      <c r="J11">
        <v>667431</v>
      </c>
      <c r="K11">
        <v>653325</v>
      </c>
      <c r="L11">
        <v>685900</v>
      </c>
      <c r="M11">
        <v>688904</v>
      </c>
      <c r="N11">
        <v>710254</v>
      </c>
      <c r="O11">
        <v>573136</v>
      </c>
      <c r="P11">
        <v>439201</v>
      </c>
    </row>
    <row r="12" spans="1:16" x14ac:dyDescent="0.25">
      <c r="A12" s="1">
        <v>43764</v>
      </c>
      <c r="B12">
        <v>535948</v>
      </c>
      <c r="C12">
        <v>491821</v>
      </c>
      <c r="D12">
        <v>543421</v>
      </c>
      <c r="E12">
        <v>340681</v>
      </c>
      <c r="F12">
        <v>552117</v>
      </c>
      <c r="G12">
        <v>596263</v>
      </c>
      <c r="H12">
        <v>639743</v>
      </c>
      <c r="I12">
        <v>606887</v>
      </c>
      <c r="J12">
        <v>650959</v>
      </c>
      <c r="K12">
        <v>671730</v>
      </c>
      <c r="L12">
        <v>673839</v>
      </c>
      <c r="M12">
        <v>690619</v>
      </c>
      <c r="N12">
        <v>685405</v>
      </c>
      <c r="O12">
        <v>580259</v>
      </c>
      <c r="P12">
        <v>433940</v>
      </c>
    </row>
    <row r="13" spans="1:16" x14ac:dyDescent="0.25">
      <c r="A13" s="1">
        <v>43778</v>
      </c>
      <c r="B13">
        <v>581612</v>
      </c>
      <c r="C13">
        <v>614654</v>
      </c>
      <c r="D13">
        <v>576544</v>
      </c>
      <c r="E13">
        <v>589176</v>
      </c>
      <c r="F13">
        <v>565065</v>
      </c>
      <c r="G13">
        <v>579465</v>
      </c>
      <c r="H13">
        <v>581291</v>
      </c>
      <c r="I13">
        <v>577625</v>
      </c>
      <c r="J13">
        <v>598258</v>
      </c>
      <c r="K13">
        <v>600650</v>
      </c>
      <c r="L13">
        <v>609839</v>
      </c>
      <c r="M13">
        <v>632055</v>
      </c>
      <c r="N13">
        <v>649665</v>
      </c>
      <c r="O13">
        <v>536888</v>
      </c>
      <c r="P13">
        <v>405858</v>
      </c>
    </row>
    <row r="14" spans="1:16" x14ac:dyDescent="0.25">
      <c r="A14" s="1">
        <v>43792</v>
      </c>
      <c r="B14">
        <v>617017</v>
      </c>
      <c r="C14">
        <v>620832</v>
      </c>
      <c r="D14">
        <v>603596</v>
      </c>
      <c r="E14">
        <v>637160</v>
      </c>
      <c r="F14">
        <v>625778</v>
      </c>
      <c r="G14">
        <v>650931</v>
      </c>
      <c r="H14">
        <v>658690</v>
      </c>
      <c r="I14">
        <v>669415</v>
      </c>
      <c r="J14">
        <v>673573</v>
      </c>
      <c r="K14">
        <v>650741</v>
      </c>
      <c r="L14">
        <v>658404</v>
      </c>
      <c r="M14">
        <v>671206</v>
      </c>
      <c r="N14">
        <v>692721</v>
      </c>
      <c r="O14">
        <v>574142</v>
      </c>
      <c r="P14">
        <v>430732</v>
      </c>
    </row>
    <row r="15" spans="1:16" x14ac:dyDescent="0.25">
      <c r="A15" s="1"/>
      <c r="B15">
        <f>SUM(B2:B14)</f>
        <v>8865880</v>
      </c>
      <c r="C15">
        <f t="shared" ref="C15:P15" si="0">SUM(C2:C14)</f>
        <v>8945543</v>
      </c>
      <c r="D15">
        <f t="shared" si="0"/>
        <v>8925458</v>
      </c>
      <c r="E15">
        <f t="shared" si="0"/>
        <v>8505164</v>
      </c>
      <c r="F15">
        <f t="shared" si="0"/>
        <v>8602172</v>
      </c>
      <c r="G15">
        <f t="shared" si="0"/>
        <v>8666679</v>
      </c>
      <c r="H15">
        <f t="shared" si="0"/>
        <v>8789280</v>
      </c>
      <c r="I15">
        <f t="shared" si="0"/>
        <v>8703627</v>
      </c>
      <c r="J15">
        <f t="shared" si="0"/>
        <v>8752891</v>
      </c>
      <c r="K15">
        <f t="shared" si="0"/>
        <v>8728126</v>
      </c>
      <c r="L15">
        <f t="shared" si="0"/>
        <v>8911468</v>
      </c>
      <c r="M15">
        <f t="shared" si="0"/>
        <v>9091091</v>
      </c>
      <c r="N15">
        <f t="shared" si="0"/>
        <v>9191656</v>
      </c>
      <c r="O15">
        <f t="shared" si="0"/>
        <v>7568936</v>
      </c>
      <c r="P15">
        <f t="shared" si="0"/>
        <v>5852067</v>
      </c>
    </row>
    <row r="16" spans="1:16" x14ac:dyDescent="0.25">
      <c r="A16" s="1"/>
    </row>
    <row r="17" spans="1:16" x14ac:dyDescent="0.25">
      <c r="B17">
        <v>8</v>
      </c>
      <c r="C17">
        <v>9</v>
      </c>
      <c r="D17">
        <v>10</v>
      </c>
      <c r="E17">
        <v>11</v>
      </c>
      <c r="F17">
        <v>12</v>
      </c>
      <c r="G17">
        <v>13</v>
      </c>
      <c r="H17">
        <v>14</v>
      </c>
      <c r="I17">
        <v>15</v>
      </c>
      <c r="J17">
        <v>16</v>
      </c>
      <c r="K17">
        <v>17</v>
      </c>
      <c r="L17">
        <v>18</v>
      </c>
      <c r="M17">
        <v>19</v>
      </c>
      <c r="N17">
        <v>20</v>
      </c>
      <c r="O17">
        <v>21</v>
      </c>
      <c r="P17">
        <v>22</v>
      </c>
    </row>
    <row r="18" spans="1:16" x14ac:dyDescent="0.25">
      <c r="A18" s="1">
        <v>43344</v>
      </c>
      <c r="B18">
        <v>548158</v>
      </c>
      <c r="C18">
        <v>528306</v>
      </c>
      <c r="D18">
        <v>484302</v>
      </c>
      <c r="E18">
        <v>491549</v>
      </c>
      <c r="F18">
        <v>490734</v>
      </c>
      <c r="G18">
        <v>486767</v>
      </c>
      <c r="H18">
        <v>510283</v>
      </c>
      <c r="I18">
        <v>472250</v>
      </c>
      <c r="J18">
        <v>469800</v>
      </c>
      <c r="K18">
        <v>419661</v>
      </c>
      <c r="L18">
        <v>406022</v>
      </c>
      <c r="M18">
        <v>485309</v>
      </c>
      <c r="N18">
        <v>504349</v>
      </c>
      <c r="O18">
        <v>436393</v>
      </c>
      <c r="P18">
        <v>341779</v>
      </c>
    </row>
    <row r="19" spans="1:16" x14ac:dyDescent="0.25">
      <c r="A19" s="1">
        <v>43351</v>
      </c>
      <c r="B19">
        <v>556872</v>
      </c>
      <c r="C19">
        <v>531281</v>
      </c>
      <c r="D19">
        <v>547952</v>
      </c>
      <c r="E19">
        <v>517916</v>
      </c>
      <c r="F19">
        <v>463110</v>
      </c>
      <c r="G19">
        <v>477876</v>
      </c>
      <c r="H19">
        <v>488674</v>
      </c>
      <c r="I19">
        <v>514247</v>
      </c>
      <c r="J19">
        <v>501585</v>
      </c>
      <c r="K19">
        <v>522761</v>
      </c>
      <c r="L19">
        <v>507453</v>
      </c>
      <c r="M19">
        <v>477159</v>
      </c>
      <c r="N19">
        <v>467631</v>
      </c>
      <c r="O19">
        <v>403588</v>
      </c>
      <c r="P19">
        <v>354023</v>
      </c>
    </row>
    <row r="20" spans="1:16" x14ac:dyDescent="0.25">
      <c r="A20" s="1">
        <v>43365</v>
      </c>
      <c r="B20">
        <v>544624</v>
      </c>
      <c r="C20">
        <v>567359</v>
      </c>
      <c r="D20">
        <v>531882</v>
      </c>
      <c r="E20">
        <v>428740</v>
      </c>
      <c r="F20">
        <v>488338</v>
      </c>
      <c r="G20">
        <v>492385</v>
      </c>
      <c r="H20">
        <v>461893</v>
      </c>
      <c r="I20">
        <v>499947</v>
      </c>
      <c r="J20">
        <v>501625</v>
      </c>
      <c r="K20">
        <v>514640</v>
      </c>
      <c r="L20">
        <v>527515</v>
      </c>
      <c r="M20">
        <v>495681</v>
      </c>
      <c r="N20">
        <v>463245</v>
      </c>
      <c r="O20">
        <v>439963</v>
      </c>
      <c r="P20">
        <v>334198</v>
      </c>
    </row>
    <row r="21" spans="1:16" x14ac:dyDescent="0.25">
      <c r="A21" s="1">
        <v>43379</v>
      </c>
      <c r="B21">
        <v>550121</v>
      </c>
      <c r="C21">
        <v>559391</v>
      </c>
      <c r="D21">
        <v>517916</v>
      </c>
      <c r="E21">
        <v>500207</v>
      </c>
      <c r="F21">
        <v>457180</v>
      </c>
      <c r="G21">
        <v>408805</v>
      </c>
      <c r="H21">
        <v>466821</v>
      </c>
      <c r="I21">
        <v>457007</v>
      </c>
      <c r="J21">
        <v>512275</v>
      </c>
      <c r="K21">
        <v>508526</v>
      </c>
      <c r="L21">
        <v>509489</v>
      </c>
      <c r="M21">
        <v>532281</v>
      </c>
      <c r="N21">
        <v>427646</v>
      </c>
      <c r="O21">
        <v>377098</v>
      </c>
      <c r="P21">
        <v>228966</v>
      </c>
    </row>
    <row r="22" spans="1:16" x14ac:dyDescent="0.25">
      <c r="A22" s="1">
        <v>43386</v>
      </c>
      <c r="B22">
        <v>554136</v>
      </c>
      <c r="C22">
        <v>531779</v>
      </c>
      <c r="D22">
        <v>560727</v>
      </c>
      <c r="E22">
        <v>542629</v>
      </c>
      <c r="F22">
        <v>538640</v>
      </c>
      <c r="G22">
        <v>525483</v>
      </c>
      <c r="H22">
        <v>511440</v>
      </c>
      <c r="I22">
        <v>520428</v>
      </c>
      <c r="J22">
        <v>421896</v>
      </c>
      <c r="K22">
        <v>469040</v>
      </c>
      <c r="L22">
        <v>511998</v>
      </c>
      <c r="M22">
        <v>508960</v>
      </c>
      <c r="N22">
        <v>526298</v>
      </c>
      <c r="O22">
        <v>428496</v>
      </c>
      <c r="P22">
        <v>370255</v>
      </c>
    </row>
    <row r="23" spans="1:16" x14ac:dyDescent="0.25">
      <c r="A23" s="1">
        <v>43407</v>
      </c>
      <c r="B23">
        <v>562174</v>
      </c>
      <c r="C23">
        <v>524590</v>
      </c>
      <c r="D23">
        <v>517846</v>
      </c>
      <c r="E23">
        <v>509697</v>
      </c>
      <c r="F23">
        <v>499049</v>
      </c>
      <c r="G23">
        <v>501116</v>
      </c>
      <c r="H23">
        <v>496132</v>
      </c>
      <c r="I23">
        <v>499626</v>
      </c>
      <c r="J23">
        <v>454295</v>
      </c>
      <c r="K23">
        <v>446816</v>
      </c>
      <c r="L23">
        <v>497043</v>
      </c>
      <c r="M23">
        <v>507719</v>
      </c>
      <c r="N23">
        <v>506779</v>
      </c>
      <c r="O23">
        <v>458367</v>
      </c>
      <c r="P23">
        <v>373758</v>
      </c>
    </row>
    <row r="24" spans="1:16" x14ac:dyDescent="0.25">
      <c r="A24" s="1">
        <v>43428</v>
      </c>
      <c r="B24">
        <v>545360</v>
      </c>
      <c r="C24">
        <v>537550</v>
      </c>
      <c r="D24">
        <v>540913</v>
      </c>
      <c r="E24">
        <v>531224</v>
      </c>
      <c r="F24">
        <v>537123</v>
      </c>
      <c r="G24">
        <v>548303</v>
      </c>
      <c r="H24">
        <v>561075</v>
      </c>
      <c r="I24">
        <v>551253</v>
      </c>
      <c r="J24">
        <v>544580</v>
      </c>
      <c r="K24">
        <v>444572</v>
      </c>
      <c r="L24">
        <v>459999</v>
      </c>
      <c r="M24">
        <v>541696</v>
      </c>
      <c r="N24">
        <v>551636</v>
      </c>
      <c r="O24">
        <v>464044</v>
      </c>
      <c r="P24">
        <v>368516</v>
      </c>
    </row>
    <row r="25" spans="1:16" x14ac:dyDescent="0.25">
      <c r="A25" s="1">
        <v>43715</v>
      </c>
      <c r="B25">
        <v>457344</v>
      </c>
      <c r="C25">
        <v>449662</v>
      </c>
      <c r="D25">
        <v>438395</v>
      </c>
      <c r="E25">
        <v>420464</v>
      </c>
      <c r="F25">
        <v>410753</v>
      </c>
      <c r="G25">
        <v>450686</v>
      </c>
      <c r="H25">
        <v>466246</v>
      </c>
      <c r="I25">
        <v>434481</v>
      </c>
      <c r="J25">
        <v>367598</v>
      </c>
      <c r="K25">
        <v>429469</v>
      </c>
      <c r="L25">
        <v>478746</v>
      </c>
      <c r="M25">
        <v>485188</v>
      </c>
      <c r="N25">
        <v>460637</v>
      </c>
      <c r="O25">
        <v>360452</v>
      </c>
      <c r="P25">
        <v>330994</v>
      </c>
    </row>
    <row r="26" spans="1:16" x14ac:dyDescent="0.25">
      <c r="A26" s="1">
        <v>43729</v>
      </c>
      <c r="B26">
        <v>439500</v>
      </c>
      <c r="C26">
        <v>470712</v>
      </c>
      <c r="D26">
        <v>444811</v>
      </c>
      <c r="E26">
        <v>417644</v>
      </c>
      <c r="F26">
        <v>395240</v>
      </c>
      <c r="G26">
        <v>405731</v>
      </c>
      <c r="H26">
        <v>437988</v>
      </c>
      <c r="I26">
        <v>427825</v>
      </c>
      <c r="J26">
        <v>434772</v>
      </c>
      <c r="K26">
        <v>443056</v>
      </c>
      <c r="L26">
        <v>450388</v>
      </c>
      <c r="M26">
        <v>358443</v>
      </c>
      <c r="N26">
        <v>393334</v>
      </c>
      <c r="O26">
        <v>341731</v>
      </c>
      <c r="P26">
        <v>314396</v>
      </c>
    </row>
    <row r="27" spans="1:16" x14ac:dyDescent="0.25">
      <c r="A27" s="1">
        <v>43743</v>
      </c>
      <c r="B27">
        <v>536872</v>
      </c>
      <c r="C27">
        <v>506267</v>
      </c>
      <c r="D27">
        <v>484903</v>
      </c>
      <c r="E27">
        <v>495539</v>
      </c>
      <c r="F27">
        <v>447455</v>
      </c>
      <c r="G27">
        <v>429057</v>
      </c>
      <c r="H27">
        <v>438316</v>
      </c>
      <c r="I27">
        <v>450661</v>
      </c>
      <c r="J27">
        <v>427281</v>
      </c>
      <c r="K27">
        <v>419969</v>
      </c>
      <c r="L27">
        <v>453741</v>
      </c>
      <c r="M27">
        <v>460063</v>
      </c>
      <c r="N27">
        <v>487930</v>
      </c>
      <c r="O27">
        <v>395273</v>
      </c>
      <c r="P27">
        <v>301231</v>
      </c>
    </row>
    <row r="28" spans="1:16" x14ac:dyDescent="0.25">
      <c r="A28" s="1">
        <v>43764</v>
      </c>
      <c r="B28">
        <v>409732</v>
      </c>
      <c r="C28">
        <v>345815</v>
      </c>
      <c r="D28">
        <v>411769</v>
      </c>
      <c r="E28">
        <v>236150</v>
      </c>
      <c r="F28">
        <v>415084</v>
      </c>
      <c r="G28">
        <v>418755</v>
      </c>
      <c r="H28">
        <v>462783</v>
      </c>
      <c r="I28">
        <v>422515</v>
      </c>
      <c r="J28">
        <v>404615</v>
      </c>
      <c r="K28">
        <v>441254</v>
      </c>
      <c r="L28">
        <v>452255</v>
      </c>
      <c r="M28">
        <v>473573</v>
      </c>
      <c r="N28">
        <v>483869</v>
      </c>
      <c r="O28">
        <v>392862</v>
      </c>
      <c r="P28">
        <v>312192</v>
      </c>
    </row>
    <row r="29" spans="1:16" x14ac:dyDescent="0.25">
      <c r="A29" s="1">
        <v>43778</v>
      </c>
      <c r="B29">
        <v>440007</v>
      </c>
      <c r="C29">
        <v>463843</v>
      </c>
      <c r="D29">
        <v>421522</v>
      </c>
      <c r="E29">
        <v>424083</v>
      </c>
      <c r="F29">
        <v>424328</v>
      </c>
      <c r="G29">
        <v>424022</v>
      </c>
      <c r="H29">
        <v>415927</v>
      </c>
      <c r="I29">
        <v>410663</v>
      </c>
      <c r="J29">
        <v>401631</v>
      </c>
      <c r="K29">
        <v>436425</v>
      </c>
      <c r="L29">
        <v>434925</v>
      </c>
      <c r="M29">
        <v>473652</v>
      </c>
      <c r="N29">
        <v>452337</v>
      </c>
      <c r="O29">
        <v>383356</v>
      </c>
      <c r="P29">
        <v>308833</v>
      </c>
    </row>
    <row r="30" spans="1:16" x14ac:dyDescent="0.25">
      <c r="A30" s="1">
        <v>43792</v>
      </c>
      <c r="B30">
        <v>446262</v>
      </c>
      <c r="C30">
        <v>470641</v>
      </c>
      <c r="D30">
        <v>426395</v>
      </c>
      <c r="E30">
        <v>429374</v>
      </c>
      <c r="F30">
        <v>466379</v>
      </c>
      <c r="G30">
        <v>498136</v>
      </c>
      <c r="H30">
        <v>493181</v>
      </c>
      <c r="I30">
        <v>494340</v>
      </c>
      <c r="J30">
        <v>431686</v>
      </c>
      <c r="K30">
        <v>413523</v>
      </c>
      <c r="L30">
        <v>430083</v>
      </c>
      <c r="M30">
        <v>470380</v>
      </c>
      <c r="N30">
        <v>486820</v>
      </c>
      <c r="O30">
        <v>398060</v>
      </c>
      <c r="P30">
        <v>336070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9FB-122C-49B0-B14B-F428CCFED8E6}">
  <dimension ref="A1:Y16"/>
  <sheetViews>
    <sheetView workbookViewId="0">
      <selection activeCell="B16" sqref="B16:Y16"/>
    </sheetView>
  </sheetViews>
  <sheetFormatPr defaultRowHeight="15" x14ac:dyDescent="0.25"/>
  <cols>
    <col min="1" max="1" width="13.42578125" customWidth="1"/>
  </cols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s="1">
        <v>43344</v>
      </c>
      <c r="B2">
        <v>0.14315216370975301</v>
      </c>
      <c r="C2">
        <v>0.21559396584309801</v>
      </c>
      <c r="D2">
        <v>0.27609150521348502</v>
      </c>
      <c r="E2">
        <v>0.33061134933770803</v>
      </c>
      <c r="F2">
        <v>0.34382806770058999</v>
      </c>
      <c r="G2">
        <v>0.33980348731569998</v>
      </c>
      <c r="H2">
        <v>0.36448155943187899</v>
      </c>
      <c r="I2">
        <v>0.38036677356290999</v>
      </c>
      <c r="J2">
        <v>0.37607767741623399</v>
      </c>
      <c r="K2">
        <v>0.39641339037428602</v>
      </c>
      <c r="L2">
        <v>0.41389990486704298</v>
      </c>
      <c r="M2">
        <v>0.38565500483980097</v>
      </c>
      <c r="N2">
        <v>0.39359094500960401</v>
      </c>
      <c r="O2">
        <v>0.382075008824517</v>
      </c>
      <c r="P2">
        <v>0.357610572936576</v>
      </c>
      <c r="Q2">
        <v>0.34725775611253701</v>
      </c>
      <c r="R2">
        <v>0.32995341065414402</v>
      </c>
      <c r="S2">
        <v>0.31080630669796799</v>
      </c>
      <c r="T2">
        <v>0.27850756494283102</v>
      </c>
      <c r="U2">
        <v>0.248374850513881</v>
      </c>
      <c r="V2">
        <v>0.21554291804275799</v>
      </c>
      <c r="W2">
        <v>0.197085897520756</v>
      </c>
      <c r="X2">
        <v>0.17716065333655001</v>
      </c>
      <c r="Y2">
        <v>0.15336999704099999</v>
      </c>
    </row>
    <row r="3" spans="1:25" x14ac:dyDescent="0.25">
      <c r="A3" s="1">
        <v>43351</v>
      </c>
      <c r="B3">
        <v>0.140725844167991</v>
      </c>
      <c r="C3">
        <v>0.212302973502598</v>
      </c>
      <c r="D3">
        <v>0.272598262664487</v>
      </c>
      <c r="E3">
        <v>0.30479582516741099</v>
      </c>
      <c r="F3">
        <v>0.34253357159967901</v>
      </c>
      <c r="G3">
        <v>0.33930418480368901</v>
      </c>
      <c r="H3">
        <v>0.38916358473037899</v>
      </c>
      <c r="I3">
        <v>0.41153904484168002</v>
      </c>
      <c r="J3">
        <v>0.41542395619811601</v>
      </c>
      <c r="K3">
        <v>0.44649572059598303</v>
      </c>
      <c r="L3">
        <v>0.45180277182537798</v>
      </c>
      <c r="M3">
        <v>0.41449070115732001</v>
      </c>
      <c r="N3">
        <v>0.39794823810114999</v>
      </c>
      <c r="O3">
        <v>0.377327647297236</v>
      </c>
      <c r="P3">
        <v>0.35432417513574699</v>
      </c>
      <c r="Q3">
        <v>0.33712136370013102</v>
      </c>
      <c r="R3">
        <v>0.329311506878532</v>
      </c>
      <c r="S3">
        <v>0.307866107886271</v>
      </c>
      <c r="T3">
        <v>0.28852491954231402</v>
      </c>
      <c r="U3">
        <v>0.26562471516771402</v>
      </c>
      <c r="V3">
        <v>0.24396939171720999</v>
      </c>
      <c r="W3">
        <v>0.236286439777697</v>
      </c>
      <c r="X3">
        <v>0.221827528065869</v>
      </c>
      <c r="Y3">
        <v>0.205765723433599</v>
      </c>
    </row>
    <row r="4" spans="1:25" x14ac:dyDescent="0.25">
      <c r="A4" s="1">
        <v>43365</v>
      </c>
      <c r="B4">
        <v>0.133669138566298</v>
      </c>
      <c r="C4">
        <v>0.23028369165315299</v>
      </c>
      <c r="D4">
        <v>0.28314413091459001</v>
      </c>
      <c r="E4">
        <v>0.319298659618652</v>
      </c>
      <c r="F4">
        <v>0.34716527085167997</v>
      </c>
      <c r="G4">
        <v>0.35012045007197601</v>
      </c>
      <c r="H4">
        <v>0.36433443557424899</v>
      </c>
      <c r="I4">
        <v>0.40290763989118</v>
      </c>
      <c r="J4">
        <v>0.40960670810153998</v>
      </c>
      <c r="K4">
        <v>0.41121885572033401</v>
      </c>
      <c r="L4">
        <v>0.40132663860260698</v>
      </c>
      <c r="M4">
        <v>0.36478272012881402</v>
      </c>
      <c r="N4">
        <v>0.370009796096534</v>
      </c>
      <c r="O4">
        <v>0.35431562175688902</v>
      </c>
      <c r="P4">
        <v>0.32725026936099399</v>
      </c>
      <c r="Q4">
        <v>0.300355533699874</v>
      </c>
      <c r="R4">
        <v>0.27623951328482899</v>
      </c>
      <c r="S4">
        <v>0.26058403411048398</v>
      </c>
      <c r="T4">
        <v>0.23568367442843599</v>
      </c>
      <c r="U4">
        <v>0.20551292544644101</v>
      </c>
      <c r="V4">
        <v>0.18301255242279699</v>
      </c>
      <c r="W4">
        <v>0.163764307190053</v>
      </c>
      <c r="X4">
        <v>0.14026191089341</v>
      </c>
      <c r="Y4">
        <v>0.12644492231153101</v>
      </c>
    </row>
    <row r="5" spans="1:25" x14ac:dyDescent="0.25">
      <c r="A5" s="1">
        <v>43379</v>
      </c>
      <c r="B5">
        <v>0.128849458869431</v>
      </c>
      <c r="C5">
        <v>0.20470095653061901</v>
      </c>
      <c r="D5">
        <v>0.25769026442513598</v>
      </c>
      <c r="E5">
        <v>0.31170320373279298</v>
      </c>
      <c r="F5">
        <v>0.340464556157686</v>
      </c>
      <c r="G5">
        <v>0.34485140541808001</v>
      </c>
      <c r="H5">
        <v>0.367951322508348</v>
      </c>
      <c r="I5">
        <v>0.37304615472534702</v>
      </c>
      <c r="J5">
        <v>0.370818644342711</v>
      </c>
      <c r="K5">
        <v>0.38428811366635302</v>
      </c>
      <c r="L5">
        <v>0.39324248943464901</v>
      </c>
      <c r="M5">
        <v>0.35117478802556701</v>
      </c>
      <c r="N5">
        <v>0.35941769996963502</v>
      </c>
      <c r="O5">
        <v>0.34923150164342398</v>
      </c>
      <c r="P5">
        <v>0.33217311840073699</v>
      </c>
      <c r="Q5">
        <v>0.32233572395328403</v>
      </c>
      <c r="R5">
        <v>0.31286929255534801</v>
      </c>
      <c r="S5">
        <v>0.27301359899324601</v>
      </c>
      <c r="T5">
        <v>0.249078856442143</v>
      </c>
      <c r="U5">
        <v>0.22504023123463199</v>
      </c>
      <c r="V5">
        <v>0.202858247378257</v>
      </c>
      <c r="W5">
        <v>0.18185081500455</v>
      </c>
      <c r="X5">
        <v>0.16294686410978901</v>
      </c>
      <c r="Y5">
        <v>0.144275966851513</v>
      </c>
    </row>
    <row r="6" spans="1:25" x14ac:dyDescent="0.25">
      <c r="A6" s="1">
        <v>43386</v>
      </c>
      <c r="B6">
        <v>0.118851136416025</v>
      </c>
      <c r="C6">
        <v>0.217469235807107</v>
      </c>
      <c r="D6">
        <v>0.26302491195583499</v>
      </c>
      <c r="E6">
        <v>0.29135970937791</v>
      </c>
      <c r="F6">
        <v>0.33832656394983801</v>
      </c>
      <c r="G6">
        <v>0.33170376947175401</v>
      </c>
      <c r="H6">
        <v>0.363150529169946</v>
      </c>
      <c r="I6">
        <v>0.36933197196145601</v>
      </c>
      <c r="J6">
        <v>0.36808576137235099</v>
      </c>
      <c r="K6">
        <v>0.38992262415472001</v>
      </c>
      <c r="L6">
        <v>0.38419531568589199</v>
      </c>
      <c r="M6">
        <v>0.34572499942324397</v>
      </c>
      <c r="N6">
        <v>0.332051333556796</v>
      </c>
      <c r="O6">
        <v>0.32896309023356402</v>
      </c>
      <c r="P6">
        <v>0.30902350782820698</v>
      </c>
      <c r="Q6">
        <v>0.30691830088890198</v>
      </c>
      <c r="R6">
        <v>0.30680431436211802</v>
      </c>
      <c r="S6">
        <v>0.29402424629165103</v>
      </c>
      <c r="T6">
        <v>0.27908789997146299</v>
      </c>
      <c r="U6">
        <v>0.25320785287266101</v>
      </c>
      <c r="V6">
        <v>0.22688708941154401</v>
      </c>
      <c r="W6">
        <v>0.20384449709757199</v>
      </c>
      <c r="X6">
        <v>0.177403945811447</v>
      </c>
      <c r="Y6">
        <v>0.15901720055791599</v>
      </c>
    </row>
    <row r="7" spans="1:25" x14ac:dyDescent="0.25">
      <c r="A7" s="1">
        <v>43407</v>
      </c>
      <c r="B7">
        <v>0.121656520937096</v>
      </c>
      <c r="C7">
        <v>0.20900535342858101</v>
      </c>
      <c r="D7">
        <v>0.25245547852093497</v>
      </c>
      <c r="E7">
        <v>0.28000831931709202</v>
      </c>
      <c r="F7">
        <v>0.31582105689958101</v>
      </c>
      <c r="G7">
        <v>0.32584395578593101</v>
      </c>
      <c r="H7">
        <v>0.36386914534281001</v>
      </c>
      <c r="I7">
        <v>0.386316148009414</v>
      </c>
      <c r="J7">
        <v>0.39629880130488299</v>
      </c>
      <c r="K7">
        <v>0.39779471878108003</v>
      </c>
      <c r="L7">
        <v>0.40218104637588797</v>
      </c>
      <c r="M7">
        <v>0.37040454928227601</v>
      </c>
      <c r="N7">
        <v>0.37591239842889301</v>
      </c>
      <c r="O7">
        <v>0.35695729252384401</v>
      </c>
      <c r="P7">
        <v>0.32901646151140901</v>
      </c>
      <c r="Q7">
        <v>0.30938790470097899</v>
      </c>
      <c r="R7">
        <v>0.30874452821228199</v>
      </c>
      <c r="S7">
        <v>0.28296557518621801</v>
      </c>
      <c r="T7">
        <v>0.25179398812942699</v>
      </c>
      <c r="U7">
        <v>0.21938216959544399</v>
      </c>
      <c r="V7">
        <v>0.19487102917322799</v>
      </c>
      <c r="W7">
        <v>0.176045729572957</v>
      </c>
      <c r="X7">
        <v>0.160821300706773</v>
      </c>
      <c r="Y7">
        <v>0.145149830326361</v>
      </c>
    </row>
    <row r="8" spans="1:25" x14ac:dyDescent="0.25">
      <c r="A8" s="1">
        <v>43428</v>
      </c>
      <c r="B8">
        <v>0.114652602614079</v>
      </c>
      <c r="C8">
        <v>0.208044997443327</v>
      </c>
      <c r="D8">
        <v>0.32444884369657101</v>
      </c>
      <c r="E8">
        <v>0.35731535761783301</v>
      </c>
      <c r="F8">
        <v>0.38268580527726498</v>
      </c>
      <c r="G8">
        <v>0.36270903623294698</v>
      </c>
      <c r="H8">
        <v>0.41670350574883003</v>
      </c>
      <c r="I8">
        <v>0.43200887278063999</v>
      </c>
      <c r="J8">
        <v>0.43099353974997401</v>
      </c>
      <c r="K8">
        <v>0.43938501245467199</v>
      </c>
      <c r="L8">
        <v>0.42546595693419098</v>
      </c>
      <c r="M8">
        <v>0.38012818119503999</v>
      </c>
      <c r="N8">
        <v>0.38392232879239102</v>
      </c>
      <c r="O8">
        <v>0.38438665506879</v>
      </c>
      <c r="P8">
        <v>0.36403031970836602</v>
      </c>
      <c r="Q8">
        <v>0.35529491692628401</v>
      </c>
      <c r="R8">
        <v>0.33771141391984</v>
      </c>
      <c r="S8">
        <v>0.29915492201572802</v>
      </c>
      <c r="T8">
        <v>0.27101783773688198</v>
      </c>
      <c r="U8">
        <v>0.24943904138238901</v>
      </c>
      <c r="V8">
        <v>0.22935107597339199</v>
      </c>
      <c r="W8">
        <v>0.21814176551738801</v>
      </c>
      <c r="X8">
        <v>0.200547611965252</v>
      </c>
      <c r="Y8">
        <v>0.17886390655006201</v>
      </c>
    </row>
    <row r="9" spans="1:25" x14ac:dyDescent="0.25">
      <c r="A9" s="1">
        <v>43715</v>
      </c>
      <c r="B9">
        <v>0.113194114855244</v>
      </c>
      <c r="C9">
        <v>0.206658906564676</v>
      </c>
      <c r="D9">
        <v>0.29579990463751799</v>
      </c>
      <c r="E9">
        <v>0.3412200179364</v>
      </c>
      <c r="F9">
        <v>0.34382436914879</v>
      </c>
      <c r="G9">
        <v>0.35242836901763203</v>
      </c>
      <c r="H9">
        <v>0.38640891008449801</v>
      </c>
      <c r="I9">
        <v>0.38846374452256099</v>
      </c>
      <c r="J9">
        <v>0.35656927588216503</v>
      </c>
      <c r="K9">
        <v>0.35786291633515099</v>
      </c>
      <c r="L9">
        <v>0.36419511774505298</v>
      </c>
      <c r="M9">
        <v>0.379684411992394</v>
      </c>
      <c r="N9">
        <v>0.380326575795433</v>
      </c>
      <c r="O9">
        <v>0.36692959090192501</v>
      </c>
      <c r="P9">
        <v>0.35633093152593498</v>
      </c>
      <c r="Q9">
        <v>0.35145394893474802</v>
      </c>
      <c r="R9">
        <v>0.34845915827187401</v>
      </c>
      <c r="S9">
        <v>0.34331057456390901</v>
      </c>
      <c r="T9">
        <v>0.32803023357679101</v>
      </c>
      <c r="U9">
        <v>0.30081240589513297</v>
      </c>
      <c r="V9">
        <v>0.27357627925884598</v>
      </c>
      <c r="W9">
        <v>0.26235152771034098</v>
      </c>
      <c r="X9">
        <v>0.24504513407067499</v>
      </c>
      <c r="Y9">
        <v>0.22494480004849299</v>
      </c>
    </row>
    <row r="10" spans="1:25" x14ac:dyDescent="0.25">
      <c r="A10" s="1">
        <v>43729</v>
      </c>
      <c r="B10">
        <v>0.12567496535576</v>
      </c>
      <c r="C10">
        <v>0.22267582111709</v>
      </c>
      <c r="D10">
        <v>0.300299902072792</v>
      </c>
      <c r="E10">
        <v>0.29049106032553101</v>
      </c>
      <c r="F10">
        <v>0.350547145630143</v>
      </c>
      <c r="G10">
        <v>0.39292150170648399</v>
      </c>
      <c r="H10">
        <v>0.45287779121373001</v>
      </c>
      <c r="I10">
        <v>0.48899546992686299</v>
      </c>
      <c r="J10">
        <v>0.45397513176765297</v>
      </c>
      <c r="K10">
        <v>0.44009768833329199</v>
      </c>
      <c r="L10">
        <v>0.44785690824779301</v>
      </c>
      <c r="M10">
        <v>0.42665153806260903</v>
      </c>
      <c r="N10">
        <v>0.443383317134879</v>
      </c>
      <c r="O10">
        <v>0.44589689169514701</v>
      </c>
      <c r="P10">
        <v>0.44110054451793701</v>
      </c>
      <c r="Q10">
        <v>0.42489746187727701</v>
      </c>
      <c r="R10">
        <v>0.40345406126637501</v>
      </c>
      <c r="S10">
        <v>0.37679976209302501</v>
      </c>
      <c r="T10">
        <v>0.35538750355896398</v>
      </c>
      <c r="U10">
        <v>0.33617796379311099</v>
      </c>
      <c r="V10">
        <v>0.31110017295422199</v>
      </c>
      <c r="W10">
        <v>0.290106006807614</v>
      </c>
      <c r="X10">
        <v>0.27256958659894998</v>
      </c>
      <c r="Y10">
        <v>0.24718312028957101</v>
      </c>
    </row>
    <row r="11" spans="1:25" x14ac:dyDescent="0.25">
      <c r="A11" s="1">
        <v>43743</v>
      </c>
      <c r="B11">
        <v>0.119472531568892</v>
      </c>
      <c r="C11">
        <v>0.21080499126352301</v>
      </c>
      <c r="D11">
        <v>0.282662573056151</v>
      </c>
      <c r="E11">
        <v>0.30548970989337898</v>
      </c>
      <c r="F11">
        <v>0.34419057162165301</v>
      </c>
      <c r="G11">
        <v>0.33875113621123798</v>
      </c>
      <c r="H11">
        <v>0.34491669083599102</v>
      </c>
      <c r="I11">
        <v>0.35109669143460498</v>
      </c>
      <c r="J11">
        <v>0.35040902337628699</v>
      </c>
      <c r="K11">
        <v>0.35967865976595698</v>
      </c>
      <c r="L11">
        <v>0.35787187404728998</v>
      </c>
      <c r="M11">
        <v>0.33587904434491</v>
      </c>
      <c r="N11">
        <v>0.338303209792156</v>
      </c>
      <c r="O11">
        <v>0.34122635043057498</v>
      </c>
      <c r="P11">
        <v>0.32770381809134203</v>
      </c>
      <c r="Q11">
        <v>0.32122027113301799</v>
      </c>
      <c r="R11">
        <v>0.30985858458411603</v>
      </c>
      <c r="S11">
        <v>0.28573850970139603</v>
      </c>
      <c r="T11">
        <v>0.26822055019399599</v>
      </c>
      <c r="U11">
        <v>0.25055520055170899</v>
      </c>
      <c r="V11">
        <v>0.22751521479602199</v>
      </c>
      <c r="W11">
        <v>0.20677634784919999</v>
      </c>
      <c r="X11">
        <v>0.18892115579622701</v>
      </c>
      <c r="Y11">
        <v>0.173601069796054</v>
      </c>
    </row>
    <row r="12" spans="1:25" x14ac:dyDescent="0.25">
      <c r="A12" s="1">
        <v>43764</v>
      </c>
      <c r="B12">
        <v>0.10957085975519799</v>
      </c>
      <c r="C12">
        <v>0.22147423092289201</v>
      </c>
      <c r="D12">
        <v>0.321062864549578</v>
      </c>
      <c r="E12">
        <v>0.31900634026992097</v>
      </c>
      <c r="F12">
        <v>0.32042436840298799</v>
      </c>
      <c r="G12">
        <v>0.30804525885212702</v>
      </c>
      <c r="H12">
        <v>0.34085791133678001</v>
      </c>
      <c r="I12">
        <v>0.39775291734979201</v>
      </c>
      <c r="J12">
        <v>0.40706148078537402</v>
      </c>
      <c r="K12">
        <v>0.45167714695397398</v>
      </c>
      <c r="L12">
        <v>0.45857939528825598</v>
      </c>
      <c r="M12">
        <v>0.39434816866146799</v>
      </c>
      <c r="N12">
        <v>0.37459313408851003</v>
      </c>
      <c r="O12">
        <v>0.37517498640715202</v>
      </c>
      <c r="P12">
        <v>0.36214928707336902</v>
      </c>
      <c r="Q12">
        <v>0.37169090114393399</v>
      </c>
      <c r="R12">
        <v>0.37653188532239801</v>
      </c>
      <c r="S12">
        <v>0.35450433417553201</v>
      </c>
      <c r="T12">
        <v>0.33013928427327699</v>
      </c>
      <c r="U12">
        <v>0.307088159970687</v>
      </c>
      <c r="V12">
        <v>0.29021957206312399</v>
      </c>
      <c r="W12">
        <v>0.28874339923743902</v>
      </c>
      <c r="X12">
        <v>0.282653292488384</v>
      </c>
      <c r="Y12">
        <v>0.26693264630003599</v>
      </c>
    </row>
    <row r="13" spans="1:25" x14ac:dyDescent="0.25">
      <c r="A13" s="1">
        <v>43778</v>
      </c>
      <c r="B13">
        <v>9.2043171518011405E-2</v>
      </c>
      <c r="C13">
        <v>0.18073271488621501</v>
      </c>
      <c r="D13">
        <v>0.308379268931112</v>
      </c>
      <c r="E13">
        <v>0.29621323946860401</v>
      </c>
      <c r="F13">
        <v>0.317444243437426</v>
      </c>
      <c r="G13">
        <v>0.321824425520503</v>
      </c>
      <c r="H13">
        <v>0.34419082016177599</v>
      </c>
      <c r="I13">
        <v>0.349852490259001</v>
      </c>
      <c r="J13">
        <v>0.34933285311042001</v>
      </c>
      <c r="K13">
        <v>0.38632942905004602</v>
      </c>
      <c r="L13">
        <v>0.39292337324054299</v>
      </c>
      <c r="M13">
        <v>0.37835024336124801</v>
      </c>
      <c r="N13">
        <v>0.36980149109702998</v>
      </c>
      <c r="O13">
        <v>0.35994564401623202</v>
      </c>
      <c r="P13">
        <v>0.34661509645803301</v>
      </c>
      <c r="Q13">
        <v>0.35279272115263299</v>
      </c>
      <c r="R13">
        <v>0.35240226046900902</v>
      </c>
      <c r="S13">
        <v>0.33140896840328898</v>
      </c>
      <c r="T13">
        <v>0.30051801711759402</v>
      </c>
      <c r="U13">
        <v>0.28451035327910001</v>
      </c>
      <c r="V13">
        <v>0.26845621163648598</v>
      </c>
      <c r="W13">
        <v>0.259253339476407</v>
      </c>
      <c r="X13">
        <v>0.24405876245677399</v>
      </c>
      <c r="Y13">
        <v>0.21943107696611999</v>
      </c>
    </row>
    <row r="14" spans="1:25" x14ac:dyDescent="0.25">
      <c r="A14" s="1">
        <v>43792</v>
      </c>
      <c r="B14">
        <v>0.112169666794331</v>
      </c>
      <c r="C14">
        <v>0.20922264659626999</v>
      </c>
      <c r="D14">
        <v>0.31546837755819901</v>
      </c>
      <c r="E14">
        <v>0.316155195334755</v>
      </c>
      <c r="F14">
        <v>0.38732488968954598</v>
      </c>
      <c r="G14">
        <v>0.382633968386284</v>
      </c>
      <c r="H14">
        <v>0.41917880390054102</v>
      </c>
      <c r="I14">
        <v>0.443131719215828</v>
      </c>
      <c r="J14">
        <v>0.424464882970845</v>
      </c>
      <c r="K14">
        <v>0.42230580919536098</v>
      </c>
      <c r="L14">
        <v>0.44434073048086398</v>
      </c>
      <c r="M14">
        <v>0.40722817886031798</v>
      </c>
      <c r="N14">
        <v>0.39052393207068198</v>
      </c>
      <c r="O14">
        <v>0.388487598052909</v>
      </c>
      <c r="P14">
        <v>0.388395403303117</v>
      </c>
      <c r="Q14">
        <v>0.37741552127157302</v>
      </c>
      <c r="R14">
        <v>0.36452448900923901</v>
      </c>
      <c r="S14">
        <v>0.32570668437396499</v>
      </c>
      <c r="T14">
        <v>0.30403957013153898</v>
      </c>
      <c r="U14">
        <v>0.28395923683702301</v>
      </c>
      <c r="V14">
        <v>0.26093105614524997</v>
      </c>
      <c r="W14">
        <v>0.240392701413289</v>
      </c>
      <c r="X14">
        <v>0.21869748909142001</v>
      </c>
      <c r="Y14">
        <v>0.20429246320578401</v>
      </c>
    </row>
    <row r="15" spans="1:25" x14ac:dyDescent="0.25">
      <c r="B15">
        <f>AVERAGE(B2:B14)</f>
        <v>0.12105247500985458</v>
      </c>
      <c r="C15">
        <f t="shared" ref="C15:Y15" si="0">AVERAGE(C2:C14)</f>
        <v>0.21145926811993451</v>
      </c>
      <c r="D15">
        <f t="shared" si="0"/>
        <v>0.28870202216895302</v>
      </c>
      <c r="E15">
        <f t="shared" si="0"/>
        <v>0.3125898451844607</v>
      </c>
      <c r="F15">
        <f t="shared" si="0"/>
        <v>0.34419849848975886</v>
      </c>
      <c r="G15">
        <f t="shared" si="0"/>
        <v>0.34545699606110347</v>
      </c>
      <c r="H15">
        <f t="shared" si="0"/>
        <v>0.37831423154151977</v>
      </c>
      <c r="I15">
        <f t="shared" si="0"/>
        <v>0.39806227988317516</v>
      </c>
      <c r="J15">
        <f t="shared" si="0"/>
        <v>0.39300905664450408</v>
      </c>
      <c r="K15">
        <f t="shared" si="0"/>
        <v>0.40642077579855462</v>
      </c>
      <c r="L15">
        <f t="shared" si="0"/>
        <v>0.41060627098272662</v>
      </c>
      <c r="M15">
        <f t="shared" si="0"/>
        <v>0.37957711764115448</v>
      </c>
      <c r="N15">
        <f t="shared" si="0"/>
        <v>0.37767572307182257</v>
      </c>
      <c r="O15">
        <f t="shared" si="0"/>
        <v>0.3700706060655542</v>
      </c>
      <c r="P15">
        <f t="shared" si="0"/>
        <v>0.35351719275782839</v>
      </c>
      <c r="Q15">
        <f t="shared" si="0"/>
        <v>0.34447248657655177</v>
      </c>
      <c r="R15">
        <f t="shared" si="0"/>
        <v>0.33514341683000798</v>
      </c>
      <c r="S15">
        <f t="shared" si="0"/>
        <v>0.31122181726866788</v>
      </c>
      <c r="T15">
        <f t="shared" si="0"/>
        <v>0.28769460769581978</v>
      </c>
      <c r="U15">
        <f t="shared" si="0"/>
        <v>0.26382193127230191</v>
      </c>
      <c r="V15">
        <f t="shared" si="0"/>
        <v>0.24063775469024129</v>
      </c>
      <c r="W15">
        <f t="shared" si="0"/>
        <v>0.22497252109040489</v>
      </c>
      <c r="X15">
        <f t="shared" si="0"/>
        <v>0.20714732579934766</v>
      </c>
      <c r="Y15">
        <f t="shared" si="0"/>
        <v>0.18840559412907998</v>
      </c>
    </row>
    <row r="16" spans="1:25" x14ac:dyDescent="0.25">
      <c r="B16">
        <v>0.13290111130174853</v>
      </c>
      <c r="C16">
        <v>0.26745179460385604</v>
      </c>
      <c r="D16">
        <v>0.35867597629604309</v>
      </c>
      <c r="E16">
        <v>0.3796631967845423</v>
      </c>
      <c r="F16">
        <v>0.41674212994896576</v>
      </c>
      <c r="G16">
        <v>0.42511776089026326</v>
      </c>
      <c r="H16">
        <v>0.44520895532475174</v>
      </c>
      <c r="I16">
        <v>0.48446232380569321</v>
      </c>
      <c r="J16">
        <v>0.499241560540301</v>
      </c>
      <c r="K16">
        <v>0.48540443525036231</v>
      </c>
      <c r="L16">
        <v>0.47873776900344284</v>
      </c>
      <c r="M16">
        <v>0.47167683266975863</v>
      </c>
      <c r="N16">
        <v>0.45263407371836295</v>
      </c>
      <c r="O16">
        <v>0.4263401605813959</v>
      </c>
      <c r="P16">
        <v>0.40971178383981022</v>
      </c>
      <c r="Q16">
        <v>0.37358523769640345</v>
      </c>
      <c r="R16">
        <v>0.3519907277833576</v>
      </c>
      <c r="S16">
        <v>0.32745060233727846</v>
      </c>
      <c r="T16">
        <v>0.29766367333405841</v>
      </c>
      <c r="U16">
        <v>0.26839509588225829</v>
      </c>
      <c r="V16">
        <v>0.24116582930356328</v>
      </c>
      <c r="W16">
        <v>0.21945156020145459</v>
      </c>
      <c r="X16">
        <v>0.19884540170904247</v>
      </c>
      <c r="Y16">
        <v>0.18198058347853338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A92E9-F73E-4997-A8AA-C8273709BE10}">
  <dimension ref="A1:Y44"/>
  <sheetViews>
    <sheetView workbookViewId="0">
      <selection activeCell="H1" sqref="H1:H3"/>
    </sheetView>
  </sheetViews>
  <sheetFormatPr defaultRowHeight="15" x14ac:dyDescent="0.25"/>
  <cols>
    <col min="1" max="1" width="12.42578125" customWidth="1"/>
  </cols>
  <sheetData>
    <row r="1" spans="1:25" x14ac:dyDescent="0.25"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</row>
    <row r="2" spans="1:25" x14ac:dyDescent="0.25">
      <c r="A2" s="1">
        <v>43344</v>
      </c>
      <c r="B2">
        <v>8</v>
      </c>
      <c r="C2">
        <v>0.14315216370975301</v>
      </c>
      <c r="D2">
        <v>0.21559396584309801</v>
      </c>
      <c r="E2">
        <v>0.27609150521348502</v>
      </c>
      <c r="F2">
        <v>0.33061134933770803</v>
      </c>
      <c r="G2">
        <v>0.34382806770058999</v>
      </c>
      <c r="H2">
        <v>0.33980348731569998</v>
      </c>
      <c r="I2">
        <v>0.36448155943187899</v>
      </c>
      <c r="J2">
        <v>0.38036677356290999</v>
      </c>
      <c r="K2">
        <v>0.37607767741623399</v>
      </c>
      <c r="L2">
        <v>0.39641339037428602</v>
      </c>
      <c r="M2">
        <v>0.41389990486704298</v>
      </c>
      <c r="N2">
        <v>0.38565500483980097</v>
      </c>
      <c r="O2">
        <v>0.39359094500960401</v>
      </c>
      <c r="P2">
        <v>0.382075008824517</v>
      </c>
      <c r="Q2">
        <v>0.357610572936576</v>
      </c>
      <c r="R2">
        <v>0.34725775611253701</v>
      </c>
      <c r="S2">
        <v>0.32995341065414402</v>
      </c>
      <c r="T2">
        <v>0.31080630669796799</v>
      </c>
      <c r="U2">
        <v>0.27850756494283102</v>
      </c>
      <c r="V2">
        <v>0.248374850513881</v>
      </c>
      <c r="W2">
        <v>0.21554291804275799</v>
      </c>
      <c r="X2">
        <v>0.197085897520756</v>
      </c>
      <c r="Y2">
        <v>0.17716065333655001</v>
      </c>
    </row>
    <row r="3" spans="1:25" x14ac:dyDescent="0.25">
      <c r="A3" s="1">
        <v>43351</v>
      </c>
      <c r="B3">
        <v>8</v>
      </c>
      <c r="C3">
        <v>0.140725844167991</v>
      </c>
      <c r="D3">
        <v>0.212302973502598</v>
      </c>
      <c r="E3">
        <v>0.272598262664487</v>
      </c>
      <c r="F3">
        <v>0.30479582516741099</v>
      </c>
      <c r="G3">
        <v>0.34253357159967901</v>
      </c>
      <c r="H3">
        <v>0.33930418480368901</v>
      </c>
      <c r="I3">
        <v>0.38916358473037899</v>
      </c>
      <c r="J3">
        <v>0.41153904484168002</v>
      </c>
      <c r="K3">
        <v>0.41542395619811601</v>
      </c>
      <c r="L3">
        <v>0.44649572059598303</v>
      </c>
      <c r="M3">
        <v>0.45180277182537798</v>
      </c>
      <c r="N3">
        <v>0.41449070115732001</v>
      </c>
      <c r="O3">
        <v>0.39794823810114999</v>
      </c>
      <c r="P3">
        <v>0.377327647297236</v>
      </c>
      <c r="Q3">
        <v>0.35432417513574699</v>
      </c>
      <c r="R3">
        <v>0.33712136370013102</v>
      </c>
      <c r="S3">
        <v>0.329311506878532</v>
      </c>
      <c r="T3">
        <v>0.307866107886271</v>
      </c>
      <c r="U3">
        <v>0.28852491954231402</v>
      </c>
      <c r="V3">
        <v>0.26562471516771402</v>
      </c>
      <c r="W3">
        <v>0.24396939171720999</v>
      </c>
      <c r="X3">
        <v>0.236286439777697</v>
      </c>
      <c r="Y3">
        <v>0.221827528065869</v>
      </c>
    </row>
    <row r="4" spans="1:25" x14ac:dyDescent="0.25">
      <c r="A4" s="1">
        <v>43365</v>
      </c>
      <c r="B4">
        <v>8</v>
      </c>
      <c r="C4">
        <v>0.133669138566298</v>
      </c>
      <c r="D4">
        <v>0.23028369165315299</v>
      </c>
      <c r="E4">
        <v>0.28314413091459001</v>
      </c>
      <c r="F4">
        <v>0.319298659618652</v>
      </c>
      <c r="G4">
        <v>0.34716527085167997</v>
      </c>
      <c r="H4">
        <v>0.35012045007197601</v>
      </c>
      <c r="I4">
        <v>0.36433443557424899</v>
      </c>
      <c r="J4">
        <v>0.40290763989118</v>
      </c>
      <c r="K4">
        <v>0.40960670810153998</v>
      </c>
      <c r="L4">
        <v>0.41121885572033401</v>
      </c>
      <c r="M4">
        <v>0.40132663860260698</v>
      </c>
      <c r="N4">
        <v>0.36478272012881402</v>
      </c>
      <c r="O4">
        <v>0.370009796096534</v>
      </c>
      <c r="P4">
        <v>0.35431562175688902</v>
      </c>
      <c r="Q4">
        <v>0.32725026936099399</v>
      </c>
      <c r="R4">
        <v>0.300355533699874</v>
      </c>
      <c r="S4">
        <v>0.27623951328482899</v>
      </c>
      <c r="T4">
        <v>0.26058403411048398</v>
      </c>
      <c r="U4">
        <v>0.23568367442843599</v>
      </c>
      <c r="V4">
        <v>0.20551292544644101</v>
      </c>
      <c r="W4">
        <v>0.18301255242279699</v>
      </c>
      <c r="X4">
        <v>0.163764307190053</v>
      </c>
      <c r="Y4">
        <v>0.14026191089341</v>
      </c>
    </row>
    <row r="5" spans="1:25" x14ac:dyDescent="0.25">
      <c r="A5" s="1">
        <v>43379</v>
      </c>
      <c r="B5">
        <v>8</v>
      </c>
      <c r="C5">
        <v>0.128849458869431</v>
      </c>
      <c r="D5">
        <v>0.20470095653061901</v>
      </c>
      <c r="E5">
        <v>0.25769026442513598</v>
      </c>
      <c r="F5">
        <v>0.31170320373279298</v>
      </c>
      <c r="G5">
        <v>0.340464556157686</v>
      </c>
      <c r="H5">
        <v>0.34485140541808001</v>
      </c>
      <c r="I5">
        <v>0.367951322508348</v>
      </c>
      <c r="J5">
        <v>0.37304615472534702</v>
      </c>
      <c r="K5">
        <v>0.370818644342711</v>
      </c>
      <c r="L5">
        <v>0.38428811366635302</v>
      </c>
      <c r="M5">
        <v>0.39324248943464901</v>
      </c>
      <c r="N5">
        <v>0.35117478802556701</v>
      </c>
      <c r="O5">
        <v>0.35941769996963502</v>
      </c>
      <c r="P5">
        <v>0.34923150164342398</v>
      </c>
      <c r="Q5">
        <v>0.33217311840073699</v>
      </c>
      <c r="R5">
        <v>0.32233572395328403</v>
      </c>
      <c r="S5">
        <v>0.31286929255534801</v>
      </c>
      <c r="T5">
        <v>0.27301359899324601</v>
      </c>
      <c r="U5">
        <v>0.249078856442143</v>
      </c>
      <c r="V5">
        <v>0.22504023123463199</v>
      </c>
      <c r="W5">
        <v>0.202858247378257</v>
      </c>
      <c r="X5">
        <v>0.18185081500455</v>
      </c>
      <c r="Y5">
        <v>0.16294686410978901</v>
      </c>
    </row>
    <row r="6" spans="1:25" x14ac:dyDescent="0.25">
      <c r="A6" s="1">
        <v>43386</v>
      </c>
      <c r="B6">
        <v>8</v>
      </c>
      <c r="C6">
        <v>0.118851136416025</v>
      </c>
      <c r="D6">
        <v>0.217469235807107</v>
      </c>
      <c r="E6">
        <v>0.26302491195583499</v>
      </c>
      <c r="F6">
        <v>0.29135970937791</v>
      </c>
      <c r="G6">
        <v>0.33832656394983801</v>
      </c>
      <c r="H6">
        <v>0.33170376947175401</v>
      </c>
      <c r="I6">
        <v>0.363150529169946</v>
      </c>
      <c r="J6">
        <v>0.36933197196145601</v>
      </c>
      <c r="K6">
        <v>0.36808576137235099</v>
      </c>
      <c r="L6">
        <v>0.38992262415472001</v>
      </c>
      <c r="M6">
        <v>0.38419531568589199</v>
      </c>
      <c r="N6">
        <v>0.34572499942324397</v>
      </c>
      <c r="O6">
        <v>0.332051333556796</v>
      </c>
      <c r="P6">
        <v>0.32896309023356402</v>
      </c>
      <c r="Q6">
        <v>0.30902350782820698</v>
      </c>
      <c r="R6">
        <v>0.30691830088890198</v>
      </c>
      <c r="S6">
        <v>0.30680431436211802</v>
      </c>
      <c r="T6">
        <v>0.29402424629165103</v>
      </c>
      <c r="U6">
        <v>0.27908789997146299</v>
      </c>
      <c r="V6">
        <v>0.25320785287266101</v>
      </c>
      <c r="W6">
        <v>0.22688708941154401</v>
      </c>
      <c r="X6">
        <v>0.20384449709757199</v>
      </c>
      <c r="Y6">
        <v>0.177403945811447</v>
      </c>
    </row>
    <row r="7" spans="1:25" x14ac:dyDescent="0.25">
      <c r="A7" s="1">
        <v>43407</v>
      </c>
      <c r="B7">
        <v>8</v>
      </c>
      <c r="C7">
        <v>0.121656520937096</v>
      </c>
      <c r="D7">
        <v>0.20900535342858101</v>
      </c>
      <c r="E7">
        <v>0.25245547852093497</v>
      </c>
      <c r="F7">
        <v>0.28000831931709202</v>
      </c>
      <c r="G7">
        <v>0.31582105689958101</v>
      </c>
      <c r="H7">
        <v>0.32584395578593101</v>
      </c>
      <c r="I7">
        <v>0.36386914534281001</v>
      </c>
      <c r="J7">
        <v>0.386316148009414</v>
      </c>
      <c r="K7">
        <v>0.39629880130488299</v>
      </c>
      <c r="L7">
        <v>0.39779471878108003</v>
      </c>
      <c r="M7">
        <v>0.40218104637588797</v>
      </c>
      <c r="N7">
        <v>0.37040454928227601</v>
      </c>
      <c r="O7">
        <v>0.37591239842889301</v>
      </c>
      <c r="P7">
        <v>0.35695729252384401</v>
      </c>
      <c r="Q7">
        <v>0.32901646151140901</v>
      </c>
      <c r="R7">
        <v>0.30938790470097899</v>
      </c>
      <c r="S7">
        <v>0.30874452821228199</v>
      </c>
      <c r="T7">
        <v>0.28296557518621801</v>
      </c>
      <c r="U7">
        <v>0.25179398812942699</v>
      </c>
      <c r="V7">
        <v>0.21938216959544399</v>
      </c>
      <c r="W7">
        <v>0.19487102917322799</v>
      </c>
      <c r="X7">
        <v>0.176045729572957</v>
      </c>
      <c r="Y7">
        <v>0.160821300706773</v>
      </c>
    </row>
    <row r="8" spans="1:25" x14ac:dyDescent="0.25">
      <c r="A8" s="1">
        <v>43428</v>
      </c>
      <c r="B8">
        <v>8</v>
      </c>
      <c r="C8">
        <v>0.114652602614079</v>
      </c>
      <c r="D8">
        <v>0.208044997443327</v>
      </c>
      <c r="E8">
        <v>0.32444884369657101</v>
      </c>
      <c r="F8">
        <v>0.35731535761783301</v>
      </c>
      <c r="G8">
        <v>0.38268580527726498</v>
      </c>
      <c r="H8">
        <v>0.36270903623294698</v>
      </c>
      <c r="I8">
        <v>0.41670350574883003</v>
      </c>
      <c r="J8">
        <v>0.43200887278063999</v>
      </c>
      <c r="K8">
        <v>0.43099353974997401</v>
      </c>
      <c r="L8">
        <v>0.43938501245467199</v>
      </c>
      <c r="M8">
        <v>0.42546595693419098</v>
      </c>
      <c r="N8">
        <v>0.38012818119503999</v>
      </c>
      <c r="O8">
        <v>0.38392232879239102</v>
      </c>
      <c r="P8">
        <v>0.38438665506879</v>
      </c>
      <c r="Q8">
        <v>0.36403031970836602</v>
      </c>
      <c r="R8">
        <v>0.35529491692628401</v>
      </c>
      <c r="S8">
        <v>0.33771141391984</v>
      </c>
      <c r="T8">
        <v>0.29915492201572802</v>
      </c>
      <c r="U8">
        <v>0.27101783773688198</v>
      </c>
      <c r="V8">
        <v>0.24943904138238901</v>
      </c>
      <c r="W8">
        <v>0.22935107597339199</v>
      </c>
      <c r="X8">
        <v>0.21814176551738801</v>
      </c>
      <c r="Y8">
        <v>0.200547611965252</v>
      </c>
    </row>
    <row r="9" spans="1:25" x14ac:dyDescent="0.25">
      <c r="A9" s="1">
        <v>43715</v>
      </c>
      <c r="B9">
        <v>8</v>
      </c>
      <c r="C9">
        <v>0.113194114855244</v>
      </c>
      <c r="D9">
        <v>0.206658906564676</v>
      </c>
      <c r="E9">
        <v>0.29579990463751799</v>
      </c>
      <c r="F9">
        <v>0.3412200179364</v>
      </c>
      <c r="G9">
        <v>0.34382436914879</v>
      </c>
      <c r="H9">
        <v>0.35242836901763203</v>
      </c>
      <c r="I9">
        <v>0.38640891008449801</v>
      </c>
      <c r="J9">
        <v>0.38846374452256099</v>
      </c>
      <c r="K9">
        <v>0.35656927588216503</v>
      </c>
      <c r="L9">
        <v>0.35786291633515099</v>
      </c>
      <c r="M9">
        <v>0.36419511774505298</v>
      </c>
      <c r="N9">
        <v>0.379684411992394</v>
      </c>
      <c r="O9">
        <v>0.380326575795433</v>
      </c>
      <c r="P9">
        <v>0.36692959090192501</v>
      </c>
      <c r="Q9">
        <v>0.35633093152593498</v>
      </c>
      <c r="R9">
        <v>0.35145394893474802</v>
      </c>
      <c r="S9">
        <v>0.34845915827187401</v>
      </c>
      <c r="T9">
        <v>0.34331057456390901</v>
      </c>
      <c r="U9">
        <v>0.32803023357679101</v>
      </c>
      <c r="V9">
        <v>0.30081240589513297</v>
      </c>
      <c r="W9">
        <v>0.27357627925884598</v>
      </c>
      <c r="X9">
        <v>0.26235152771034098</v>
      </c>
      <c r="Y9">
        <v>0.24504513407067499</v>
      </c>
    </row>
    <row r="10" spans="1:25" x14ac:dyDescent="0.25">
      <c r="A10" s="1">
        <v>43729</v>
      </c>
      <c r="B10">
        <v>8</v>
      </c>
      <c r="C10">
        <v>0.12567496535576</v>
      </c>
      <c r="D10">
        <v>0.22267582111709</v>
      </c>
      <c r="E10">
        <v>0.300299902072792</v>
      </c>
      <c r="F10">
        <v>0.29049106032553101</v>
      </c>
      <c r="G10">
        <v>0.350547145630143</v>
      </c>
      <c r="H10">
        <v>0.39292150170648399</v>
      </c>
      <c r="I10">
        <v>0.45287779121373001</v>
      </c>
      <c r="J10">
        <v>0.48899546992686299</v>
      </c>
      <c r="K10">
        <v>0.45397513176765297</v>
      </c>
      <c r="L10">
        <v>0.44009768833329199</v>
      </c>
      <c r="M10">
        <v>0.44785690824779301</v>
      </c>
      <c r="N10">
        <v>0.42665153806260903</v>
      </c>
      <c r="O10">
        <v>0.443383317134879</v>
      </c>
      <c r="P10">
        <v>0.44589689169514701</v>
      </c>
      <c r="Q10">
        <v>0.44110054451793701</v>
      </c>
      <c r="R10">
        <v>0.42489746187727701</v>
      </c>
      <c r="S10">
        <v>0.40345406126637501</v>
      </c>
      <c r="T10">
        <v>0.37679976209302501</v>
      </c>
      <c r="U10">
        <v>0.35538750355896398</v>
      </c>
      <c r="V10">
        <v>0.33617796379311099</v>
      </c>
      <c r="W10">
        <v>0.31110017295422199</v>
      </c>
      <c r="X10">
        <v>0.290106006807614</v>
      </c>
      <c r="Y10">
        <v>0.27256958659894998</v>
      </c>
    </row>
    <row r="11" spans="1:25" x14ac:dyDescent="0.25">
      <c r="A11" s="1">
        <v>43743</v>
      </c>
      <c r="B11">
        <v>8</v>
      </c>
      <c r="C11">
        <v>0.119472531568892</v>
      </c>
      <c r="D11">
        <v>0.21080499126352301</v>
      </c>
      <c r="E11">
        <v>0.282662573056151</v>
      </c>
      <c r="F11">
        <v>0.30548970989337898</v>
      </c>
      <c r="G11">
        <v>0.34419057162165301</v>
      </c>
      <c r="H11">
        <v>0.33875113621123798</v>
      </c>
      <c r="I11">
        <v>0.34491669083599102</v>
      </c>
      <c r="J11">
        <v>0.35109669143460498</v>
      </c>
      <c r="K11">
        <v>0.35040902337628699</v>
      </c>
      <c r="L11">
        <v>0.35967865976595698</v>
      </c>
      <c r="M11">
        <v>0.35787187404728998</v>
      </c>
      <c r="N11">
        <v>0.33587904434491</v>
      </c>
      <c r="O11">
        <v>0.338303209792156</v>
      </c>
      <c r="P11">
        <v>0.34122635043057498</v>
      </c>
      <c r="Q11">
        <v>0.32770381809134203</v>
      </c>
      <c r="R11">
        <v>0.32122027113301799</v>
      </c>
      <c r="S11">
        <v>0.30985858458411603</v>
      </c>
      <c r="T11">
        <v>0.28573850970139603</v>
      </c>
      <c r="U11">
        <v>0.26822055019399599</v>
      </c>
      <c r="V11">
        <v>0.25055520055170899</v>
      </c>
      <c r="W11">
        <v>0.22751521479602199</v>
      </c>
      <c r="X11">
        <v>0.20677634784919999</v>
      </c>
      <c r="Y11">
        <v>0.18892115579622701</v>
      </c>
    </row>
    <row r="12" spans="1:25" x14ac:dyDescent="0.25">
      <c r="A12" s="1">
        <v>43764</v>
      </c>
      <c r="B12">
        <v>8</v>
      </c>
      <c r="C12">
        <v>0.10957085975519799</v>
      </c>
      <c r="D12">
        <v>0.22147423092289201</v>
      </c>
      <c r="E12">
        <v>0.321062864549578</v>
      </c>
      <c r="F12">
        <v>0.31900634026992097</v>
      </c>
      <c r="G12">
        <v>0.32042436840298799</v>
      </c>
      <c r="H12">
        <v>0.30804525885212702</v>
      </c>
      <c r="I12">
        <v>0.34085791133678001</v>
      </c>
      <c r="J12">
        <v>0.39775291734979201</v>
      </c>
      <c r="K12">
        <v>0.40706148078537402</v>
      </c>
      <c r="L12">
        <v>0.45167714695397398</v>
      </c>
      <c r="M12">
        <v>0.45857939528825598</v>
      </c>
      <c r="N12">
        <v>0.39434816866146799</v>
      </c>
      <c r="O12">
        <v>0.37459313408851003</v>
      </c>
      <c r="P12">
        <v>0.37517498640715202</v>
      </c>
      <c r="Q12">
        <v>0.36214928707336902</v>
      </c>
      <c r="R12">
        <v>0.37169090114393399</v>
      </c>
      <c r="S12">
        <v>0.37653188532239801</v>
      </c>
      <c r="T12">
        <v>0.35450433417553201</v>
      </c>
      <c r="U12">
        <v>0.33013928427327699</v>
      </c>
      <c r="V12">
        <v>0.307088159970687</v>
      </c>
      <c r="W12">
        <v>0.29021957206312399</v>
      </c>
      <c r="X12">
        <v>0.28874339923743902</v>
      </c>
      <c r="Y12">
        <v>0.282653292488384</v>
      </c>
    </row>
    <row r="13" spans="1:25" x14ac:dyDescent="0.25">
      <c r="A13" s="1">
        <v>43778</v>
      </c>
      <c r="B13">
        <v>8</v>
      </c>
      <c r="C13">
        <v>9.2043171518011405E-2</v>
      </c>
      <c r="D13">
        <v>0.18073271488621501</v>
      </c>
      <c r="E13">
        <v>0.308379268931112</v>
      </c>
      <c r="F13">
        <v>0.29621323946860401</v>
      </c>
      <c r="G13">
        <v>0.317444243437426</v>
      </c>
      <c r="H13">
        <v>0.321824425520503</v>
      </c>
      <c r="I13">
        <v>0.34419082016177599</v>
      </c>
      <c r="J13">
        <v>0.349852490259001</v>
      </c>
      <c r="K13">
        <v>0.34933285311042001</v>
      </c>
      <c r="L13">
        <v>0.38632942905004602</v>
      </c>
      <c r="M13">
        <v>0.39292337324054299</v>
      </c>
      <c r="N13">
        <v>0.37835024336124801</v>
      </c>
      <c r="O13">
        <v>0.36980149109702998</v>
      </c>
      <c r="P13">
        <v>0.35994564401623202</v>
      </c>
      <c r="Q13">
        <v>0.34661509645803301</v>
      </c>
      <c r="R13">
        <v>0.35279272115263299</v>
      </c>
      <c r="S13">
        <v>0.35240226046900902</v>
      </c>
      <c r="T13">
        <v>0.33140896840328898</v>
      </c>
      <c r="U13">
        <v>0.30051801711759402</v>
      </c>
      <c r="V13">
        <v>0.28451035327910001</v>
      </c>
      <c r="W13">
        <v>0.26845621163648598</v>
      </c>
      <c r="X13">
        <v>0.259253339476407</v>
      </c>
      <c r="Y13">
        <v>0.24405876245677399</v>
      </c>
    </row>
    <row r="14" spans="1:25" x14ac:dyDescent="0.25">
      <c r="A14" s="1">
        <v>43792</v>
      </c>
      <c r="B14">
        <v>8</v>
      </c>
      <c r="C14">
        <v>0.112169666794331</v>
      </c>
      <c r="D14">
        <v>0.20922264659626999</v>
      </c>
      <c r="E14">
        <v>0.31546837755819901</v>
      </c>
      <c r="F14">
        <v>0.316155195334755</v>
      </c>
      <c r="G14">
        <v>0.38732488968954598</v>
      </c>
      <c r="H14">
        <v>0.382633968386284</v>
      </c>
      <c r="I14">
        <v>0.41917880390054102</v>
      </c>
      <c r="J14">
        <v>0.443131719215828</v>
      </c>
      <c r="K14">
        <v>0.424464882970845</v>
      </c>
      <c r="L14">
        <v>0.42230580919536098</v>
      </c>
      <c r="M14">
        <v>0.44434073048086398</v>
      </c>
      <c r="N14">
        <v>0.40722817886031798</v>
      </c>
      <c r="O14">
        <v>0.39052393207068198</v>
      </c>
      <c r="P14">
        <v>0.388487598052909</v>
      </c>
      <c r="Q14">
        <v>0.388395403303117</v>
      </c>
      <c r="R14">
        <v>0.37741552127157302</v>
      </c>
      <c r="S14">
        <v>0.36452448900923901</v>
      </c>
      <c r="T14">
        <v>0.32570668437396499</v>
      </c>
      <c r="U14">
        <v>0.30403957013153898</v>
      </c>
      <c r="V14">
        <v>0.28395923683702301</v>
      </c>
      <c r="W14">
        <v>0.26093105614524997</v>
      </c>
      <c r="X14">
        <v>0.240392701413289</v>
      </c>
      <c r="Y14">
        <v>0.21869748909142001</v>
      </c>
    </row>
    <row r="15" spans="1:25" x14ac:dyDescent="0.25">
      <c r="A15" s="1">
        <v>43344</v>
      </c>
      <c r="B15">
        <v>12</v>
      </c>
      <c r="C15">
        <v>0.13471502590673501</v>
      </c>
      <c r="D15">
        <v>0.24816300450818199</v>
      </c>
      <c r="E15">
        <v>0.42264680312969199</v>
      </c>
      <c r="F15">
        <v>0.41152959815641599</v>
      </c>
      <c r="G15">
        <v>0.45392025005915199</v>
      </c>
      <c r="H15">
        <v>0.45200454828888897</v>
      </c>
      <c r="I15">
        <v>0.45351118801854501</v>
      </c>
      <c r="J15">
        <v>0.47534680446295402</v>
      </c>
      <c r="K15">
        <v>0.46733037324823001</v>
      </c>
      <c r="L15">
        <v>0.47796919463610399</v>
      </c>
      <c r="M15">
        <v>0.46753574551371602</v>
      </c>
      <c r="N15">
        <v>0.44356179869283102</v>
      </c>
      <c r="O15">
        <v>0.43439993767399199</v>
      </c>
      <c r="P15">
        <v>0.42476568335827902</v>
      </c>
      <c r="Q15">
        <v>0.39745697379157802</v>
      </c>
      <c r="R15">
        <v>0.36397302073802701</v>
      </c>
      <c r="S15">
        <v>0.34867697797971597</v>
      </c>
      <c r="T15">
        <v>0.32817755334765703</v>
      </c>
      <c r="U15">
        <v>0.306107744316792</v>
      </c>
      <c r="V15">
        <v>0.28020129481448802</v>
      </c>
      <c r="W15">
        <v>0.25206592132842398</v>
      </c>
      <c r="X15">
        <v>0.23324315595315001</v>
      </c>
      <c r="Y15">
        <v>0.211071257219241</v>
      </c>
    </row>
    <row r="16" spans="1:25" x14ac:dyDescent="0.25">
      <c r="A16" s="1">
        <v>43351</v>
      </c>
      <c r="B16">
        <v>12</v>
      </c>
      <c r="C16">
        <v>9.0752804922186001E-2</v>
      </c>
      <c r="D16">
        <v>0.21392734608024</v>
      </c>
      <c r="E16">
        <v>0.35851407214451497</v>
      </c>
      <c r="F16">
        <v>0.41562359087587197</v>
      </c>
      <c r="G16">
        <v>0.45983042854927397</v>
      </c>
      <c r="H16">
        <v>0.51327330439852303</v>
      </c>
      <c r="I16">
        <v>0.56432651035171599</v>
      </c>
      <c r="J16">
        <v>0.56289779845679799</v>
      </c>
      <c r="K16">
        <v>0.58452075969704798</v>
      </c>
      <c r="L16">
        <v>0.59141588341530504</v>
      </c>
      <c r="M16">
        <v>0.59761929260859403</v>
      </c>
      <c r="N16">
        <v>0.54986062239295597</v>
      </c>
      <c r="O16">
        <v>0.553662140272563</v>
      </c>
      <c r="P16">
        <v>0.53580561536985905</v>
      </c>
      <c r="Q16">
        <v>0.48704822667519199</v>
      </c>
      <c r="R16">
        <v>0.45029806083803497</v>
      </c>
      <c r="S16">
        <v>0.43521839114732203</v>
      </c>
      <c r="T16">
        <v>0.39829118383609402</v>
      </c>
      <c r="U16">
        <v>0.357235066772851</v>
      </c>
      <c r="V16">
        <v>0.31579591846254601</v>
      </c>
      <c r="W16">
        <v>0.286295858317348</v>
      </c>
      <c r="X16">
        <v>0.26818139993289503</v>
      </c>
      <c r="Y16">
        <v>0.25273696695806802</v>
      </c>
    </row>
    <row r="17" spans="1:25" x14ac:dyDescent="0.25">
      <c r="A17" s="1">
        <v>43365</v>
      </c>
      <c r="B17">
        <v>12</v>
      </c>
      <c r="C17">
        <v>0.12815243788529701</v>
      </c>
      <c r="D17">
        <v>0.246070250339608</v>
      </c>
      <c r="E17">
        <v>0.37275924178746001</v>
      </c>
      <c r="F17">
        <v>0.40253582845443697</v>
      </c>
      <c r="G17">
        <v>0.456495533547706</v>
      </c>
      <c r="H17">
        <v>0.45136974800240798</v>
      </c>
      <c r="I17">
        <v>0.49913318695115699</v>
      </c>
      <c r="J17">
        <v>0.50617986673037796</v>
      </c>
      <c r="K17">
        <v>0.514908572309835</v>
      </c>
      <c r="L17">
        <v>0.53386381853862896</v>
      </c>
      <c r="M17">
        <v>0.554373294345473</v>
      </c>
      <c r="N17">
        <v>0.52698329766260199</v>
      </c>
      <c r="O17">
        <v>0.48712201274083</v>
      </c>
      <c r="P17">
        <v>0.45003483439837599</v>
      </c>
      <c r="Q17">
        <v>0.401768291903493</v>
      </c>
      <c r="R17">
        <v>0.37056222778634701</v>
      </c>
      <c r="S17">
        <v>0.356260424741494</v>
      </c>
      <c r="T17">
        <v>0.32356891775177898</v>
      </c>
      <c r="U17">
        <v>0.29071742299646602</v>
      </c>
      <c r="V17">
        <v>0.25947303093396501</v>
      </c>
      <c r="W17">
        <v>0.236041463713377</v>
      </c>
      <c r="X17">
        <v>0.22018583116804</v>
      </c>
      <c r="Y17">
        <v>0.20799059742200501</v>
      </c>
    </row>
    <row r="18" spans="1:25" x14ac:dyDescent="0.25">
      <c r="A18" s="1">
        <v>43379</v>
      </c>
      <c r="B18">
        <v>12</v>
      </c>
      <c r="C18">
        <v>0.13103124265914901</v>
      </c>
      <c r="D18">
        <v>0.26139277964095398</v>
      </c>
      <c r="E18">
        <v>0.37546197889737798</v>
      </c>
      <c r="F18">
        <v>0.46714940579072201</v>
      </c>
      <c r="G18">
        <v>0.51928192360610603</v>
      </c>
      <c r="H18">
        <v>0.54972002274815102</v>
      </c>
      <c r="I18">
        <v>0.53421684810273495</v>
      </c>
      <c r="J18">
        <v>0.582924135831138</v>
      </c>
      <c r="K18">
        <v>0.61020391651862005</v>
      </c>
      <c r="L18">
        <v>0.604144782010829</v>
      </c>
      <c r="M18">
        <v>0.616179763300991</v>
      </c>
      <c r="N18">
        <v>0.59880575428038096</v>
      </c>
      <c r="O18">
        <v>0.56421580543516703</v>
      </c>
      <c r="P18">
        <v>0.54295982692153999</v>
      </c>
      <c r="Q18">
        <v>0.51164498584679197</v>
      </c>
      <c r="R18">
        <v>0.48926745050940601</v>
      </c>
      <c r="S18">
        <v>0.49003368489745702</v>
      </c>
      <c r="T18">
        <v>0.47817878464449098</v>
      </c>
      <c r="U18">
        <v>0.439857543348251</v>
      </c>
      <c r="V18">
        <v>0.38527380083051099</v>
      </c>
      <c r="W18">
        <v>0.32932099927463798</v>
      </c>
      <c r="X18">
        <v>0.29772568131677302</v>
      </c>
      <c r="Y18">
        <v>0.274147179928945</v>
      </c>
    </row>
    <row r="19" spans="1:25" x14ac:dyDescent="0.25">
      <c r="A19" s="1">
        <v>43386</v>
      </c>
      <c r="B19">
        <v>12</v>
      </c>
      <c r="C19">
        <v>0.116634888155141</v>
      </c>
      <c r="D19">
        <v>0.235602002283305</v>
      </c>
      <c r="E19">
        <v>0.28508658337277698</v>
      </c>
      <c r="F19">
        <v>0.29496155116290002</v>
      </c>
      <c r="G19">
        <v>0.31359842324026299</v>
      </c>
      <c r="H19">
        <v>0.31200802019901902</v>
      </c>
      <c r="I19">
        <v>0.32602635661909002</v>
      </c>
      <c r="J19">
        <v>0.32866774431546403</v>
      </c>
      <c r="K19">
        <v>0.34807302517744199</v>
      </c>
      <c r="L19">
        <v>0.356491979321514</v>
      </c>
      <c r="M19">
        <v>0.356824847400113</v>
      </c>
      <c r="N19">
        <v>0.33163868579859401</v>
      </c>
      <c r="O19">
        <v>0.319106629231179</v>
      </c>
      <c r="P19">
        <v>0.31395626911089097</v>
      </c>
      <c r="Q19">
        <v>0.29534243834874602</v>
      </c>
      <c r="R19">
        <v>0.28402968788003102</v>
      </c>
      <c r="S19">
        <v>0.28234236780815802</v>
      </c>
      <c r="T19">
        <v>0.26368808378318498</v>
      </c>
      <c r="U19">
        <v>0.24598848815930799</v>
      </c>
      <c r="V19">
        <v>0.22595188212532499</v>
      </c>
      <c r="W19">
        <v>0.20379839298758201</v>
      </c>
      <c r="X19">
        <v>0.18440343996947201</v>
      </c>
      <c r="Y19">
        <v>0.162673221912988</v>
      </c>
    </row>
    <row r="20" spans="1:25" x14ac:dyDescent="0.25">
      <c r="A20" s="1">
        <v>43407</v>
      </c>
      <c r="B20">
        <v>12</v>
      </c>
      <c r="C20">
        <v>0.117871429900455</v>
      </c>
      <c r="D20">
        <v>0.23407024393675499</v>
      </c>
      <c r="E20">
        <v>0.30166530166530098</v>
      </c>
      <c r="F20">
        <v>0.36043657029253601</v>
      </c>
      <c r="G20">
        <v>0.38547154389084098</v>
      </c>
      <c r="H20">
        <v>0.42677372362232902</v>
      </c>
      <c r="I20">
        <v>0.45119523163062902</v>
      </c>
      <c r="J20">
        <v>0.43704592904990702</v>
      </c>
      <c r="K20">
        <v>0.45115971430702201</v>
      </c>
      <c r="L20">
        <v>0.460312458537879</v>
      </c>
      <c r="M20">
        <v>0.48167984015029103</v>
      </c>
      <c r="N20">
        <v>0.47451273531986998</v>
      </c>
      <c r="O20">
        <v>0.443614654495948</v>
      </c>
      <c r="P20">
        <v>0.41075504736572399</v>
      </c>
      <c r="Q20">
        <v>0.37192237168186498</v>
      </c>
      <c r="R20">
        <v>0.33696629522952198</v>
      </c>
      <c r="S20">
        <v>0.31409764989243999</v>
      </c>
      <c r="T20">
        <v>0.28717284559435002</v>
      </c>
      <c r="U20">
        <v>0.256581649412917</v>
      </c>
      <c r="V20">
        <v>0.23142084813664701</v>
      </c>
      <c r="W20">
        <v>0.21062324472758301</v>
      </c>
      <c r="X20">
        <v>0.19623516821755899</v>
      </c>
      <c r="Y20">
        <v>0.18124475350035199</v>
      </c>
    </row>
    <row r="21" spans="1:25" x14ac:dyDescent="0.25">
      <c r="A21" s="1">
        <v>43428</v>
      </c>
      <c r="B21">
        <v>12</v>
      </c>
      <c r="C21">
        <v>9.2065222328200899E-2</v>
      </c>
      <c r="D21">
        <v>0.18992878942014199</v>
      </c>
      <c r="E21">
        <v>0.27785102175345999</v>
      </c>
      <c r="F21">
        <v>0.32088608816490299</v>
      </c>
      <c r="G21">
        <v>0.33812937253573999</v>
      </c>
      <c r="H21">
        <v>0.32811665112087901</v>
      </c>
      <c r="I21">
        <v>0.33151732457009903</v>
      </c>
      <c r="J21">
        <v>0.37202540326300798</v>
      </c>
      <c r="K21">
        <v>0.36822155939388201</v>
      </c>
      <c r="L21">
        <v>0.37072161964323902</v>
      </c>
      <c r="M21">
        <v>0.38266823422350699</v>
      </c>
      <c r="N21">
        <v>0.36987825231836702</v>
      </c>
      <c r="O21">
        <v>0.36594274327887799</v>
      </c>
      <c r="P21">
        <v>0.35788486179754703</v>
      </c>
      <c r="Q21">
        <v>0.33349695410607999</v>
      </c>
      <c r="R21">
        <v>0.32033509992005599</v>
      </c>
      <c r="S21">
        <v>0.31639949395814199</v>
      </c>
      <c r="T21">
        <v>0.29473500946303399</v>
      </c>
      <c r="U21">
        <v>0.27558449716620398</v>
      </c>
      <c r="V21">
        <v>0.25620131428879001</v>
      </c>
      <c r="W21">
        <v>0.23499383330011001</v>
      </c>
      <c r="X21">
        <v>0.21385917091030501</v>
      </c>
      <c r="Y21">
        <v>0.19079934586222899</v>
      </c>
    </row>
    <row r="22" spans="1:25" x14ac:dyDescent="0.25">
      <c r="A22" s="1">
        <v>43715</v>
      </c>
      <c r="B22">
        <v>12</v>
      </c>
      <c r="C22">
        <v>0.13430311231393699</v>
      </c>
      <c r="D22">
        <v>0.25485612194472901</v>
      </c>
      <c r="E22">
        <v>0.37175130477128099</v>
      </c>
      <c r="F22">
        <v>0.42959577000278198</v>
      </c>
      <c r="G22">
        <v>0.49041752850945403</v>
      </c>
      <c r="H22">
        <v>0.49997443719218099</v>
      </c>
      <c r="I22">
        <v>0.55780324750605603</v>
      </c>
      <c r="J22">
        <v>0.61683733325794698</v>
      </c>
      <c r="K22">
        <v>0.60073222512124602</v>
      </c>
      <c r="L22">
        <v>0.61684675347544704</v>
      </c>
      <c r="M22">
        <v>0.59102799620087698</v>
      </c>
      <c r="N22">
        <v>0.57367766288469602</v>
      </c>
      <c r="O22">
        <v>0.55381282176285396</v>
      </c>
      <c r="P22">
        <v>0.51807753922250099</v>
      </c>
      <c r="Q22">
        <v>0.46795608450545201</v>
      </c>
      <c r="R22">
        <v>0.41769830083947701</v>
      </c>
      <c r="S22">
        <v>0.39700846365777598</v>
      </c>
      <c r="T22">
        <v>0.35495840343690799</v>
      </c>
      <c r="U22">
        <v>0.32432301092566501</v>
      </c>
      <c r="V22">
        <v>0.28024002985707103</v>
      </c>
      <c r="W22">
        <v>0.25476843260385101</v>
      </c>
      <c r="X22">
        <v>0.23883316990352099</v>
      </c>
      <c r="Y22">
        <v>0.221049691314358</v>
      </c>
    </row>
    <row r="23" spans="1:25" x14ac:dyDescent="0.25">
      <c r="A23" s="1">
        <v>43729</v>
      </c>
      <c r="B23">
        <v>12</v>
      </c>
      <c r="C23">
        <v>0.124501273854732</v>
      </c>
      <c r="D23">
        <v>0.24819295588319801</v>
      </c>
      <c r="E23">
        <v>0.38598604464411601</v>
      </c>
      <c r="F23">
        <v>0.42272169358464801</v>
      </c>
      <c r="G23">
        <v>0.52017798413619598</v>
      </c>
      <c r="H23">
        <v>0.52845106770569705</v>
      </c>
      <c r="I23">
        <v>0.575885022214492</v>
      </c>
      <c r="J23">
        <v>0.55845364417651</v>
      </c>
      <c r="K23">
        <v>0.54728115972950897</v>
      </c>
      <c r="L23">
        <v>0.57070549836806395</v>
      </c>
      <c r="M23">
        <v>0.56173724738094</v>
      </c>
      <c r="N23">
        <v>0.533085762727603</v>
      </c>
      <c r="O23">
        <v>0.51131450440568504</v>
      </c>
      <c r="P23">
        <v>0.49559671317243698</v>
      </c>
      <c r="Q23">
        <v>0.48187316836561001</v>
      </c>
      <c r="R23">
        <v>0.442966704141735</v>
      </c>
      <c r="S23">
        <v>0.43235154285452398</v>
      </c>
      <c r="T23">
        <v>0.41199390152760701</v>
      </c>
      <c r="U23">
        <v>0.38749653750782798</v>
      </c>
      <c r="V23">
        <v>0.355549296631409</v>
      </c>
      <c r="W23">
        <v>0.33710406926242298</v>
      </c>
      <c r="X23">
        <v>0.31867574325668302</v>
      </c>
      <c r="Y23">
        <v>0.30414815787887201</v>
      </c>
    </row>
    <row r="24" spans="1:25" x14ac:dyDescent="0.25">
      <c r="A24" s="1">
        <v>43743</v>
      </c>
      <c r="B24">
        <v>12</v>
      </c>
      <c r="C24">
        <v>0.13388783269961901</v>
      </c>
      <c r="D24">
        <v>0.25423387096774103</v>
      </c>
      <c r="E24">
        <v>0.41045185177524202</v>
      </c>
      <c r="F24">
        <v>0.49728989324178102</v>
      </c>
      <c r="G24">
        <v>0.52854526133281099</v>
      </c>
      <c r="H24">
        <v>0.51138326759115404</v>
      </c>
      <c r="I24">
        <v>0.53994689541226804</v>
      </c>
      <c r="J24">
        <v>0.53893761307930499</v>
      </c>
      <c r="K24">
        <v>0.521489557646863</v>
      </c>
      <c r="L24">
        <v>0.538489500988381</v>
      </c>
      <c r="M24">
        <v>0.53878815698875304</v>
      </c>
      <c r="N24">
        <v>0.53592198940513502</v>
      </c>
      <c r="O24">
        <v>0.52235781222739996</v>
      </c>
      <c r="P24">
        <v>0.51196258716899901</v>
      </c>
      <c r="Q24">
        <v>0.48649578715382202</v>
      </c>
      <c r="R24">
        <v>0.47284023731333302</v>
      </c>
      <c r="S24">
        <v>0.468767839751775</v>
      </c>
      <c r="T24">
        <v>0.45596364080153501</v>
      </c>
      <c r="U24">
        <v>0.41547530378706099</v>
      </c>
      <c r="V24">
        <v>0.37116651970804598</v>
      </c>
      <c r="W24">
        <v>0.33279279094543301</v>
      </c>
      <c r="X24">
        <v>0.30435402366908898</v>
      </c>
      <c r="Y24">
        <v>0.28061515690126998</v>
      </c>
    </row>
    <row r="25" spans="1:25" x14ac:dyDescent="0.25">
      <c r="A25" s="1">
        <v>43764</v>
      </c>
      <c r="B25">
        <v>12</v>
      </c>
      <c r="C25">
        <v>0.12038250570360599</v>
      </c>
      <c r="D25">
        <v>0.20074384894144501</v>
      </c>
      <c r="E25">
        <v>0.27362009897221101</v>
      </c>
      <c r="F25">
        <v>0.29613825344842198</v>
      </c>
      <c r="G25">
        <v>0.31890118750916202</v>
      </c>
      <c r="H25">
        <v>0.330133177862794</v>
      </c>
      <c r="I25">
        <v>0.398349896166935</v>
      </c>
      <c r="J25">
        <v>0.41753458614202799</v>
      </c>
      <c r="K25">
        <v>0.46199168369863902</v>
      </c>
      <c r="L25">
        <v>0.49469221953280901</v>
      </c>
      <c r="M25">
        <v>0.50497126682742599</v>
      </c>
      <c r="N25">
        <v>0.480093318117436</v>
      </c>
      <c r="O25">
        <v>0.45649310724025799</v>
      </c>
      <c r="P25">
        <v>0.41687102267793502</v>
      </c>
      <c r="Q25">
        <v>0.401265687078662</v>
      </c>
      <c r="R25">
        <v>0.39317368868602898</v>
      </c>
      <c r="S25">
        <v>0.407114609828019</v>
      </c>
      <c r="T25">
        <v>0.39260376738090103</v>
      </c>
      <c r="U25">
        <v>0.358511757351819</v>
      </c>
      <c r="V25">
        <v>0.32397003164969501</v>
      </c>
      <c r="W25">
        <v>0.299701925207009</v>
      </c>
      <c r="X25">
        <v>0.26945857281329499</v>
      </c>
      <c r="Y25">
        <v>0.243944523030831</v>
      </c>
    </row>
    <row r="26" spans="1:25" x14ac:dyDescent="0.25">
      <c r="A26" s="1">
        <v>43778</v>
      </c>
      <c r="B26">
        <v>12</v>
      </c>
      <c r="C26">
        <v>0.11081819489047499</v>
      </c>
      <c r="D26">
        <v>0.201701617286032</v>
      </c>
      <c r="E26">
        <v>0.30624672813324599</v>
      </c>
      <c r="F26">
        <v>0.30847256756442698</v>
      </c>
      <c r="G26">
        <v>0.33312936382736302</v>
      </c>
      <c r="H26">
        <v>0.33167031164570798</v>
      </c>
      <c r="I26">
        <v>0.355321622447069</v>
      </c>
      <c r="J26">
        <v>0.338864362212627</v>
      </c>
      <c r="K26">
        <v>0.335137214870454</v>
      </c>
      <c r="L26">
        <v>0.350007754701117</v>
      </c>
      <c r="M26">
        <v>0.35425317723023497</v>
      </c>
      <c r="N26">
        <v>0.34421651705912398</v>
      </c>
      <c r="O26">
        <v>0.34301538432270201</v>
      </c>
      <c r="P26">
        <v>0.35129388331626399</v>
      </c>
      <c r="Q26">
        <v>0.354531226866663</v>
      </c>
      <c r="R26">
        <v>0.33419720460652702</v>
      </c>
      <c r="S26">
        <v>0.35368951920198899</v>
      </c>
      <c r="T26">
        <v>0.33780784763563498</v>
      </c>
      <c r="U26">
        <v>0.32561736042332301</v>
      </c>
      <c r="V26">
        <v>0.30849820688281898</v>
      </c>
      <c r="W26">
        <v>0.293259938539914</v>
      </c>
      <c r="X26">
        <v>0.28727643068596198</v>
      </c>
      <c r="Y26">
        <v>0.27830879563185401</v>
      </c>
    </row>
    <row r="27" spans="1:25" x14ac:dyDescent="0.25">
      <c r="A27" s="1">
        <v>43792</v>
      </c>
      <c r="B27">
        <v>12</v>
      </c>
      <c r="C27">
        <v>0.12506593775475899</v>
      </c>
      <c r="D27">
        <v>0.22990005966587099</v>
      </c>
      <c r="E27">
        <v>0.34526624123862298</v>
      </c>
      <c r="F27">
        <v>0.36906137390608001</v>
      </c>
      <c r="G27">
        <v>0.37887461720244298</v>
      </c>
      <c r="H27">
        <v>0.34177996865210403</v>
      </c>
      <c r="I27">
        <v>0.36610212808953302</v>
      </c>
      <c r="J27">
        <v>0.35312325687530599</v>
      </c>
      <c r="K27">
        <v>0.34848017591611802</v>
      </c>
      <c r="L27">
        <v>0.35689683016160401</v>
      </c>
      <c r="M27">
        <v>0.37360424822324501</v>
      </c>
      <c r="N27">
        <v>0.35839898758358801</v>
      </c>
      <c r="O27">
        <v>0.318695349377079</v>
      </c>
      <c r="P27">
        <v>0.296293468304688</v>
      </c>
      <c r="Q27">
        <v>0.27939104480813898</v>
      </c>
      <c r="R27">
        <v>0.26662855981691103</v>
      </c>
      <c r="S27">
        <v>0.25999511064712</v>
      </c>
      <c r="T27">
        <v>0.237251442649381</v>
      </c>
      <c r="U27">
        <v>0.211515411174865</v>
      </c>
      <c r="V27">
        <v>0.189401135973506</v>
      </c>
      <c r="W27">
        <v>0.17649365667936701</v>
      </c>
      <c r="X27">
        <v>0.16748341576404499</v>
      </c>
      <c r="Y27">
        <v>0.155769751388146</v>
      </c>
    </row>
    <row r="28" spans="1:25" x14ac:dyDescent="0.25">
      <c r="A28" s="1">
        <v>43344</v>
      </c>
      <c r="B28">
        <v>18</v>
      </c>
      <c r="C28">
        <v>0.147140133460438</v>
      </c>
      <c r="D28">
        <v>0.31868483456920199</v>
      </c>
      <c r="E28">
        <v>0.58582589650550798</v>
      </c>
      <c r="F28">
        <v>0.70743284436315601</v>
      </c>
      <c r="G28">
        <v>0.73821587306346004</v>
      </c>
      <c r="H28">
        <v>0.73122884966824397</v>
      </c>
      <c r="I28">
        <v>0.76949994415123801</v>
      </c>
      <c r="J28">
        <v>0.81500240377078403</v>
      </c>
      <c r="K28">
        <v>0.838461776765558</v>
      </c>
      <c r="L28">
        <v>0.86803692286223499</v>
      </c>
      <c r="M28">
        <v>0.86888528231189599</v>
      </c>
      <c r="N28">
        <v>0.82071792898700602</v>
      </c>
      <c r="O28">
        <v>0.773267629065714</v>
      </c>
      <c r="P28">
        <v>0.76263655114461004</v>
      </c>
      <c r="Q28">
        <v>0.74468715057188395</v>
      </c>
      <c r="R28">
        <v>0.71276309197044696</v>
      </c>
      <c r="S28">
        <v>0.65024219123063498</v>
      </c>
      <c r="T28">
        <v>0.58676460854024304</v>
      </c>
      <c r="U28">
        <v>0.53715750730089895</v>
      </c>
      <c r="V28">
        <v>0.481572422762574</v>
      </c>
      <c r="W28">
        <v>0.43195501587375501</v>
      </c>
      <c r="X28">
        <v>0.39346559508281198</v>
      </c>
      <c r="Y28">
        <v>0.34602396950383302</v>
      </c>
    </row>
    <row r="29" spans="1:25" x14ac:dyDescent="0.25">
      <c r="A29" s="1">
        <v>43351</v>
      </c>
      <c r="B29">
        <v>18</v>
      </c>
      <c r="C29">
        <v>0.119079587017917</v>
      </c>
      <c r="D29">
        <v>0.22936052094062601</v>
      </c>
      <c r="E29">
        <v>0.30951443099620402</v>
      </c>
      <c r="F29">
        <v>0.37799876257384601</v>
      </c>
      <c r="G29">
        <v>0.376261293058958</v>
      </c>
      <c r="H29">
        <v>0.39224322252504101</v>
      </c>
      <c r="I29">
        <v>0.438485072147695</v>
      </c>
      <c r="J29">
        <v>0.45860428951742599</v>
      </c>
      <c r="K29">
        <v>0.481395015255071</v>
      </c>
      <c r="L29">
        <v>0.54322361430223698</v>
      </c>
      <c r="M29">
        <v>0.58157074921859597</v>
      </c>
      <c r="N29">
        <v>0.58834691124570704</v>
      </c>
      <c r="O29">
        <v>0.56076295184508795</v>
      </c>
      <c r="P29">
        <v>0.54126476175885196</v>
      </c>
      <c r="Q29">
        <v>0.51852648821539205</v>
      </c>
      <c r="R29">
        <v>0.495316422925416</v>
      </c>
      <c r="S29">
        <v>0.47991602682080597</v>
      </c>
      <c r="T29">
        <v>0.45229585998628602</v>
      </c>
      <c r="U29">
        <v>0.42559761535458501</v>
      </c>
      <c r="V29">
        <v>0.39765736537795598</v>
      </c>
      <c r="W29">
        <v>0.37666748367104202</v>
      </c>
      <c r="X29">
        <v>0.34776146430409099</v>
      </c>
      <c r="Y29">
        <v>0.31928974343370098</v>
      </c>
    </row>
    <row r="30" spans="1:25" x14ac:dyDescent="0.25">
      <c r="A30" s="1">
        <v>43365</v>
      </c>
      <c r="B30">
        <v>18</v>
      </c>
      <c r="C30">
        <v>0.11557256131292599</v>
      </c>
      <c r="D30">
        <v>0.18185775515670999</v>
      </c>
      <c r="E30">
        <v>0.284945814012382</v>
      </c>
      <c r="F30">
        <v>0.35479758040576298</v>
      </c>
      <c r="G30">
        <v>0.36684278787984298</v>
      </c>
      <c r="H30">
        <v>0.36615641261385901</v>
      </c>
      <c r="I30">
        <v>0.426301171060748</v>
      </c>
      <c r="J30">
        <v>0.422007658551803</v>
      </c>
      <c r="K30">
        <v>0.44556422633734999</v>
      </c>
      <c r="L30">
        <v>0.46887329198201899</v>
      </c>
      <c r="M30">
        <v>0.47535873081242003</v>
      </c>
      <c r="N30">
        <v>0.47241902426939197</v>
      </c>
      <c r="O30">
        <v>0.45348614378394297</v>
      </c>
      <c r="P30">
        <v>0.44711661614979298</v>
      </c>
      <c r="Q30">
        <v>0.425674842693198</v>
      </c>
      <c r="R30">
        <v>0.40045369265050601</v>
      </c>
      <c r="S30">
        <v>0.39936412487588202</v>
      </c>
      <c r="T30">
        <v>0.37888622443778103</v>
      </c>
      <c r="U30">
        <v>0.36154528083763099</v>
      </c>
      <c r="V30">
        <v>0.32970772218745198</v>
      </c>
      <c r="W30">
        <v>0.30029510472605903</v>
      </c>
      <c r="X30">
        <v>0.27405312233850698</v>
      </c>
      <c r="Y30">
        <v>0.25736886288413902</v>
      </c>
    </row>
    <row r="31" spans="1:25" x14ac:dyDescent="0.25">
      <c r="A31" s="1">
        <v>43379</v>
      </c>
      <c r="B31">
        <v>18</v>
      </c>
      <c r="C31">
        <v>0.11012138274795701</v>
      </c>
      <c r="D31">
        <v>0.21185354532543499</v>
      </c>
      <c r="E31">
        <v>0.31853545659937299</v>
      </c>
      <c r="F31">
        <v>0.38183125477864999</v>
      </c>
      <c r="G31">
        <v>0.39502737281654698</v>
      </c>
      <c r="H31">
        <v>0.37852043910663402</v>
      </c>
      <c r="I31">
        <v>0.39468420673857002</v>
      </c>
      <c r="J31">
        <v>0.380829898966279</v>
      </c>
      <c r="K31">
        <v>0.41199190743872499</v>
      </c>
      <c r="L31">
        <v>0.45617141992856702</v>
      </c>
      <c r="M31">
        <v>0.48812793418629302</v>
      </c>
      <c r="N31">
        <v>0.49069942691468099</v>
      </c>
      <c r="O31">
        <v>0.47465336688562898</v>
      </c>
      <c r="P31">
        <v>0.44898682011429802</v>
      </c>
      <c r="Q31">
        <v>0.40954190364455401</v>
      </c>
      <c r="R31">
        <v>0.38054691313768502</v>
      </c>
      <c r="S31">
        <v>0.36116421401855398</v>
      </c>
      <c r="T31">
        <v>0.32135196383279302</v>
      </c>
      <c r="U31">
        <v>0.29306990265291399</v>
      </c>
      <c r="V31">
        <v>0.26971859415794303</v>
      </c>
      <c r="W31">
        <v>0.245318745516477</v>
      </c>
      <c r="X31">
        <v>0.219781475430675</v>
      </c>
      <c r="Y31">
        <v>0.19630232763299199</v>
      </c>
    </row>
    <row r="32" spans="1:25" x14ac:dyDescent="0.25">
      <c r="A32" s="1">
        <v>43386</v>
      </c>
      <c r="B32">
        <v>18</v>
      </c>
      <c r="C32">
        <v>0.135962636222106</v>
      </c>
      <c r="D32">
        <v>0.23146704961384201</v>
      </c>
      <c r="E32">
        <v>0.31558229820658001</v>
      </c>
      <c r="F32">
        <v>0.35887378564327599</v>
      </c>
      <c r="G32">
        <v>0.38410322411891801</v>
      </c>
      <c r="H32">
        <v>0.38868120578595999</v>
      </c>
      <c r="I32">
        <v>0.42661176677822699</v>
      </c>
      <c r="J32">
        <v>0.45304507806603</v>
      </c>
      <c r="K32">
        <v>0.46118838614302898</v>
      </c>
      <c r="L32">
        <v>0.50378118283907702</v>
      </c>
      <c r="M32">
        <v>0.53960702425279194</v>
      </c>
      <c r="N32">
        <v>0.52886219931184897</v>
      </c>
      <c r="O32">
        <v>0.50735480115555398</v>
      </c>
      <c r="P32">
        <v>0.47378605454796002</v>
      </c>
      <c r="Q32">
        <v>0.43304056875358699</v>
      </c>
      <c r="R32">
        <v>0.39057679586689997</v>
      </c>
      <c r="S32">
        <v>0.35718482368104498</v>
      </c>
      <c r="T32">
        <v>0.32158024673102598</v>
      </c>
      <c r="U32">
        <v>0.28280822675511302</v>
      </c>
      <c r="V32">
        <v>0.249170151343337</v>
      </c>
      <c r="W32">
        <v>0.22982849326510299</v>
      </c>
      <c r="X32">
        <v>0.21587611739153101</v>
      </c>
      <c r="Y32">
        <v>0.20408572129729</v>
      </c>
    </row>
    <row r="33" spans="1:25" x14ac:dyDescent="0.25">
      <c r="A33" s="1">
        <v>43407</v>
      </c>
      <c r="B33">
        <v>18</v>
      </c>
      <c r="C33">
        <v>0.14090241939302101</v>
      </c>
      <c r="D33">
        <v>0.237575800434913</v>
      </c>
      <c r="E33">
        <v>0.31827037956070198</v>
      </c>
      <c r="F33">
        <v>0.37790073708083499</v>
      </c>
      <c r="G33">
        <v>0.41691385603203002</v>
      </c>
      <c r="H33">
        <v>0.43470685634844403</v>
      </c>
      <c r="I33">
        <v>0.45283890000906601</v>
      </c>
      <c r="J33">
        <v>0.452204230341058</v>
      </c>
      <c r="K33">
        <v>0.49067919002327898</v>
      </c>
      <c r="L33">
        <v>0.50258461471208504</v>
      </c>
      <c r="M33">
        <v>0.52547567170700804</v>
      </c>
      <c r="N33">
        <v>0.51776992402362498</v>
      </c>
      <c r="O33">
        <v>0.499679124861448</v>
      </c>
      <c r="P33">
        <v>0.48397200264050499</v>
      </c>
      <c r="Q33">
        <v>0.44704334577402999</v>
      </c>
      <c r="R33">
        <v>0.431615215245155</v>
      </c>
      <c r="S33">
        <v>0.42079921921849101</v>
      </c>
      <c r="T33">
        <v>0.380424816137369</v>
      </c>
      <c r="U33">
        <v>0.35107296341814198</v>
      </c>
      <c r="V33">
        <v>0.31677634073921401</v>
      </c>
      <c r="W33">
        <v>0.28839346570984897</v>
      </c>
      <c r="X33">
        <v>0.26942561288011402</v>
      </c>
      <c r="Y33">
        <v>0.24369359513153799</v>
      </c>
    </row>
    <row r="34" spans="1:25" x14ac:dyDescent="0.25">
      <c r="A34" s="1">
        <v>43428</v>
      </c>
      <c r="B34">
        <v>18</v>
      </c>
      <c r="C34">
        <v>0.15222784085488</v>
      </c>
      <c r="D34">
        <v>0.295120019158852</v>
      </c>
      <c r="E34">
        <v>0.41078296836042399</v>
      </c>
      <c r="F34">
        <v>0.49235867866573202</v>
      </c>
      <c r="G34">
        <v>0.54328942391500901</v>
      </c>
      <c r="H34">
        <v>0.55785338663779704</v>
      </c>
      <c r="I34">
        <v>0.59294888954494196</v>
      </c>
      <c r="J34">
        <v>0.62023419341285801</v>
      </c>
      <c r="K34">
        <v>0.63615979299954895</v>
      </c>
      <c r="L34">
        <v>0.65877463793354096</v>
      </c>
      <c r="M34">
        <v>0.65890459705839399</v>
      </c>
      <c r="N34">
        <v>0.65262760679985499</v>
      </c>
      <c r="O34">
        <v>0.63318668917447596</v>
      </c>
      <c r="P34">
        <v>0.59583653781892298</v>
      </c>
      <c r="Q34">
        <v>0.52191774282029701</v>
      </c>
      <c r="R34">
        <v>0.48079827301</v>
      </c>
      <c r="S34">
        <v>0.46129771054976598</v>
      </c>
      <c r="T34">
        <v>0.41898416828364698</v>
      </c>
      <c r="U34">
        <v>0.37876186371603898</v>
      </c>
      <c r="V34">
        <v>0.33174448496680897</v>
      </c>
      <c r="W34">
        <v>0.30661939145927097</v>
      </c>
      <c r="X34">
        <v>0.26998480839584998</v>
      </c>
      <c r="Y34">
        <v>0.23891197795952601</v>
      </c>
    </row>
    <row r="35" spans="1:25" x14ac:dyDescent="0.25">
      <c r="A35" s="1">
        <v>43715</v>
      </c>
      <c r="B35">
        <v>18</v>
      </c>
      <c r="C35">
        <v>0.11647409616101299</v>
      </c>
      <c r="D35">
        <v>0.242297829306172</v>
      </c>
      <c r="E35">
        <v>0.33354652716789401</v>
      </c>
      <c r="F35">
        <v>0.37333948678144901</v>
      </c>
      <c r="G35">
        <v>0.37854738756644701</v>
      </c>
      <c r="H35">
        <v>0.38694004754086703</v>
      </c>
      <c r="I35">
        <v>0.448715765701175</v>
      </c>
      <c r="J35">
        <v>0.48637562553567898</v>
      </c>
      <c r="K35">
        <v>0.49778958873506401</v>
      </c>
      <c r="L35">
        <v>0.47700175422947699</v>
      </c>
      <c r="M35">
        <v>0.47752731588931602</v>
      </c>
      <c r="N35">
        <v>0.47086412872321898</v>
      </c>
      <c r="O35">
        <v>0.46717770246630702</v>
      </c>
      <c r="P35">
        <v>0.46175673024516101</v>
      </c>
      <c r="Q35">
        <v>0.437629899933137</v>
      </c>
      <c r="R35">
        <v>0.40619293881202401</v>
      </c>
      <c r="S35">
        <v>0.39306462683632598</v>
      </c>
      <c r="T35">
        <v>0.37482943378207101</v>
      </c>
      <c r="U35">
        <v>0.36359019508502899</v>
      </c>
      <c r="V35">
        <v>0.33598055065147497</v>
      </c>
      <c r="W35">
        <v>0.31414217775937398</v>
      </c>
      <c r="X35">
        <v>0.29516665896569</v>
      </c>
      <c r="Y35">
        <v>0.271302796151147</v>
      </c>
    </row>
    <row r="36" spans="1:25" x14ac:dyDescent="0.25">
      <c r="A36" s="1">
        <v>43729</v>
      </c>
      <c r="B36">
        <v>18</v>
      </c>
      <c r="C36">
        <v>0.111536486297212</v>
      </c>
      <c r="D36">
        <v>0.22186373467916301</v>
      </c>
      <c r="E36">
        <v>0.36417108056101</v>
      </c>
      <c r="F36">
        <v>0.411096835383707</v>
      </c>
      <c r="G36">
        <v>0.42904850287052299</v>
      </c>
      <c r="H36">
        <v>0.43508708047283601</v>
      </c>
      <c r="I36">
        <v>0.46662836468660901</v>
      </c>
      <c r="J36">
        <v>0.47908674143690999</v>
      </c>
      <c r="K36">
        <v>0.51382630467486401</v>
      </c>
      <c r="L36">
        <v>0.58746015587901601</v>
      </c>
      <c r="M36">
        <v>0.61848072791127895</v>
      </c>
      <c r="N36">
        <v>0.61524175839532202</v>
      </c>
      <c r="O36">
        <v>0.59984396068138501</v>
      </c>
      <c r="P36">
        <v>0.59032546454765</v>
      </c>
      <c r="Q36">
        <v>0.56370818246281396</v>
      </c>
      <c r="R36">
        <v>0.53237769275146296</v>
      </c>
      <c r="S36">
        <v>0.51858235444509104</v>
      </c>
      <c r="T36">
        <v>0.50286465671081004</v>
      </c>
      <c r="U36">
        <v>0.48984342413965398</v>
      </c>
      <c r="V36">
        <v>0.47105439678931899</v>
      </c>
      <c r="W36">
        <v>0.45082479959941502</v>
      </c>
      <c r="X36">
        <v>0.43355721797517899</v>
      </c>
      <c r="Y36">
        <v>0.41515465874277102</v>
      </c>
    </row>
    <row r="37" spans="1:25" x14ac:dyDescent="0.25">
      <c r="A37" s="1">
        <v>43743</v>
      </c>
      <c r="B37">
        <v>18</v>
      </c>
      <c r="C37">
        <v>0.15083317372150901</v>
      </c>
      <c r="D37">
        <v>0.28045294226842399</v>
      </c>
      <c r="E37">
        <v>0.42931617938477401</v>
      </c>
      <c r="F37">
        <v>0.43873726643787098</v>
      </c>
      <c r="G37">
        <v>0.48311571214999099</v>
      </c>
      <c r="H37">
        <v>0.51165532759878396</v>
      </c>
      <c r="I37">
        <v>0.54317534666644196</v>
      </c>
      <c r="J37">
        <v>0.55414111351946105</v>
      </c>
      <c r="K37">
        <v>0.54735348337555201</v>
      </c>
      <c r="L37">
        <v>0.54279751497052298</v>
      </c>
      <c r="M37">
        <v>0.55704115970686796</v>
      </c>
      <c r="N37">
        <v>0.53223382577134204</v>
      </c>
      <c r="O37">
        <v>0.50186373568612397</v>
      </c>
      <c r="P37">
        <v>0.48167683333043598</v>
      </c>
      <c r="Q37">
        <v>0.46324020286908202</v>
      </c>
      <c r="R37">
        <v>0.43733210891187102</v>
      </c>
      <c r="S37">
        <v>0.42898692275342798</v>
      </c>
      <c r="T37">
        <v>0.411674190172508</v>
      </c>
      <c r="U37">
        <v>0.39136938083112499</v>
      </c>
      <c r="V37">
        <v>0.34874926192773797</v>
      </c>
      <c r="W37">
        <v>0.31917899706706998</v>
      </c>
      <c r="X37">
        <v>0.29439603904382899</v>
      </c>
      <c r="Y37">
        <v>0.27295173660829603</v>
      </c>
    </row>
    <row r="38" spans="1:25" x14ac:dyDescent="0.25">
      <c r="A38" s="1">
        <v>43764</v>
      </c>
      <c r="B38">
        <v>18</v>
      </c>
      <c r="C38">
        <v>0.14021050626279899</v>
      </c>
      <c r="D38">
        <v>0.26316754694835598</v>
      </c>
      <c r="E38">
        <v>0.43399193342523101</v>
      </c>
      <c r="F38">
        <v>0.457710447810942</v>
      </c>
      <c r="G38">
        <v>0.52529062683411498</v>
      </c>
      <c r="H38">
        <v>0.48995367657626698</v>
      </c>
      <c r="I38">
        <v>0.56015152644339405</v>
      </c>
      <c r="J38">
        <v>0.58605620341174702</v>
      </c>
      <c r="K38">
        <v>0.59549235849455995</v>
      </c>
      <c r="L38">
        <v>0.63699262971572901</v>
      </c>
      <c r="M38">
        <v>0.67882501804494999</v>
      </c>
      <c r="N38">
        <v>0.65839522439248799</v>
      </c>
      <c r="O38">
        <v>0.62161340142422505</v>
      </c>
      <c r="P38">
        <v>0.56444126747188905</v>
      </c>
      <c r="Q38">
        <v>0.52252244473008302</v>
      </c>
      <c r="R38">
        <v>0.467591160099322</v>
      </c>
      <c r="S38">
        <v>0.44388575213345999</v>
      </c>
      <c r="T38">
        <v>0.41237853976171002</v>
      </c>
      <c r="U38">
        <v>0.38577926456019002</v>
      </c>
      <c r="V38">
        <v>0.353110514906398</v>
      </c>
      <c r="W38">
        <v>0.32695439977887297</v>
      </c>
      <c r="X38">
        <v>0.29987350890744702</v>
      </c>
      <c r="Y38">
        <v>0.280425978163658</v>
      </c>
    </row>
    <row r="39" spans="1:25" x14ac:dyDescent="0.25">
      <c r="A39" s="1">
        <v>43778</v>
      </c>
      <c r="B39">
        <v>18</v>
      </c>
      <c r="C39">
        <v>0.13697833357568701</v>
      </c>
      <c r="D39">
        <v>0.263475447278264</v>
      </c>
      <c r="E39">
        <v>0.42362949780806403</v>
      </c>
      <c r="F39">
        <v>0.40722621714016199</v>
      </c>
      <c r="G39">
        <v>0.40405167843290402</v>
      </c>
      <c r="H39">
        <v>0.40217048916479797</v>
      </c>
      <c r="I39">
        <v>0.44483106934197397</v>
      </c>
      <c r="J39">
        <v>0.45209768169129</v>
      </c>
      <c r="K39">
        <v>0.469536504377987</v>
      </c>
      <c r="L39">
        <v>0.49659980076663002</v>
      </c>
      <c r="M39">
        <v>0.52253525404727696</v>
      </c>
      <c r="N39">
        <v>0.49485512055655101</v>
      </c>
      <c r="O39">
        <v>0.47861341788039902</v>
      </c>
      <c r="P39">
        <v>0.46263082481617801</v>
      </c>
      <c r="Q39">
        <v>0.45343014681434601</v>
      </c>
      <c r="R39">
        <v>0.422632649405349</v>
      </c>
      <c r="S39">
        <v>0.40760402455918299</v>
      </c>
      <c r="T39">
        <v>0.38317337180074001</v>
      </c>
      <c r="U39">
        <v>0.36183384136985702</v>
      </c>
      <c r="V39">
        <v>0.323087404787266</v>
      </c>
      <c r="W39">
        <v>0.29434519388640901</v>
      </c>
      <c r="X39">
        <v>0.28241617093959398</v>
      </c>
      <c r="Y39">
        <v>0.26948334032154703</v>
      </c>
    </row>
    <row r="40" spans="1:25" x14ac:dyDescent="0.25">
      <c r="A40" s="1">
        <v>43792</v>
      </c>
      <c r="B40">
        <v>18</v>
      </c>
      <c r="C40">
        <v>7.2918074134126001E-2</v>
      </c>
      <c r="D40">
        <v>0.27976545048399099</v>
      </c>
      <c r="E40">
        <v>0.50621973528462205</v>
      </c>
      <c r="F40">
        <v>0.56318076911548698</v>
      </c>
      <c r="G40">
        <v>0.56356912688790395</v>
      </c>
      <c r="H40">
        <v>0.53087659823801403</v>
      </c>
      <c r="I40">
        <v>0.61217186748761798</v>
      </c>
      <c r="J40">
        <v>0.66082490477141997</v>
      </c>
      <c r="K40">
        <v>0.69696208982550101</v>
      </c>
      <c r="L40">
        <v>0.68083014540431397</v>
      </c>
      <c r="M40">
        <v>0.66375078741304105</v>
      </c>
      <c r="N40">
        <v>0.62416689378360302</v>
      </c>
      <c r="O40">
        <v>0.58218730489483705</v>
      </c>
      <c r="P40">
        <v>0.54723324165077702</v>
      </c>
      <c r="Q40">
        <v>0.51125703508561804</v>
      </c>
      <c r="R40">
        <v>0.47737963377022502</v>
      </c>
      <c r="S40">
        <v>0.45054681768799099</v>
      </c>
      <c r="T40">
        <v>0.41420031990446798</v>
      </c>
      <c r="U40">
        <v>0.38678830281524601</v>
      </c>
      <c r="V40">
        <v>0.35768566102070198</v>
      </c>
      <c r="W40">
        <v>0.337388865568507</v>
      </c>
      <c r="X40">
        <v>0.31911895098731602</v>
      </c>
      <c r="Y40">
        <v>0.29129891658479401</v>
      </c>
    </row>
    <row r="42" spans="1:25" x14ac:dyDescent="0.25">
      <c r="C42">
        <f>AVERAGE(C2:C14)</f>
        <v>0.12105247500985458</v>
      </c>
      <c r="D42">
        <f t="shared" ref="D42:Y42" si="0">AVERAGE(D2:D14)</f>
        <v>0.21145926811993451</v>
      </c>
      <c r="E42">
        <f t="shared" si="0"/>
        <v>0.28870202216895302</v>
      </c>
      <c r="F42">
        <f t="shared" si="0"/>
        <v>0.3125898451844607</v>
      </c>
      <c r="G42">
        <f t="shared" si="0"/>
        <v>0.34419849848975886</v>
      </c>
      <c r="H42">
        <f t="shared" si="0"/>
        <v>0.34545699606110347</v>
      </c>
      <c r="I42">
        <f t="shared" si="0"/>
        <v>0.37831423154151977</v>
      </c>
      <c r="J42">
        <f t="shared" si="0"/>
        <v>0.39806227988317516</v>
      </c>
      <c r="K42">
        <f t="shared" si="0"/>
        <v>0.39300905664450408</v>
      </c>
      <c r="L42">
        <f t="shared" si="0"/>
        <v>0.40642077579855462</v>
      </c>
      <c r="M42">
        <f t="shared" si="0"/>
        <v>0.41060627098272662</v>
      </c>
      <c r="N42">
        <f t="shared" si="0"/>
        <v>0.37957711764115448</v>
      </c>
      <c r="O42">
        <f t="shared" si="0"/>
        <v>0.37767572307182257</v>
      </c>
      <c r="P42">
        <f t="shared" si="0"/>
        <v>0.3700706060655542</v>
      </c>
      <c r="Q42">
        <f t="shared" si="0"/>
        <v>0.35351719275782839</v>
      </c>
      <c r="R42">
        <f t="shared" si="0"/>
        <v>0.34447248657655177</v>
      </c>
      <c r="S42">
        <f t="shared" si="0"/>
        <v>0.33514341683000798</v>
      </c>
      <c r="T42">
        <f t="shared" si="0"/>
        <v>0.31122181726866788</v>
      </c>
      <c r="U42">
        <f t="shared" si="0"/>
        <v>0.28769460769581978</v>
      </c>
      <c r="V42">
        <f t="shared" si="0"/>
        <v>0.26382193127230191</v>
      </c>
      <c r="W42">
        <f t="shared" si="0"/>
        <v>0.24063775469024129</v>
      </c>
      <c r="X42">
        <f t="shared" si="0"/>
        <v>0.22497252109040489</v>
      </c>
      <c r="Y42">
        <f t="shared" si="0"/>
        <v>0.20714732579934766</v>
      </c>
    </row>
    <row r="43" spans="1:25" x14ac:dyDescent="0.25">
      <c r="C43">
        <f>AVERAGE(C15:C27)</f>
        <v>0.12001399299802247</v>
      </c>
      <c r="D43">
        <f t="shared" ref="D43:Y43" si="1">AVERAGE(D15:D27)</f>
        <v>0.23221406853063092</v>
      </c>
      <c r="E43">
        <f t="shared" si="1"/>
        <v>0.34517748248348479</v>
      </c>
      <c r="F43">
        <f t="shared" si="1"/>
        <v>0.38433862958814813</v>
      </c>
      <c r="G43">
        <f t="shared" si="1"/>
        <v>0.42282872445742392</v>
      </c>
      <c r="H43">
        <f t="shared" si="1"/>
        <v>0.42897371146383362</v>
      </c>
      <c r="I43">
        <f t="shared" si="1"/>
        <v>0.4579488813907942</v>
      </c>
      <c r="J43">
        <f t="shared" si="1"/>
        <v>0.46837219060410545</v>
      </c>
      <c r="K43">
        <f t="shared" si="1"/>
        <v>0.47380999520268535</v>
      </c>
      <c r="L43">
        <f t="shared" si="1"/>
        <v>0.48635063794853239</v>
      </c>
      <c r="M43">
        <f t="shared" si="1"/>
        <v>0.49086639310724317</v>
      </c>
      <c r="N43">
        <f t="shared" si="1"/>
        <v>0.47081810648024469</v>
      </c>
      <c r="O43">
        <f t="shared" si="1"/>
        <v>0.45182714634342575</v>
      </c>
      <c r="P43">
        <f t="shared" si="1"/>
        <v>0.43278902709115685</v>
      </c>
      <c r="Q43">
        <f t="shared" si="1"/>
        <v>0.40539948008708415</v>
      </c>
      <c r="R43">
        <f t="shared" si="1"/>
        <v>0.38022588756195658</v>
      </c>
      <c r="S43">
        <f t="shared" si="1"/>
        <v>0.37399662125891786</v>
      </c>
      <c r="T43">
        <f t="shared" si="1"/>
        <v>0.35110702937327354</v>
      </c>
      <c r="U43">
        <f t="shared" si="1"/>
        <v>0.32269321487256541</v>
      </c>
      <c r="V43">
        <f t="shared" si="1"/>
        <v>0.29101102386883215</v>
      </c>
      <c r="W43">
        <f t="shared" si="1"/>
        <v>0.26517388668361996</v>
      </c>
      <c r="X43">
        <f t="shared" si="1"/>
        <v>0.24614732335082992</v>
      </c>
      <c r="Y43">
        <f t="shared" si="1"/>
        <v>0.22803841530378149</v>
      </c>
    </row>
    <row r="44" spans="1:25" x14ac:dyDescent="0.25">
      <c r="C44">
        <f>AVERAGE(C28:C40)</f>
        <v>0.12691978701243006</v>
      </c>
      <c r="D44">
        <f t="shared" ref="D44:Y44" si="2">AVERAGE(D28:D40)</f>
        <v>0.25053403662799617</v>
      </c>
      <c r="E44">
        <f t="shared" si="2"/>
        <v>0.38725632291328993</v>
      </c>
      <c r="F44">
        <f t="shared" si="2"/>
        <v>0.43865266662929814</v>
      </c>
      <c r="G44">
        <f t="shared" si="2"/>
        <v>0.46186745120205003</v>
      </c>
      <c r="H44">
        <f t="shared" si="2"/>
        <v>0.46200566094442652</v>
      </c>
      <c r="I44">
        <f t="shared" si="2"/>
        <v>0.50592645313520745</v>
      </c>
      <c r="J44">
        <f t="shared" si="2"/>
        <v>0.52465461715328809</v>
      </c>
      <c r="K44">
        <f t="shared" si="2"/>
        <v>0.54510774034200693</v>
      </c>
      <c r="L44">
        <f t="shared" si="2"/>
        <v>0.57100982196349603</v>
      </c>
      <c r="M44">
        <f t="shared" si="2"/>
        <v>0.58893001942770229</v>
      </c>
      <c r="N44">
        <f t="shared" si="2"/>
        <v>0.57439999793651075</v>
      </c>
      <c r="O44">
        <f t="shared" si="2"/>
        <v>0.55028386383116368</v>
      </c>
      <c r="P44">
        <f t="shared" si="2"/>
        <v>0.52782028509515633</v>
      </c>
      <c r="Q44">
        <f t="shared" si="2"/>
        <v>0.49632461187446342</v>
      </c>
      <c r="R44">
        <f t="shared" si="2"/>
        <v>0.4642751221966433</v>
      </c>
      <c r="S44">
        <f t="shared" si="2"/>
        <v>0.4440491391392814</v>
      </c>
      <c r="T44">
        <f t="shared" si="2"/>
        <v>0.41226218462165015</v>
      </c>
      <c r="U44">
        <f t="shared" si="2"/>
        <v>0.38532444375664804</v>
      </c>
      <c r="V44">
        <f t="shared" si="2"/>
        <v>0.35123191320139868</v>
      </c>
      <c r="W44">
        <f t="shared" si="2"/>
        <v>0.32476247183701568</v>
      </c>
      <c r="X44">
        <f t="shared" si="2"/>
        <v>0.30114436481866425</v>
      </c>
      <c r="Y44">
        <f t="shared" si="2"/>
        <v>0.27740720187809481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C3709-77B6-421E-B5D0-F9BC0815F8A0}">
  <dimension ref="A1:Y44"/>
  <sheetViews>
    <sheetView topLeftCell="V27" workbookViewId="0">
      <selection activeCell="C42" sqref="C42:Y44"/>
    </sheetView>
  </sheetViews>
  <sheetFormatPr defaultRowHeight="15" x14ac:dyDescent="0.25"/>
  <cols>
    <col min="1" max="1" width="15.5703125" customWidth="1"/>
  </cols>
  <sheetData>
    <row r="1" spans="1:25" x14ac:dyDescent="0.25"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</row>
    <row r="2" spans="1:25" x14ac:dyDescent="0.25">
      <c r="A2" s="1">
        <v>43337</v>
      </c>
      <c r="B2">
        <v>8</v>
      </c>
      <c r="C2">
        <v>0.12258718385774101</v>
      </c>
      <c r="D2">
        <v>0.22490651870487399</v>
      </c>
      <c r="E2">
        <v>0.31843675045251402</v>
      </c>
      <c r="F2">
        <v>0.340109154664052</v>
      </c>
      <c r="G2">
        <v>0.34533212803368901</v>
      </c>
      <c r="H2">
        <v>0.34517685148004901</v>
      </c>
      <c r="I2">
        <v>0.39389224868950901</v>
      </c>
      <c r="J2">
        <v>0.37589528300624098</v>
      </c>
      <c r="K2">
        <v>0.37046222118540201</v>
      </c>
      <c r="L2">
        <v>0.43220721215959801</v>
      </c>
      <c r="M2">
        <v>0.44815172527143299</v>
      </c>
      <c r="N2">
        <v>0.43737468866631501</v>
      </c>
      <c r="O2">
        <v>0.43658927298155897</v>
      </c>
      <c r="P2">
        <v>0.41264652075716701</v>
      </c>
      <c r="Q2">
        <v>0.39460437780134999</v>
      </c>
      <c r="R2">
        <v>0.37727500093446298</v>
      </c>
      <c r="S2">
        <v>0.35353368495246101</v>
      </c>
      <c r="T2">
        <v>0.32721977493038901</v>
      </c>
      <c r="U2">
        <v>0.30076831755931399</v>
      </c>
      <c r="V2">
        <v>0.27611764389253601</v>
      </c>
      <c r="W2">
        <v>0.24324455539911699</v>
      </c>
      <c r="X2">
        <v>0.221503563306719</v>
      </c>
      <c r="Y2">
        <v>0.19918379559565599</v>
      </c>
    </row>
    <row r="3" spans="1:25" x14ac:dyDescent="0.25">
      <c r="A3" s="1">
        <v>43358</v>
      </c>
      <c r="B3">
        <v>8</v>
      </c>
      <c r="C3">
        <v>0.13376865671641699</v>
      </c>
      <c r="D3">
        <v>0.208944507128936</v>
      </c>
      <c r="E3">
        <v>0.28490928720014702</v>
      </c>
      <c r="F3">
        <v>0.30975762445806498</v>
      </c>
      <c r="G3">
        <v>0.33645890788747901</v>
      </c>
      <c r="H3">
        <v>0.36041939225925501</v>
      </c>
      <c r="I3">
        <v>0.41234473961597401</v>
      </c>
      <c r="J3">
        <v>0.42949635673960701</v>
      </c>
      <c r="K3">
        <v>0.44098299177785499</v>
      </c>
      <c r="L3">
        <v>0.46093754325048802</v>
      </c>
      <c r="M3">
        <v>0.45725160867259701</v>
      </c>
      <c r="N3">
        <v>0.41341342176641799</v>
      </c>
      <c r="O3">
        <v>0.39705959282671199</v>
      </c>
      <c r="P3">
        <v>0.38737761469425902</v>
      </c>
      <c r="Q3">
        <v>0.35592409238779299</v>
      </c>
      <c r="R3">
        <v>0.337852742518022</v>
      </c>
      <c r="S3">
        <v>0.31738003546274601</v>
      </c>
      <c r="T3">
        <v>0.28496578450754401</v>
      </c>
      <c r="U3">
        <v>0.25313058479592498</v>
      </c>
      <c r="V3">
        <v>0.225091336859053</v>
      </c>
      <c r="W3">
        <v>0.19559238715692201</v>
      </c>
      <c r="X3">
        <v>0.17596253029114001</v>
      </c>
      <c r="Y3">
        <v>0.15933465823252699</v>
      </c>
    </row>
    <row r="4" spans="1:25" x14ac:dyDescent="0.25">
      <c r="A4" s="1">
        <v>43372</v>
      </c>
      <c r="B4">
        <v>8</v>
      </c>
      <c r="C4">
        <v>0.116743119266055</v>
      </c>
      <c r="D4">
        <v>0.20433657839199401</v>
      </c>
      <c r="E4">
        <v>0.28921094725000401</v>
      </c>
      <c r="F4">
        <v>0.320648156922202</v>
      </c>
      <c r="G4">
        <v>0.31829555817522598</v>
      </c>
      <c r="H4">
        <v>0.31624942290251201</v>
      </c>
      <c r="I4">
        <v>0.36912527006182699</v>
      </c>
      <c r="J4">
        <v>0.38424263926689101</v>
      </c>
      <c r="K4">
        <v>0.386487825998582</v>
      </c>
      <c r="L4">
        <v>0.40738512471051103</v>
      </c>
      <c r="M4">
        <v>0.42401382214202898</v>
      </c>
      <c r="N4">
        <v>0.40508709301118201</v>
      </c>
      <c r="O4">
        <v>0.39459970191879501</v>
      </c>
      <c r="P4">
        <v>0.37095466294658502</v>
      </c>
      <c r="Q4">
        <v>0.34542537411843599</v>
      </c>
      <c r="R4">
        <v>0.33385821760531997</v>
      </c>
      <c r="S4">
        <v>0.30729510541016403</v>
      </c>
      <c r="T4">
        <v>0.26693639419063803</v>
      </c>
      <c r="U4">
        <v>0.23832573198363</v>
      </c>
      <c r="V4">
        <v>0.21311760518964201</v>
      </c>
      <c r="W4">
        <v>0.18720141030711901</v>
      </c>
      <c r="X4">
        <v>0.17277584567614601</v>
      </c>
      <c r="Y4">
        <v>0.15764782362538701</v>
      </c>
    </row>
    <row r="5" spans="1:25" x14ac:dyDescent="0.25">
      <c r="A5" s="1">
        <v>43393</v>
      </c>
      <c r="B5">
        <v>8</v>
      </c>
      <c r="C5">
        <v>9.53030509707634E-2</v>
      </c>
      <c r="D5">
        <v>0.15079915461330101</v>
      </c>
      <c r="E5">
        <v>0.198339749351332</v>
      </c>
      <c r="F5">
        <v>0.24846785518325201</v>
      </c>
      <c r="G5">
        <v>0.28246449717312899</v>
      </c>
      <c r="H5">
        <v>0.28495857687791798</v>
      </c>
      <c r="I5">
        <v>0.30120314157085998</v>
      </c>
      <c r="J5">
        <v>0.30742385223337099</v>
      </c>
      <c r="K5">
        <v>0.32349868669416398</v>
      </c>
      <c r="L5">
        <v>0.34488727342432302</v>
      </c>
      <c r="M5">
        <v>0.33793939016335101</v>
      </c>
      <c r="N5">
        <v>0.30266690638858901</v>
      </c>
      <c r="O5">
        <v>0.29749410732808101</v>
      </c>
      <c r="P5">
        <v>0.28137023896820901</v>
      </c>
      <c r="Q5">
        <v>0.25925252339362997</v>
      </c>
      <c r="R5">
        <v>0.246116171764514</v>
      </c>
      <c r="S5">
        <v>0.236674947096877</v>
      </c>
      <c r="T5">
        <v>0.21393678600243499</v>
      </c>
      <c r="U5">
        <v>0.20110625824168199</v>
      </c>
      <c r="V5">
        <v>0.17660788000272701</v>
      </c>
      <c r="W5">
        <v>0.151019432698727</v>
      </c>
      <c r="X5">
        <v>0.13419541187916501</v>
      </c>
      <c r="Y5">
        <v>0.11516479853109</v>
      </c>
    </row>
    <row r="6" spans="1:25" x14ac:dyDescent="0.25">
      <c r="A6" s="1">
        <v>43400</v>
      </c>
      <c r="B6">
        <v>8</v>
      </c>
      <c r="C6">
        <v>0.10192010192010099</v>
      </c>
      <c r="D6">
        <v>0.20303019974094999</v>
      </c>
      <c r="E6">
        <v>0.281437965804471</v>
      </c>
      <c r="F6">
        <v>0.29663980115190902</v>
      </c>
      <c r="G6">
        <v>0.33276199394658901</v>
      </c>
      <c r="H6">
        <v>0.34083994593771799</v>
      </c>
      <c r="I6">
        <v>0.36695158496339397</v>
      </c>
      <c r="J6">
        <v>0.37160903768173098</v>
      </c>
      <c r="K6">
        <v>0.36985819993908903</v>
      </c>
      <c r="L6">
        <v>0.40763499296405897</v>
      </c>
      <c r="M6">
        <v>0.40842214928694798</v>
      </c>
      <c r="N6">
        <v>0.38059779789562298</v>
      </c>
      <c r="O6">
        <v>0.35665992320505602</v>
      </c>
      <c r="P6">
        <v>0.33539787085305001</v>
      </c>
      <c r="Q6">
        <v>0.307586517272947</v>
      </c>
      <c r="R6">
        <v>0.281101286977262</v>
      </c>
      <c r="S6">
        <v>0.27075242616717399</v>
      </c>
      <c r="T6">
        <v>0.25132706693336199</v>
      </c>
      <c r="U6">
        <v>0.23450357450598799</v>
      </c>
      <c r="V6">
        <v>0.210752508710074</v>
      </c>
      <c r="W6">
        <v>0.18983077660219899</v>
      </c>
      <c r="X6">
        <v>0.177919912775233</v>
      </c>
      <c r="Y6">
        <v>0.161737317627899</v>
      </c>
    </row>
    <row r="7" spans="1:25" x14ac:dyDescent="0.25">
      <c r="A7" s="1">
        <v>43414</v>
      </c>
      <c r="B7">
        <v>8</v>
      </c>
      <c r="C7">
        <v>0.13714660175997001</v>
      </c>
      <c r="D7">
        <v>0.206649171835594</v>
      </c>
      <c r="E7">
        <v>0.26812006973572899</v>
      </c>
      <c r="F7">
        <v>0.30463796360008999</v>
      </c>
      <c r="G7">
        <v>0.32898055766286599</v>
      </c>
      <c r="H7">
        <v>0.33323210723976199</v>
      </c>
      <c r="I7">
        <v>0.38069038733187099</v>
      </c>
      <c r="J7">
        <v>0.37897934735560301</v>
      </c>
      <c r="K7">
        <v>0.38578828492308398</v>
      </c>
      <c r="L7">
        <v>0.39933863866739699</v>
      </c>
      <c r="M7">
        <v>0.40663501358422199</v>
      </c>
      <c r="N7">
        <v>0.36946851502863798</v>
      </c>
      <c r="O7">
        <v>0.36101145661009398</v>
      </c>
      <c r="P7">
        <v>0.34705008964127498</v>
      </c>
      <c r="Q7">
        <v>0.319715118129417</v>
      </c>
      <c r="R7">
        <v>0.28912333372188298</v>
      </c>
      <c r="S7">
        <v>0.27871699015334001</v>
      </c>
      <c r="T7">
        <v>0.25689110651402203</v>
      </c>
      <c r="U7">
        <v>0.24109608553339101</v>
      </c>
      <c r="V7">
        <v>0.220549952313075</v>
      </c>
      <c r="W7">
        <v>0.201229587961468</v>
      </c>
      <c r="X7">
        <v>0.18456171342625799</v>
      </c>
      <c r="Y7">
        <v>0.15996210895579399</v>
      </c>
    </row>
    <row r="8" spans="1:25" x14ac:dyDescent="0.25">
      <c r="A8" s="1">
        <v>43421</v>
      </c>
      <c r="B8">
        <v>8</v>
      </c>
      <c r="C8">
        <v>0.111527561934363</v>
      </c>
      <c r="D8">
        <v>0.17819849874895699</v>
      </c>
      <c r="E8">
        <v>0.26723637340636602</v>
      </c>
      <c r="F8">
        <v>0.32667125139320302</v>
      </c>
      <c r="G8">
        <v>0.310172738409425</v>
      </c>
      <c r="H8">
        <v>0.32921506211038898</v>
      </c>
      <c r="I8">
        <v>0.37548170015554</v>
      </c>
      <c r="J8">
        <v>0.40106105347056298</v>
      </c>
      <c r="K8">
        <v>0.40154434871136602</v>
      </c>
      <c r="L8">
        <v>0.40137963102399599</v>
      </c>
      <c r="M8">
        <v>0.398497716594231</v>
      </c>
      <c r="N8">
        <v>0.372554435491179</v>
      </c>
      <c r="O8">
        <v>0.36376716073161702</v>
      </c>
      <c r="P8">
        <v>0.36068480638214001</v>
      </c>
      <c r="Q8">
        <v>0.32287433863088499</v>
      </c>
      <c r="R8">
        <v>0.297384809890546</v>
      </c>
      <c r="S8">
        <v>0.28342587783293</v>
      </c>
      <c r="T8">
        <v>0.25139738273352302</v>
      </c>
      <c r="U8">
        <v>0.22610602934188601</v>
      </c>
      <c r="V8">
        <v>0.19274151619643701</v>
      </c>
      <c r="W8">
        <v>0.16853467097028901</v>
      </c>
      <c r="X8">
        <v>0.155534633666122</v>
      </c>
      <c r="Y8">
        <v>0.14323721825653299</v>
      </c>
    </row>
    <row r="9" spans="1:25" x14ac:dyDescent="0.25">
      <c r="A9" s="1">
        <v>43722</v>
      </c>
      <c r="B9">
        <v>8</v>
      </c>
      <c r="C9">
        <v>0.10341477631515</v>
      </c>
      <c r="D9">
        <v>0.176747364310816</v>
      </c>
      <c r="E9">
        <v>0.25700324213374298</v>
      </c>
      <c r="F9">
        <v>0.26965527962379998</v>
      </c>
      <c r="G9">
        <v>0.36993808125106697</v>
      </c>
      <c r="H9">
        <v>0.38063720408499502</v>
      </c>
      <c r="I9">
        <v>0.39366888034914599</v>
      </c>
      <c r="J9">
        <v>0.40773714027215902</v>
      </c>
      <c r="K9">
        <v>0.38036619005955802</v>
      </c>
      <c r="L9">
        <v>0.391161883361485</v>
      </c>
      <c r="M9">
        <v>0.40209036322673303</v>
      </c>
      <c r="N9">
        <v>0.40944099218173902</v>
      </c>
      <c r="O9">
        <v>0.44914186394040501</v>
      </c>
      <c r="P9">
        <v>0.46105616838095898</v>
      </c>
      <c r="Q9">
        <v>0.45855095853255201</v>
      </c>
      <c r="R9">
        <v>0.45330641005627997</v>
      </c>
      <c r="S9">
        <v>0.45284982051593298</v>
      </c>
      <c r="T9">
        <v>0.45001034639015702</v>
      </c>
      <c r="U9">
        <v>0.42469683740258302</v>
      </c>
      <c r="V9">
        <v>0.40695492920568299</v>
      </c>
      <c r="W9">
        <v>0.38863745575492198</v>
      </c>
      <c r="X9">
        <v>0.37253919223109</v>
      </c>
      <c r="Y9">
        <v>0.36130554676471299</v>
      </c>
    </row>
    <row r="10" spans="1:25" x14ac:dyDescent="0.25">
      <c r="A10" s="1">
        <v>43736</v>
      </c>
      <c r="B10">
        <v>8</v>
      </c>
      <c r="C10">
        <v>0.11616983676696201</v>
      </c>
      <c r="D10">
        <v>0.21115383258668699</v>
      </c>
      <c r="E10">
        <v>0.31299675361020901</v>
      </c>
      <c r="F10">
        <v>0.36689500472770398</v>
      </c>
      <c r="G10">
        <v>0.41155553427060199</v>
      </c>
      <c r="H10">
        <v>0.383231387063378</v>
      </c>
      <c r="I10">
        <v>0.41306190476808502</v>
      </c>
      <c r="J10">
        <v>0.47154080471958199</v>
      </c>
      <c r="K10">
        <v>0.50510776706293403</v>
      </c>
      <c r="L10">
        <v>0.51749619323440699</v>
      </c>
      <c r="M10">
        <v>0.50464726998376996</v>
      </c>
      <c r="N10">
        <v>0.44394927491723402</v>
      </c>
      <c r="O10">
        <v>0.431596400313489</v>
      </c>
      <c r="P10">
        <v>0.40842724624626803</v>
      </c>
      <c r="Q10">
        <v>0.373708402507619</v>
      </c>
      <c r="R10">
        <v>0.34478322813585899</v>
      </c>
      <c r="S10">
        <v>0.32450671159250799</v>
      </c>
      <c r="T10">
        <v>0.30090036939870402</v>
      </c>
      <c r="U10">
        <v>0.27718250032266101</v>
      </c>
      <c r="V10">
        <v>0.25223414385058002</v>
      </c>
      <c r="W10">
        <v>0.222505168527425</v>
      </c>
      <c r="X10">
        <v>0.203166233677993</v>
      </c>
      <c r="Y10">
        <v>0.180967031320797</v>
      </c>
    </row>
    <row r="11" spans="1:25" x14ac:dyDescent="0.25">
      <c r="A11" s="1">
        <v>43750</v>
      </c>
      <c r="B11">
        <v>8</v>
      </c>
      <c r="C11">
        <v>0.11608398162901799</v>
      </c>
      <c r="D11">
        <v>0.213767603142028</v>
      </c>
      <c r="E11">
        <v>0.29956647133383502</v>
      </c>
      <c r="F11">
        <v>0.31555482005704399</v>
      </c>
      <c r="G11">
        <v>0.34896173246663498</v>
      </c>
      <c r="H11">
        <v>0.32427043179773102</v>
      </c>
      <c r="I11">
        <v>0.36322049756618202</v>
      </c>
      <c r="J11">
        <v>0.35466149781655398</v>
      </c>
      <c r="K11">
        <v>0.37134769542507801</v>
      </c>
      <c r="L11">
        <v>0.37332608883618001</v>
      </c>
      <c r="M11">
        <v>0.38594960740798501</v>
      </c>
      <c r="N11">
        <v>0.35770713278525101</v>
      </c>
      <c r="O11">
        <v>0.34899936401686499</v>
      </c>
      <c r="P11">
        <v>0.33368135864262199</v>
      </c>
      <c r="Q11">
        <v>0.315014775183735</v>
      </c>
      <c r="R11">
        <v>0.29900435337334802</v>
      </c>
      <c r="S11">
        <v>0.28457364548371</v>
      </c>
      <c r="T11">
        <v>0.25892265165391398</v>
      </c>
      <c r="U11">
        <v>0.25222798292100401</v>
      </c>
      <c r="V11">
        <v>0.241801489150371</v>
      </c>
      <c r="W11">
        <v>0.22625237879628601</v>
      </c>
      <c r="X11">
        <v>0.21179110369781601</v>
      </c>
      <c r="Y11">
        <v>0.194531832516048</v>
      </c>
    </row>
    <row r="12" spans="1:25" x14ac:dyDescent="0.25">
      <c r="A12" s="1">
        <v>43757</v>
      </c>
      <c r="B12">
        <v>8</v>
      </c>
      <c r="C12">
        <v>0.13204796614154701</v>
      </c>
      <c r="D12">
        <v>0.19262912016610401</v>
      </c>
      <c r="E12">
        <v>0.27954553757352102</v>
      </c>
      <c r="F12">
        <v>0.29548938722017198</v>
      </c>
      <c r="G12">
        <v>0.308891705393606</v>
      </c>
      <c r="H12">
        <v>0.29985740254933702</v>
      </c>
      <c r="I12">
        <v>0.32292292192935801</v>
      </c>
      <c r="J12">
        <v>0.344401100152536</v>
      </c>
      <c r="K12">
        <v>0.345431113780233</v>
      </c>
      <c r="L12">
        <v>0.36961544088526999</v>
      </c>
      <c r="M12">
        <v>0.39013864041945301</v>
      </c>
      <c r="N12">
        <v>0.37157665218560798</v>
      </c>
      <c r="O12">
        <v>0.36491075193620098</v>
      </c>
      <c r="P12">
        <v>0.359391128453658</v>
      </c>
      <c r="Q12">
        <v>0.338917769010597</v>
      </c>
      <c r="R12">
        <v>0.324079655098923</v>
      </c>
      <c r="S12">
        <v>0.31273534361354799</v>
      </c>
      <c r="T12">
        <v>0.29239641965292101</v>
      </c>
      <c r="U12">
        <v>0.27842080204228098</v>
      </c>
      <c r="V12">
        <v>0.253459439443182</v>
      </c>
      <c r="W12">
        <v>0.221828772381784</v>
      </c>
      <c r="X12">
        <v>0.19523345946853399</v>
      </c>
      <c r="Y12">
        <v>0.17443644532452701</v>
      </c>
    </row>
    <row r="13" spans="1:25" x14ac:dyDescent="0.25">
      <c r="A13" s="1">
        <v>43771</v>
      </c>
      <c r="B13">
        <v>8</v>
      </c>
      <c r="C13">
        <v>9.3022159358793002E-2</v>
      </c>
      <c r="D13">
        <v>0.14371366943296801</v>
      </c>
      <c r="E13">
        <v>0.18802305546439099</v>
      </c>
      <c r="F13">
        <v>0.25049214622766203</v>
      </c>
      <c r="G13">
        <v>0.33029023422093401</v>
      </c>
      <c r="H13">
        <v>0.37753271170749803</v>
      </c>
      <c r="I13">
        <v>0.41451705080496898</v>
      </c>
      <c r="J13">
        <v>0.429116941189987</v>
      </c>
      <c r="K13">
        <v>0.43120573338833401</v>
      </c>
      <c r="L13">
        <v>0.47340898775658602</v>
      </c>
      <c r="M13">
        <v>0.50240590816809205</v>
      </c>
      <c r="N13">
        <v>0.48186570032135501</v>
      </c>
      <c r="O13">
        <v>0.46073540844092697</v>
      </c>
      <c r="P13">
        <v>0.448863697626945</v>
      </c>
      <c r="Q13">
        <v>0.43274703215397298</v>
      </c>
      <c r="R13">
        <v>0.42211678359660099</v>
      </c>
      <c r="S13">
        <v>0.40008866997598702</v>
      </c>
      <c r="T13">
        <v>0.376620518442978</v>
      </c>
      <c r="U13">
        <v>0.36256210210532502</v>
      </c>
      <c r="V13">
        <v>0.34061973957224601</v>
      </c>
      <c r="W13">
        <v>0.32592008122162203</v>
      </c>
      <c r="X13">
        <v>0.31601408516301199</v>
      </c>
      <c r="Y13">
        <v>0.30447496094071202</v>
      </c>
    </row>
    <row r="14" spans="1:25" x14ac:dyDescent="0.25">
      <c r="A14" s="1">
        <v>43778</v>
      </c>
      <c r="B14">
        <v>8</v>
      </c>
      <c r="C14">
        <v>9.2043171518011405E-2</v>
      </c>
      <c r="D14">
        <v>0.18073271488621501</v>
      </c>
      <c r="E14">
        <v>0.308379268931112</v>
      </c>
      <c r="F14">
        <v>0.29621323946860401</v>
      </c>
      <c r="G14">
        <v>0.317444243437426</v>
      </c>
      <c r="H14">
        <v>0.321824425520503</v>
      </c>
      <c r="I14">
        <v>0.34419082016177599</v>
      </c>
      <c r="J14">
        <v>0.349852490259001</v>
      </c>
      <c r="K14">
        <v>0.34933285311042001</v>
      </c>
      <c r="L14">
        <v>0.38632942905004602</v>
      </c>
      <c r="M14">
        <v>0.39292337324054299</v>
      </c>
      <c r="N14">
        <v>0.37835024336124801</v>
      </c>
      <c r="O14">
        <v>0.36980149109702998</v>
      </c>
      <c r="P14">
        <v>0.35994564401623202</v>
      </c>
      <c r="Q14">
        <v>0.34661509645803301</v>
      </c>
      <c r="R14">
        <v>0.35279272115263299</v>
      </c>
      <c r="S14">
        <v>0.35240226046900902</v>
      </c>
      <c r="T14">
        <v>0.33140896840328898</v>
      </c>
      <c r="U14">
        <v>0.30051801711759402</v>
      </c>
      <c r="V14">
        <v>0.28451035327910001</v>
      </c>
      <c r="W14">
        <v>0.26845621163648598</v>
      </c>
      <c r="X14">
        <v>0.259253339476407</v>
      </c>
      <c r="Y14">
        <v>0.24405876245677399</v>
      </c>
    </row>
    <row r="15" spans="1:25" x14ac:dyDescent="0.25">
      <c r="A15" s="1">
        <v>43337</v>
      </c>
      <c r="B15">
        <v>12</v>
      </c>
      <c r="C15">
        <v>0.14454965028310399</v>
      </c>
      <c r="D15">
        <v>0.228898953725159</v>
      </c>
      <c r="E15">
        <v>0.31867671301772299</v>
      </c>
      <c r="F15">
        <v>0.31788892148234998</v>
      </c>
      <c r="G15">
        <v>0.36242448257813398</v>
      </c>
      <c r="H15">
        <v>0.35844691338555401</v>
      </c>
      <c r="I15">
        <v>0.39771531233173901</v>
      </c>
      <c r="J15">
        <v>0.42609275446746497</v>
      </c>
      <c r="K15">
        <v>0.45740487368588301</v>
      </c>
      <c r="L15">
        <v>0.47345198752181999</v>
      </c>
      <c r="M15">
        <v>0.46876054468470202</v>
      </c>
      <c r="N15">
        <v>0.45384114857239199</v>
      </c>
      <c r="O15">
        <v>0.42658580745793301</v>
      </c>
      <c r="P15">
        <v>0.39378272636794098</v>
      </c>
      <c r="Q15">
        <v>0.36490722387476898</v>
      </c>
      <c r="R15">
        <v>0.34836941621043499</v>
      </c>
      <c r="S15">
        <v>0.33688587000353998</v>
      </c>
      <c r="T15">
        <v>0.32052531141555901</v>
      </c>
      <c r="U15">
        <v>0.294856427875622</v>
      </c>
      <c r="V15">
        <v>0.26611022579910798</v>
      </c>
      <c r="W15">
        <v>0.25126330876186898</v>
      </c>
      <c r="X15">
        <v>0.23254619476324001</v>
      </c>
      <c r="Y15">
        <v>0.221309915819695</v>
      </c>
    </row>
    <row r="16" spans="1:25" x14ac:dyDescent="0.25">
      <c r="A16" s="1">
        <v>43358</v>
      </c>
      <c r="B16">
        <v>12</v>
      </c>
      <c r="C16">
        <v>0.137153926107908</v>
      </c>
      <c r="D16">
        <v>0.26293452263204198</v>
      </c>
      <c r="E16">
        <v>0.39264862519231503</v>
      </c>
      <c r="F16">
        <v>0.46207606575951299</v>
      </c>
      <c r="G16">
        <v>0.47313884079691898</v>
      </c>
      <c r="H16">
        <v>0.44531290279338798</v>
      </c>
      <c r="I16">
        <v>0.49195842378982602</v>
      </c>
      <c r="J16">
        <v>0.53857114679250095</v>
      </c>
      <c r="K16">
        <v>0.56728723754577304</v>
      </c>
      <c r="L16">
        <v>0.59875368178258803</v>
      </c>
      <c r="M16">
        <v>0.61149693706160702</v>
      </c>
      <c r="N16">
        <v>0.56906381685842899</v>
      </c>
      <c r="O16">
        <v>0.51500800033064098</v>
      </c>
      <c r="P16">
        <v>0.46511957432721301</v>
      </c>
      <c r="Q16">
        <v>0.422261746377879</v>
      </c>
      <c r="R16">
        <v>0.39285050551052902</v>
      </c>
      <c r="S16">
        <v>0.37105813574923402</v>
      </c>
      <c r="T16">
        <v>0.34023477060394303</v>
      </c>
      <c r="U16">
        <v>0.31047543063699701</v>
      </c>
      <c r="V16">
        <v>0.27471661427954303</v>
      </c>
      <c r="W16">
        <v>0.23822751366835701</v>
      </c>
      <c r="X16">
        <v>0.21272458298527799</v>
      </c>
      <c r="Y16">
        <v>0.20029557745565599</v>
      </c>
    </row>
    <row r="17" spans="1:25" x14ac:dyDescent="0.25">
      <c r="A17" s="1">
        <v>43372</v>
      </c>
      <c r="B17">
        <v>12</v>
      </c>
      <c r="C17">
        <v>0.143609200853687</v>
      </c>
      <c r="D17">
        <v>0.27283888206831802</v>
      </c>
      <c r="E17">
        <v>0.38578435623909801</v>
      </c>
      <c r="F17">
        <v>0.42797237426444601</v>
      </c>
      <c r="G17">
        <v>0.45477307201655198</v>
      </c>
      <c r="H17">
        <v>0.45175809248373899</v>
      </c>
      <c r="I17">
        <v>0.44415874998567501</v>
      </c>
      <c r="J17">
        <v>0.490452588044683</v>
      </c>
      <c r="K17">
        <v>0.48038555393653398</v>
      </c>
      <c r="L17">
        <v>0.482634554574846</v>
      </c>
      <c r="M17">
        <v>0.48198431663246499</v>
      </c>
      <c r="N17">
        <v>0.468442456351778</v>
      </c>
      <c r="O17">
        <v>0.44248168428045798</v>
      </c>
      <c r="P17">
        <v>0.41322759094886802</v>
      </c>
      <c r="Q17">
        <v>0.38263397751755002</v>
      </c>
      <c r="R17">
        <v>0.35383183932712398</v>
      </c>
      <c r="S17">
        <v>0.338404628672277</v>
      </c>
      <c r="T17">
        <v>0.31625099490851399</v>
      </c>
      <c r="U17">
        <v>0.285564794946498</v>
      </c>
      <c r="V17">
        <v>0.25500873909900301</v>
      </c>
      <c r="W17">
        <v>0.23081758091719801</v>
      </c>
      <c r="X17">
        <v>0.21146694699352001</v>
      </c>
      <c r="Y17">
        <v>0.19565593828250799</v>
      </c>
    </row>
    <row r="18" spans="1:25" x14ac:dyDescent="0.25">
      <c r="A18" s="1">
        <v>43393</v>
      </c>
      <c r="B18">
        <v>12</v>
      </c>
      <c r="C18">
        <v>0.10359026556861201</v>
      </c>
      <c r="D18">
        <v>0.21783502252252199</v>
      </c>
      <c r="E18">
        <v>0.35147947387849399</v>
      </c>
      <c r="F18">
        <v>0.38512753681068601</v>
      </c>
      <c r="G18">
        <v>0.40034001387306101</v>
      </c>
      <c r="H18">
        <v>0.397805538977692</v>
      </c>
      <c r="I18">
        <v>0.40214981441347097</v>
      </c>
      <c r="J18">
        <v>0.43040970959498798</v>
      </c>
      <c r="K18">
        <v>0.42199788449846098</v>
      </c>
      <c r="L18">
        <v>0.42590942822677602</v>
      </c>
      <c r="M18">
        <v>0.42294017437001702</v>
      </c>
      <c r="N18">
        <v>0.38299584543840998</v>
      </c>
      <c r="O18">
        <v>0.38306710362690699</v>
      </c>
      <c r="P18">
        <v>0.36885607755226202</v>
      </c>
      <c r="Q18">
        <v>0.34264522395719699</v>
      </c>
      <c r="R18">
        <v>0.33652249683846702</v>
      </c>
      <c r="S18">
        <v>0.32801742647301702</v>
      </c>
      <c r="T18">
        <v>0.30653685078270099</v>
      </c>
      <c r="U18">
        <v>0.27170872815731201</v>
      </c>
      <c r="V18">
        <v>0.24487170154653201</v>
      </c>
      <c r="W18">
        <v>0.222608557916257</v>
      </c>
      <c r="X18">
        <v>0.20534744995926299</v>
      </c>
      <c r="Y18">
        <v>0.185981777606371</v>
      </c>
    </row>
    <row r="19" spans="1:25" x14ac:dyDescent="0.25">
      <c r="A19" s="1">
        <v>43400</v>
      </c>
      <c r="B19">
        <v>12</v>
      </c>
      <c r="C19">
        <v>0.13006677325308</v>
      </c>
      <c r="D19">
        <v>0.246404857437062</v>
      </c>
      <c r="E19">
        <v>0.35830329179558501</v>
      </c>
      <c r="F19">
        <v>0.37736048531225602</v>
      </c>
      <c r="G19">
        <v>0.364286237242469</v>
      </c>
      <c r="H19">
        <v>0.35539378527190302</v>
      </c>
      <c r="I19">
        <v>0.39599741960559898</v>
      </c>
      <c r="J19">
        <v>0.40667468082959302</v>
      </c>
      <c r="K19">
        <v>0.412680044774902</v>
      </c>
      <c r="L19">
        <v>0.43725604632584503</v>
      </c>
      <c r="M19">
        <v>0.44224697691321102</v>
      </c>
      <c r="N19">
        <v>0.43330234182148802</v>
      </c>
      <c r="O19">
        <v>0.42514315533623498</v>
      </c>
      <c r="P19">
        <v>0.40618359073958399</v>
      </c>
      <c r="Q19">
        <v>0.37960893265207002</v>
      </c>
      <c r="R19">
        <v>0.34764411514606097</v>
      </c>
      <c r="S19">
        <v>0.33660633819700603</v>
      </c>
      <c r="T19">
        <v>0.32867540269552098</v>
      </c>
      <c r="U19">
        <v>0.306403118095183</v>
      </c>
      <c r="V19">
        <v>0.28086722066977499</v>
      </c>
      <c r="W19">
        <v>0.261819879278399</v>
      </c>
      <c r="X19">
        <v>0.243196399570553</v>
      </c>
      <c r="Y19">
        <v>0.223481642102517</v>
      </c>
    </row>
    <row r="20" spans="1:25" x14ac:dyDescent="0.25">
      <c r="A20" s="1">
        <v>43414</v>
      </c>
      <c r="B20">
        <v>12</v>
      </c>
      <c r="C20">
        <v>0.14200341491178101</v>
      </c>
      <c r="D20">
        <v>0.27106379139222198</v>
      </c>
      <c r="E20">
        <v>0.34330821738968198</v>
      </c>
      <c r="F20">
        <v>0.37822764203132297</v>
      </c>
      <c r="G20">
        <v>0.37804004664018898</v>
      </c>
      <c r="H20">
        <v>0.36002313413970799</v>
      </c>
      <c r="I20">
        <v>0.37329547801224899</v>
      </c>
      <c r="J20">
        <v>0.35771276849573602</v>
      </c>
      <c r="K20">
        <v>0.351980443663995</v>
      </c>
      <c r="L20">
        <v>0.37665732609723201</v>
      </c>
      <c r="M20">
        <v>0.397780116022459</v>
      </c>
      <c r="N20">
        <v>0.39598871314714601</v>
      </c>
      <c r="O20">
        <v>0.37882720535691899</v>
      </c>
      <c r="P20">
        <v>0.34389600311355101</v>
      </c>
      <c r="Q20">
        <v>0.30831214526534101</v>
      </c>
      <c r="R20">
        <v>0.29297982228671099</v>
      </c>
      <c r="S20">
        <v>0.27765910516446601</v>
      </c>
      <c r="T20">
        <v>0.24990879109656899</v>
      </c>
      <c r="U20">
        <v>0.22001945439467999</v>
      </c>
      <c r="V20">
        <v>0.20057202048202299</v>
      </c>
      <c r="W20">
        <v>0.181921828710706</v>
      </c>
      <c r="X20">
        <v>0.167673864303715</v>
      </c>
      <c r="Y20">
        <v>0.153640312633716</v>
      </c>
    </row>
    <row r="21" spans="1:25" x14ac:dyDescent="0.25">
      <c r="A21" s="1">
        <v>43421</v>
      </c>
      <c r="B21">
        <v>12</v>
      </c>
      <c r="C21">
        <v>0.12298668652825601</v>
      </c>
      <c r="D21">
        <v>0.22399374076327899</v>
      </c>
      <c r="E21">
        <v>0.30614840860977</v>
      </c>
      <c r="F21">
        <v>0.39989905015371902</v>
      </c>
      <c r="G21">
        <v>0.39450837211390199</v>
      </c>
      <c r="H21">
        <v>0.37015621320960801</v>
      </c>
      <c r="I21">
        <v>0.38582603450743103</v>
      </c>
      <c r="J21">
        <v>0.423569147666081</v>
      </c>
      <c r="K21">
        <v>0.452359292895544</v>
      </c>
      <c r="L21">
        <v>0.48292960243237498</v>
      </c>
      <c r="M21">
        <v>0.467065499668958</v>
      </c>
      <c r="N21">
        <v>0.44207300375230102</v>
      </c>
      <c r="O21">
        <v>0.41079774688397103</v>
      </c>
      <c r="P21">
        <v>0.38790590983483503</v>
      </c>
      <c r="Q21">
        <v>0.33856410206620002</v>
      </c>
      <c r="R21">
        <v>0.305360378857916</v>
      </c>
      <c r="S21">
        <v>0.28380700600731801</v>
      </c>
      <c r="T21">
        <v>0.26143586025238402</v>
      </c>
      <c r="U21">
        <v>0.224429815734462</v>
      </c>
      <c r="V21">
        <v>0.20440865825444701</v>
      </c>
      <c r="W21">
        <v>0.190898059510035</v>
      </c>
      <c r="X21">
        <v>0.17808416289474699</v>
      </c>
      <c r="Y21">
        <v>0.160632600896043</v>
      </c>
    </row>
    <row r="22" spans="1:25" x14ac:dyDescent="0.25">
      <c r="A22" s="1">
        <v>43722</v>
      </c>
      <c r="B22">
        <v>12</v>
      </c>
      <c r="C22">
        <v>8.1563213921158798E-2</v>
      </c>
      <c r="D22">
        <v>0.147073131182098</v>
      </c>
      <c r="E22">
        <v>0.28884074267065202</v>
      </c>
      <c r="F22">
        <v>0.29771685761047401</v>
      </c>
      <c r="G22">
        <v>0.36558134507822398</v>
      </c>
      <c r="H22">
        <v>0.40180598612546298</v>
      </c>
      <c r="I22">
        <v>0.42177098066033503</v>
      </c>
      <c r="J22">
        <v>0.416987558006092</v>
      </c>
      <c r="K22">
        <v>0.42929839249594498</v>
      </c>
      <c r="L22">
        <v>0.42368634849019499</v>
      </c>
      <c r="M22">
        <v>0.43724076779471299</v>
      </c>
      <c r="N22">
        <v>0.48886113187097802</v>
      </c>
      <c r="O22">
        <v>0.53497209051425498</v>
      </c>
      <c r="P22">
        <v>0.56613771021537196</v>
      </c>
      <c r="Q22">
        <v>0.58454357866271101</v>
      </c>
      <c r="R22">
        <v>0.56896325747972898</v>
      </c>
      <c r="S22">
        <v>0.545730566223255</v>
      </c>
      <c r="T22">
        <v>0.51015660036398602</v>
      </c>
      <c r="U22">
        <v>0.49452274679820801</v>
      </c>
      <c r="V22">
        <v>0.48623104407154999</v>
      </c>
      <c r="W22">
        <v>0.48010078187037603</v>
      </c>
      <c r="X22">
        <v>0.48594566311475001</v>
      </c>
      <c r="Y22">
        <v>0.46936173857250901</v>
      </c>
    </row>
    <row r="23" spans="1:25" x14ac:dyDescent="0.25">
      <c r="A23" s="1">
        <v>43736</v>
      </c>
      <c r="B23">
        <v>12</v>
      </c>
      <c r="C23">
        <v>0.12914345075077899</v>
      </c>
      <c r="D23">
        <v>0.26724675992216401</v>
      </c>
      <c r="E23">
        <v>0.38240126695040999</v>
      </c>
      <c r="F23">
        <v>0.44460618265594798</v>
      </c>
      <c r="G23">
        <v>0.498069150125663</v>
      </c>
      <c r="H23">
        <v>0.519060818089914</v>
      </c>
      <c r="I23">
        <v>0.53660284382156398</v>
      </c>
      <c r="J23">
        <v>0.49534137659070998</v>
      </c>
      <c r="K23">
        <v>0.47428745957259399</v>
      </c>
      <c r="L23">
        <v>0.47367621629200302</v>
      </c>
      <c r="M23">
        <v>0.46567432094588002</v>
      </c>
      <c r="N23">
        <v>0.45263964145234498</v>
      </c>
      <c r="O23">
        <v>0.431191698041891</v>
      </c>
      <c r="P23">
        <v>0.415562060893642</v>
      </c>
      <c r="Q23">
        <v>0.40245917027003603</v>
      </c>
      <c r="R23">
        <v>0.367648481566208</v>
      </c>
      <c r="S23">
        <v>0.35701419103330201</v>
      </c>
      <c r="T23">
        <v>0.351168555448852</v>
      </c>
      <c r="U23">
        <v>0.326248899870003</v>
      </c>
      <c r="V23">
        <v>0.30245352485805499</v>
      </c>
      <c r="W23">
        <v>0.28615385336409399</v>
      </c>
      <c r="X23">
        <v>0.26559006510357303</v>
      </c>
      <c r="Y23">
        <v>0.25083773713039198</v>
      </c>
    </row>
    <row r="24" spans="1:25" x14ac:dyDescent="0.25">
      <c r="A24" s="1">
        <v>43750</v>
      </c>
      <c r="B24">
        <v>12</v>
      </c>
      <c r="C24">
        <v>0.141074257188115</v>
      </c>
      <c r="D24">
        <v>0.26176046709286399</v>
      </c>
      <c r="E24">
        <v>0.37954162656400298</v>
      </c>
      <c r="F24">
        <v>0.41189147522473601</v>
      </c>
      <c r="G24">
        <v>0.42635355428336702</v>
      </c>
      <c r="H24">
        <v>0.42227291753871898</v>
      </c>
      <c r="I24">
        <v>0.45447283178577302</v>
      </c>
      <c r="J24">
        <v>0.43416909657346697</v>
      </c>
      <c r="K24">
        <v>0.43638112470983698</v>
      </c>
      <c r="L24">
        <v>0.45778365172320901</v>
      </c>
      <c r="M24">
        <v>0.45329628651397202</v>
      </c>
      <c r="N24">
        <v>0.42313899856687998</v>
      </c>
      <c r="O24">
        <v>0.42066783552132803</v>
      </c>
      <c r="P24">
        <v>0.40422482767903301</v>
      </c>
      <c r="Q24">
        <v>0.3834107268411</v>
      </c>
      <c r="R24">
        <v>0.35199694020092698</v>
      </c>
      <c r="S24">
        <v>0.33889171790032302</v>
      </c>
      <c r="T24">
        <v>0.32108282059253801</v>
      </c>
      <c r="U24">
        <v>0.29997937849015999</v>
      </c>
      <c r="V24">
        <v>0.27801630993254101</v>
      </c>
      <c r="W24">
        <v>0.25701822584676498</v>
      </c>
      <c r="X24">
        <v>0.236687795387892</v>
      </c>
      <c r="Y24">
        <v>0.21275633928849</v>
      </c>
    </row>
    <row r="25" spans="1:25" x14ac:dyDescent="0.25">
      <c r="A25" s="1">
        <v>43757</v>
      </c>
      <c r="B25">
        <v>12</v>
      </c>
      <c r="C25">
        <v>0.13989932567195301</v>
      </c>
      <c r="D25">
        <v>0.25060075523515202</v>
      </c>
      <c r="E25">
        <v>0.30108896150712999</v>
      </c>
      <c r="F25">
        <v>0.34345477354770898</v>
      </c>
      <c r="G25">
        <v>0.36504145816052702</v>
      </c>
      <c r="H25">
        <v>0.36665929264718</v>
      </c>
      <c r="I25">
        <v>0.40943532968436103</v>
      </c>
      <c r="J25">
        <v>0.43422767266372297</v>
      </c>
      <c r="K25">
        <v>0.464024935426187</v>
      </c>
      <c r="L25">
        <v>0.466433473737347</v>
      </c>
      <c r="M25">
        <v>0.464362938748969</v>
      </c>
      <c r="N25">
        <v>0.43535048842738</v>
      </c>
      <c r="O25">
        <v>0.40428446353395098</v>
      </c>
      <c r="P25">
        <v>0.39325172040002199</v>
      </c>
      <c r="Q25">
        <v>0.37660052564286201</v>
      </c>
      <c r="R25">
        <v>0.355679426972908</v>
      </c>
      <c r="S25">
        <v>0.35421330507756899</v>
      </c>
      <c r="T25">
        <v>0.33009875358572999</v>
      </c>
      <c r="U25">
        <v>0.307848899863575</v>
      </c>
      <c r="V25">
        <v>0.28187934191865999</v>
      </c>
      <c r="W25">
        <v>0.26507229794305398</v>
      </c>
      <c r="X25">
        <v>0.24489557116812199</v>
      </c>
      <c r="Y25">
        <v>0.22788070099617999</v>
      </c>
    </row>
    <row r="26" spans="1:25" x14ac:dyDescent="0.25">
      <c r="A26" s="1">
        <v>43771</v>
      </c>
      <c r="B26">
        <v>12</v>
      </c>
      <c r="C26">
        <v>0.11754335810939499</v>
      </c>
      <c r="D26">
        <v>0.200531671097259</v>
      </c>
      <c r="E26">
        <v>0.317849430958764</v>
      </c>
      <c r="F26">
        <v>0.38075006804814199</v>
      </c>
      <c r="G26">
        <v>0.42301943198804098</v>
      </c>
      <c r="H26">
        <v>0.40640271221512902</v>
      </c>
      <c r="I26">
        <v>0.45060849290295901</v>
      </c>
      <c r="J26">
        <v>0.50692673623101403</v>
      </c>
      <c r="K26">
        <v>0.56450941704380597</v>
      </c>
      <c r="L26">
        <v>0.63486395178749899</v>
      </c>
      <c r="M26">
        <v>0.65211741534789203</v>
      </c>
      <c r="N26">
        <v>0.63382185472830999</v>
      </c>
      <c r="O26">
        <v>0.61620663625908401</v>
      </c>
      <c r="P26">
        <v>0.58006244699714704</v>
      </c>
      <c r="Q26">
        <v>0.55906998413431896</v>
      </c>
      <c r="R26">
        <v>0.52187553937207298</v>
      </c>
      <c r="S26">
        <v>0.50717643288888503</v>
      </c>
      <c r="T26">
        <v>0.49138235548690101</v>
      </c>
      <c r="U26">
        <v>0.47331130664492099</v>
      </c>
      <c r="V26">
        <v>0.43990846408072198</v>
      </c>
      <c r="W26">
        <v>0.41626766254349901</v>
      </c>
      <c r="X26">
        <v>0.39703694653563498</v>
      </c>
      <c r="Y26">
        <v>0.38134674247431899</v>
      </c>
    </row>
    <row r="27" spans="1:25" x14ac:dyDescent="0.25">
      <c r="A27" s="1">
        <v>43778</v>
      </c>
      <c r="B27">
        <v>12</v>
      </c>
      <c r="C27">
        <v>0.11081819489047499</v>
      </c>
      <c r="D27">
        <v>0.201701617286032</v>
      </c>
      <c r="E27">
        <v>0.30624672813324599</v>
      </c>
      <c r="F27">
        <v>0.30847256756442698</v>
      </c>
      <c r="G27">
        <v>0.33312936382736302</v>
      </c>
      <c r="H27">
        <v>0.33167031164570798</v>
      </c>
      <c r="I27">
        <v>0.355321622447069</v>
      </c>
      <c r="J27">
        <v>0.338864362212627</v>
      </c>
      <c r="K27">
        <v>0.335137214870454</v>
      </c>
      <c r="L27">
        <v>0.350007754701117</v>
      </c>
      <c r="M27">
        <v>0.35425317723023497</v>
      </c>
      <c r="N27">
        <v>0.34421651705912398</v>
      </c>
      <c r="O27">
        <v>0.34301538432270201</v>
      </c>
      <c r="P27">
        <v>0.35129388331626399</v>
      </c>
      <c r="Q27">
        <v>0.354531226866663</v>
      </c>
      <c r="R27">
        <v>0.33419720460652702</v>
      </c>
      <c r="S27">
        <v>0.35368951920198899</v>
      </c>
      <c r="T27">
        <v>0.33780784763563498</v>
      </c>
      <c r="U27">
        <v>0.32561736042332301</v>
      </c>
      <c r="V27">
        <v>0.30849820688281898</v>
      </c>
      <c r="W27">
        <v>0.293259938539914</v>
      </c>
      <c r="X27">
        <v>0.28727643068596198</v>
      </c>
      <c r="Y27">
        <v>0.27830879563185401</v>
      </c>
    </row>
    <row r="28" spans="1:25" x14ac:dyDescent="0.25">
      <c r="A28" s="1">
        <v>43337</v>
      </c>
      <c r="B28">
        <v>18</v>
      </c>
      <c r="C28">
        <v>0.13466766663541699</v>
      </c>
      <c r="D28">
        <v>0.27347438993619999</v>
      </c>
      <c r="E28">
        <v>0.38259749054722603</v>
      </c>
      <c r="F28">
        <v>0.40546885649805298</v>
      </c>
      <c r="G28">
        <v>0.44061853843874899</v>
      </c>
      <c r="H28">
        <v>0.44701567778398099</v>
      </c>
      <c r="I28">
        <v>0.46306648938767597</v>
      </c>
      <c r="J28">
        <v>0.44517572146944601</v>
      </c>
      <c r="K28">
        <v>0.47665995437680703</v>
      </c>
      <c r="L28">
        <v>0.510620105161116</v>
      </c>
      <c r="M28">
        <v>0.52068200345286997</v>
      </c>
      <c r="N28">
        <v>0.52249641068783204</v>
      </c>
      <c r="O28">
        <v>0.51192927939994604</v>
      </c>
      <c r="P28">
        <v>0.49432782815028897</v>
      </c>
      <c r="Q28">
        <v>0.44369515487035599</v>
      </c>
      <c r="R28">
        <v>0.40677994671050499</v>
      </c>
      <c r="S28">
        <v>0.383183609983893</v>
      </c>
      <c r="T28">
        <v>0.36380334876853299</v>
      </c>
      <c r="U28">
        <v>0.33861067390070698</v>
      </c>
      <c r="V28">
        <v>0.30211118803548498</v>
      </c>
      <c r="W28">
        <v>0.26617927927539098</v>
      </c>
      <c r="X28">
        <v>0.235045834231458</v>
      </c>
      <c r="Y28">
        <v>0.205284585525045</v>
      </c>
    </row>
    <row r="29" spans="1:25" x14ac:dyDescent="0.25">
      <c r="A29" s="1">
        <v>43358</v>
      </c>
      <c r="B29">
        <v>18</v>
      </c>
      <c r="C29">
        <v>0.13896085543360401</v>
      </c>
      <c r="D29">
        <v>0.236993103932337</v>
      </c>
      <c r="E29">
        <v>0.31571267732492603</v>
      </c>
      <c r="F29">
        <v>0.34508168433536901</v>
      </c>
      <c r="G29">
        <v>0.37953322104568799</v>
      </c>
      <c r="H29">
        <v>0.37381652350844002</v>
      </c>
      <c r="I29">
        <v>0.41163481378750399</v>
      </c>
      <c r="J29">
        <v>0.45618247055906103</v>
      </c>
      <c r="K29">
        <v>0.475078640665684</v>
      </c>
      <c r="L29">
        <v>0.50343695988784798</v>
      </c>
      <c r="M29">
        <v>0.51000183862749904</v>
      </c>
      <c r="N29">
        <v>0.49543485008177002</v>
      </c>
      <c r="O29">
        <v>0.47407000074206701</v>
      </c>
      <c r="P29">
        <v>0.443965359505825</v>
      </c>
      <c r="Q29">
        <v>0.42066728522837599</v>
      </c>
      <c r="R29">
        <v>0.39169151961135501</v>
      </c>
      <c r="S29">
        <v>0.37381309719494898</v>
      </c>
      <c r="T29">
        <v>0.337340893667679</v>
      </c>
      <c r="U29">
        <v>0.299872554309837</v>
      </c>
      <c r="V29">
        <v>0.253167098744286</v>
      </c>
      <c r="W29">
        <v>0.224916962997113</v>
      </c>
      <c r="X29">
        <v>0.20201994460620101</v>
      </c>
      <c r="Y29">
        <v>0.18255974097398101</v>
      </c>
    </row>
    <row r="30" spans="1:25" x14ac:dyDescent="0.25">
      <c r="A30" s="1">
        <v>43372</v>
      </c>
      <c r="B30">
        <v>18</v>
      </c>
      <c r="C30">
        <v>0.145286155307527</v>
      </c>
      <c r="D30">
        <v>0.27503009081956398</v>
      </c>
      <c r="E30">
        <v>0.38249658323059099</v>
      </c>
      <c r="F30">
        <v>0.39291329681735498</v>
      </c>
      <c r="G30">
        <v>0.393431235147157</v>
      </c>
      <c r="H30">
        <v>0.42324598634056898</v>
      </c>
      <c r="I30">
        <v>0.464457922778303</v>
      </c>
      <c r="J30">
        <v>0.45212078842200798</v>
      </c>
      <c r="K30">
        <v>0.47290425030591199</v>
      </c>
      <c r="L30">
        <v>0.53110803921319905</v>
      </c>
      <c r="M30">
        <v>0.54657616981142698</v>
      </c>
      <c r="N30">
        <v>0.55143352223378295</v>
      </c>
      <c r="O30">
        <v>0.53724858138201104</v>
      </c>
      <c r="P30">
        <v>0.50495647352672601</v>
      </c>
      <c r="Q30">
        <v>0.469241217884659</v>
      </c>
      <c r="R30">
        <v>0.438725497708777</v>
      </c>
      <c r="S30">
        <v>0.41570873440834699</v>
      </c>
      <c r="T30">
        <v>0.39085716062009701</v>
      </c>
      <c r="U30">
        <v>0.34558693564109999</v>
      </c>
      <c r="V30">
        <v>0.300379053130021</v>
      </c>
      <c r="W30">
        <v>0.264709590854109</v>
      </c>
      <c r="X30">
        <v>0.23505156240549799</v>
      </c>
      <c r="Y30">
        <v>0.207652513639495</v>
      </c>
    </row>
    <row r="31" spans="1:25" x14ac:dyDescent="0.25">
      <c r="A31" s="1">
        <v>43393</v>
      </c>
      <c r="B31">
        <v>18</v>
      </c>
      <c r="C31">
        <v>0.11910762624848301</v>
      </c>
      <c r="D31">
        <v>0.22002669757965301</v>
      </c>
      <c r="E31">
        <v>0.34084453880632198</v>
      </c>
      <c r="F31">
        <v>0.39082089474722898</v>
      </c>
      <c r="G31">
        <v>0.44189871444523199</v>
      </c>
      <c r="H31">
        <v>0.47211059110794501</v>
      </c>
      <c r="I31">
        <v>0.51757300934321904</v>
      </c>
      <c r="J31">
        <v>0.53361904343817901</v>
      </c>
      <c r="K31">
        <v>0.54139128615771803</v>
      </c>
      <c r="L31">
        <v>0.57730632417782002</v>
      </c>
      <c r="M31">
        <v>0.595171354705329</v>
      </c>
      <c r="N31">
        <v>0.59831114178042499</v>
      </c>
      <c r="O31">
        <v>0.55705284028768498</v>
      </c>
      <c r="P31">
        <v>0.53609790744686603</v>
      </c>
      <c r="Q31">
        <v>0.50904638824649695</v>
      </c>
      <c r="R31">
        <v>0.49367164706257999</v>
      </c>
      <c r="S31">
        <v>0.46526284431145698</v>
      </c>
      <c r="T31">
        <v>0.41767066052852297</v>
      </c>
      <c r="U31">
        <v>0.38362434810514801</v>
      </c>
      <c r="V31">
        <v>0.33950566857412201</v>
      </c>
      <c r="W31">
        <v>0.310617971973285</v>
      </c>
      <c r="X31">
        <v>0.27594286520470801</v>
      </c>
      <c r="Y31">
        <v>0.23865243712807299</v>
      </c>
    </row>
    <row r="32" spans="1:25" x14ac:dyDescent="0.25">
      <c r="A32" s="1">
        <v>43400</v>
      </c>
      <c r="B32">
        <v>18</v>
      </c>
      <c r="C32">
        <v>0.129846413185989</v>
      </c>
      <c r="D32">
        <v>0.249973302958032</v>
      </c>
      <c r="E32">
        <v>0.36405865913955299</v>
      </c>
      <c r="F32">
        <v>0.38432871380491601</v>
      </c>
      <c r="G32">
        <v>0.42055194240919103</v>
      </c>
      <c r="H32">
        <v>0.42130995886023398</v>
      </c>
      <c r="I32">
        <v>0.42345487457977699</v>
      </c>
      <c r="J32">
        <v>0.442990444501494</v>
      </c>
      <c r="K32">
        <v>0.46538725259117297</v>
      </c>
      <c r="L32">
        <v>0.51463005593691702</v>
      </c>
      <c r="M32">
        <v>0.54630126116655198</v>
      </c>
      <c r="N32">
        <v>0.54949732080996505</v>
      </c>
      <c r="O32">
        <v>0.52521371063032296</v>
      </c>
      <c r="P32">
        <v>0.50253229075356798</v>
      </c>
      <c r="Q32">
        <v>0.46678906430116102</v>
      </c>
      <c r="R32">
        <v>0.42760577820164303</v>
      </c>
      <c r="S32">
        <v>0.40993947800622299</v>
      </c>
      <c r="T32">
        <v>0.37984564239373397</v>
      </c>
      <c r="U32">
        <v>0.34184183866033602</v>
      </c>
      <c r="V32">
        <v>0.30600539842496499</v>
      </c>
      <c r="W32">
        <v>0.27949195064086202</v>
      </c>
      <c r="X32">
        <v>0.25940024729940597</v>
      </c>
      <c r="Y32">
        <v>0.22967661746166201</v>
      </c>
    </row>
    <row r="33" spans="1:25" x14ac:dyDescent="0.25">
      <c r="A33" s="1">
        <v>43414</v>
      </c>
      <c r="B33">
        <v>18</v>
      </c>
      <c r="C33">
        <v>0.13415781058967299</v>
      </c>
      <c r="D33">
        <v>0.24478208575067201</v>
      </c>
      <c r="E33">
        <v>0.32278590166017601</v>
      </c>
      <c r="F33">
        <v>0.34949341686652602</v>
      </c>
      <c r="G33">
        <v>0.38602596508716303</v>
      </c>
      <c r="H33">
        <v>0.41956464161892298</v>
      </c>
      <c r="I33">
        <v>0.46174936029720998</v>
      </c>
      <c r="J33">
        <v>0.472124978525231</v>
      </c>
      <c r="K33">
        <v>0.48395643465975202</v>
      </c>
      <c r="L33">
        <v>0.51256757712013101</v>
      </c>
      <c r="M33">
        <v>0.52236548711609598</v>
      </c>
      <c r="N33">
        <v>0.51059763660102497</v>
      </c>
      <c r="O33">
        <v>0.466185338407614</v>
      </c>
      <c r="P33">
        <v>0.42782473795737402</v>
      </c>
      <c r="Q33">
        <v>0.39326630149080799</v>
      </c>
      <c r="R33">
        <v>0.36361449009938901</v>
      </c>
      <c r="S33">
        <v>0.34559954892095401</v>
      </c>
      <c r="T33">
        <v>0.314069730424203</v>
      </c>
      <c r="U33">
        <v>0.27493267369399299</v>
      </c>
      <c r="V33">
        <v>0.24230100151134601</v>
      </c>
      <c r="W33">
        <v>0.21112553701754599</v>
      </c>
      <c r="X33">
        <v>0.19097199122343</v>
      </c>
      <c r="Y33">
        <v>0.17478639402545201</v>
      </c>
    </row>
    <row r="34" spans="1:25" x14ac:dyDescent="0.25">
      <c r="A34" s="1">
        <v>43421</v>
      </c>
      <c r="B34">
        <v>18</v>
      </c>
      <c r="C34">
        <v>0.14363412788497901</v>
      </c>
      <c r="D34">
        <v>0.23691817178494401</v>
      </c>
      <c r="E34">
        <v>0.34377320097890901</v>
      </c>
      <c r="F34">
        <v>0.39006981923238898</v>
      </c>
      <c r="G34">
        <v>0.42116562652349898</v>
      </c>
      <c r="H34">
        <v>0.43827079967487098</v>
      </c>
      <c r="I34">
        <v>0.47494964788831801</v>
      </c>
      <c r="J34">
        <v>0.48204441684964799</v>
      </c>
      <c r="K34">
        <v>0.50137836190595197</v>
      </c>
      <c r="L34">
        <v>0.52625386231615301</v>
      </c>
      <c r="M34">
        <v>0.53549247317424897</v>
      </c>
      <c r="N34">
        <v>0.51926614305914098</v>
      </c>
      <c r="O34">
        <v>0.49184844170147202</v>
      </c>
      <c r="P34">
        <v>0.46056673634013501</v>
      </c>
      <c r="Q34">
        <v>0.42604519616191799</v>
      </c>
      <c r="R34">
        <v>0.40271571198497602</v>
      </c>
      <c r="S34">
        <v>0.37760753339448799</v>
      </c>
      <c r="T34">
        <v>0.333383565459551</v>
      </c>
      <c r="U34">
        <v>0.30740930763915902</v>
      </c>
      <c r="V34">
        <v>0.28093594725536702</v>
      </c>
      <c r="W34">
        <v>0.25135578101480899</v>
      </c>
      <c r="X34">
        <v>0.22470614154024199</v>
      </c>
      <c r="Y34">
        <v>0.20156070663311301</v>
      </c>
    </row>
    <row r="35" spans="1:25" x14ac:dyDescent="0.25">
      <c r="A35" s="1">
        <v>43722</v>
      </c>
      <c r="B35">
        <v>18</v>
      </c>
      <c r="C35">
        <v>1.8389709385421601E-2</v>
      </c>
      <c r="D35">
        <v>4.5933360459333598E-2</v>
      </c>
      <c r="E35">
        <v>0.12595840089684299</v>
      </c>
      <c r="F35">
        <v>0.15525263370835399</v>
      </c>
      <c r="G35">
        <v>0.19747218057942301</v>
      </c>
      <c r="H35">
        <v>0.20084611610490299</v>
      </c>
      <c r="I35">
        <v>0.17853153387335799</v>
      </c>
      <c r="J35">
        <v>0.161197816136326</v>
      </c>
      <c r="K35">
        <v>0.15430214734329001</v>
      </c>
      <c r="L35">
        <v>9.7216678689520997E-2</v>
      </c>
      <c r="M35">
        <v>0.13418662906591799</v>
      </c>
      <c r="N35">
        <v>0.169054561034998</v>
      </c>
      <c r="O35">
        <v>0.13229401097319299</v>
      </c>
      <c r="P35">
        <v>0.15971178970901201</v>
      </c>
      <c r="Q35">
        <v>0.16364528312235099</v>
      </c>
      <c r="R35">
        <v>0.17467990921662899</v>
      </c>
      <c r="S35">
        <v>0.17378674095840499</v>
      </c>
      <c r="T35">
        <v>0.18106844581850901</v>
      </c>
      <c r="U35">
        <v>0.14771181135881301</v>
      </c>
      <c r="V35">
        <v>0.142506673123692</v>
      </c>
      <c r="W35">
        <v>0.149764042798532</v>
      </c>
      <c r="X35">
        <v>0.14322572806551401</v>
      </c>
      <c r="Y35">
        <v>0.15180634568425799</v>
      </c>
    </row>
    <row r="36" spans="1:25" x14ac:dyDescent="0.25">
      <c r="A36" s="1">
        <v>43736</v>
      </c>
      <c r="B36">
        <v>18</v>
      </c>
      <c r="C36">
        <v>0.15902703750363401</v>
      </c>
      <c r="D36">
        <v>0.29109505489349702</v>
      </c>
      <c r="E36">
        <v>0.42561801436313501</v>
      </c>
      <c r="F36">
        <v>0.41492845312118098</v>
      </c>
      <c r="G36">
        <v>0.43867981067956402</v>
      </c>
      <c r="H36">
        <v>0.42576443385211099</v>
      </c>
      <c r="I36">
        <v>0.48445592417480798</v>
      </c>
      <c r="J36">
        <v>0.49800414465804399</v>
      </c>
      <c r="K36">
        <v>0.47545823487633299</v>
      </c>
      <c r="L36">
        <v>0.47425774439958301</v>
      </c>
      <c r="M36">
        <v>0.49249267141136899</v>
      </c>
      <c r="N36">
        <v>0.491080571115945</v>
      </c>
      <c r="O36">
        <v>0.47557276517702302</v>
      </c>
      <c r="P36">
        <v>0.47440660992441203</v>
      </c>
      <c r="Q36">
        <v>0.45786297154008598</v>
      </c>
      <c r="R36">
        <v>0.43715709952674903</v>
      </c>
      <c r="S36">
        <v>0.423833518275187</v>
      </c>
      <c r="T36">
        <v>0.40175461242099297</v>
      </c>
      <c r="U36">
        <v>0.36869683998125002</v>
      </c>
      <c r="V36">
        <v>0.316044028883949</v>
      </c>
      <c r="W36">
        <v>0.29047822846237598</v>
      </c>
      <c r="X36">
        <v>0.26325409113550102</v>
      </c>
      <c r="Y36">
        <v>0.23145798902258599</v>
      </c>
    </row>
    <row r="37" spans="1:25" x14ac:dyDescent="0.25">
      <c r="A37" s="1">
        <v>43750</v>
      </c>
      <c r="B37">
        <v>18</v>
      </c>
      <c r="C37">
        <v>0.14122974261201099</v>
      </c>
      <c r="D37">
        <v>0.26137146170852799</v>
      </c>
      <c r="E37">
        <v>0.36971145506061898</v>
      </c>
      <c r="F37">
        <v>0.40209781013450602</v>
      </c>
      <c r="G37">
        <v>0.40543965624610701</v>
      </c>
      <c r="H37">
        <v>0.38960271925172302</v>
      </c>
      <c r="I37">
        <v>0.42071806254219302</v>
      </c>
      <c r="J37">
        <v>0.40936258103147799</v>
      </c>
      <c r="K37">
        <v>0.39751794611243302</v>
      </c>
      <c r="L37">
        <v>0.38969645547222698</v>
      </c>
      <c r="M37">
        <v>0.38099970787939103</v>
      </c>
      <c r="N37">
        <v>0.35623111657577899</v>
      </c>
      <c r="O37">
        <v>0.34872747346999</v>
      </c>
      <c r="P37">
        <v>0.33645649138447598</v>
      </c>
      <c r="Q37">
        <v>0.323018584679999</v>
      </c>
      <c r="R37">
        <v>0.30595434027669299</v>
      </c>
      <c r="S37">
        <v>0.30273890831250899</v>
      </c>
      <c r="T37">
        <v>0.288196894012682</v>
      </c>
      <c r="U37">
        <v>0.28168431165546198</v>
      </c>
      <c r="V37">
        <v>0.25877754269140002</v>
      </c>
      <c r="W37">
        <v>0.24239502728272999</v>
      </c>
      <c r="X37">
        <v>0.22669025398173701</v>
      </c>
      <c r="Y37">
        <v>0.205180430938502</v>
      </c>
    </row>
    <row r="38" spans="1:25" x14ac:dyDescent="0.25">
      <c r="A38" s="1">
        <v>43757</v>
      </c>
      <c r="B38">
        <v>18</v>
      </c>
      <c r="C38">
        <v>0.14239742558326601</v>
      </c>
      <c r="D38">
        <v>0.26522376445465801</v>
      </c>
      <c r="E38">
        <v>0.38390470880039901</v>
      </c>
      <c r="F38">
        <v>0.41644174479971902</v>
      </c>
      <c r="G38">
        <v>0.445552643116919</v>
      </c>
      <c r="H38">
        <v>0.44651921041523202</v>
      </c>
      <c r="I38">
        <v>0.46391641363399</v>
      </c>
      <c r="J38">
        <v>0.47086829832555699</v>
      </c>
      <c r="K38">
        <v>0.47358748398433997</v>
      </c>
      <c r="L38">
        <v>0.46023119318676198</v>
      </c>
      <c r="M38">
        <v>0.46676332834880302</v>
      </c>
      <c r="N38">
        <v>0.43904479799676299</v>
      </c>
      <c r="O38">
        <v>0.42771529528704</v>
      </c>
      <c r="P38">
        <v>0.41177172342608498</v>
      </c>
      <c r="Q38">
        <v>0.37955497430478602</v>
      </c>
      <c r="R38">
        <v>0.354063933535532</v>
      </c>
      <c r="S38">
        <v>0.35560935363049201</v>
      </c>
      <c r="T38">
        <v>0.34734029148485202</v>
      </c>
      <c r="U38">
        <v>0.31951981050818201</v>
      </c>
      <c r="V38">
        <v>0.29087908023472497</v>
      </c>
      <c r="W38">
        <v>0.25619053894793697</v>
      </c>
      <c r="X38">
        <v>0.23156002494803901</v>
      </c>
      <c r="Y38">
        <v>0.204392289051533</v>
      </c>
    </row>
    <row r="39" spans="1:25" x14ac:dyDescent="0.25">
      <c r="A39" s="1">
        <v>43771</v>
      </c>
      <c r="B39">
        <v>18</v>
      </c>
      <c r="C39">
        <v>0.13374250642306501</v>
      </c>
      <c r="D39">
        <v>0.279660857631643</v>
      </c>
      <c r="E39">
        <v>0.50420204849864303</v>
      </c>
      <c r="F39">
        <v>0.50031646311446498</v>
      </c>
      <c r="G39">
        <v>0.51805493084448395</v>
      </c>
      <c r="H39">
        <v>0.48655262258380699</v>
      </c>
      <c r="I39">
        <v>0.50475500535114104</v>
      </c>
      <c r="J39">
        <v>0.50979499173049903</v>
      </c>
      <c r="K39">
        <v>0.547075183954009</v>
      </c>
      <c r="L39">
        <v>0.57905745636969996</v>
      </c>
      <c r="M39">
        <v>0.56841384448266097</v>
      </c>
      <c r="N39">
        <v>0.531476177346621</v>
      </c>
      <c r="O39">
        <v>0.52331354301748301</v>
      </c>
      <c r="P39">
        <v>0.49126666214503001</v>
      </c>
      <c r="Q39">
        <v>0.47072221233624201</v>
      </c>
      <c r="R39">
        <v>0.45519779399681898</v>
      </c>
      <c r="S39">
        <v>0.45760953272841998</v>
      </c>
      <c r="T39">
        <v>0.45297868727199903</v>
      </c>
      <c r="U39">
        <v>0.44251309540171901</v>
      </c>
      <c r="V39">
        <v>0.41146046520770702</v>
      </c>
      <c r="W39">
        <v>0.37551168178626798</v>
      </c>
      <c r="X39">
        <v>0.34616864660250901</v>
      </c>
      <c r="Y39">
        <v>0.31159247831394299</v>
      </c>
    </row>
    <row r="40" spans="1:25" x14ac:dyDescent="0.25">
      <c r="A40" s="1">
        <v>43778</v>
      </c>
      <c r="B40">
        <v>18</v>
      </c>
      <c r="C40">
        <v>0.13697833357568701</v>
      </c>
      <c r="D40">
        <v>0.263475447278264</v>
      </c>
      <c r="E40">
        <v>0.42362949780806403</v>
      </c>
      <c r="F40">
        <v>0.40722621714016199</v>
      </c>
      <c r="G40">
        <v>0.40405167843290402</v>
      </c>
      <c r="H40">
        <v>0.40217048916479797</v>
      </c>
      <c r="I40">
        <v>0.44483106934197397</v>
      </c>
      <c r="J40">
        <v>0.45209768169129</v>
      </c>
      <c r="K40">
        <v>0.469536504377987</v>
      </c>
      <c r="L40">
        <v>0.49659980076663002</v>
      </c>
      <c r="M40">
        <v>0.52253525404727696</v>
      </c>
      <c r="N40">
        <v>0.49485512055655101</v>
      </c>
      <c r="O40">
        <v>0.47861341788039902</v>
      </c>
      <c r="P40">
        <v>0.46263082481617801</v>
      </c>
      <c r="Q40">
        <v>0.45343014681434601</v>
      </c>
      <c r="R40">
        <v>0.422632649405349</v>
      </c>
      <c r="S40">
        <v>0.40760402455918299</v>
      </c>
      <c r="T40">
        <v>0.38317337180074001</v>
      </c>
      <c r="U40">
        <v>0.36183384136985702</v>
      </c>
      <c r="V40">
        <v>0.323087404787266</v>
      </c>
      <c r="W40">
        <v>0.29434519388640901</v>
      </c>
      <c r="X40">
        <v>0.28241617093959398</v>
      </c>
      <c r="Y40">
        <v>0.26948334032154703</v>
      </c>
    </row>
    <row r="42" spans="1:25" x14ac:dyDescent="0.25">
      <c r="C42">
        <f>AVERAGE(C2:C14)</f>
        <v>0.11321370524268398</v>
      </c>
      <c r="D42">
        <f t="shared" ref="D42:Y42" si="0">AVERAGE(D2:D14)</f>
        <v>0.19196991797610957</v>
      </c>
      <c r="E42">
        <f t="shared" si="0"/>
        <v>0.27332349786518262</v>
      </c>
      <c r="F42">
        <f t="shared" si="0"/>
        <v>0.30317166805367374</v>
      </c>
      <c r="G42">
        <f t="shared" si="0"/>
        <v>0.3339652240252825</v>
      </c>
      <c r="H42">
        <f t="shared" si="0"/>
        <v>0.33826499396392651</v>
      </c>
      <c r="I42">
        <f t="shared" si="0"/>
        <v>0.37317470368988392</v>
      </c>
      <c r="J42">
        <f t="shared" si="0"/>
        <v>0.38507827262798661</v>
      </c>
      <c r="K42">
        <f t="shared" si="0"/>
        <v>0.38933953169662305</v>
      </c>
      <c r="L42">
        <f t="shared" si="0"/>
        <v>0.41270064917879584</v>
      </c>
      <c r="M42">
        <f t="shared" si="0"/>
        <v>0.41992819908933748</v>
      </c>
      <c r="N42">
        <f t="shared" si="0"/>
        <v>0.39415791184618298</v>
      </c>
      <c r="O42">
        <f t="shared" si="0"/>
        <v>0.38710511502667938</v>
      </c>
      <c r="P42">
        <f t="shared" si="0"/>
        <v>0.37437284981610536</v>
      </c>
      <c r="Q42">
        <f t="shared" si="0"/>
        <v>0.35161049042930514</v>
      </c>
      <c r="R42">
        <f t="shared" si="0"/>
        <v>0.33529190114043489</v>
      </c>
      <c r="S42">
        <f t="shared" si="0"/>
        <v>0.32114888605587588</v>
      </c>
      <c r="T42">
        <f t="shared" si="0"/>
        <v>0.29714873613491355</v>
      </c>
      <c r="U42">
        <f t="shared" si="0"/>
        <v>0.27620344799025109</v>
      </c>
      <c r="V42">
        <f t="shared" si="0"/>
        <v>0.25342757982036201</v>
      </c>
      <c r="W42">
        <f t="shared" si="0"/>
        <v>0.23001945303187432</v>
      </c>
      <c r="X42">
        <f t="shared" si="0"/>
        <v>0.2138808480565873</v>
      </c>
      <c r="Y42">
        <f t="shared" si="0"/>
        <v>0.19661863847295821</v>
      </c>
    </row>
    <row r="43" spans="1:25" x14ac:dyDescent="0.25">
      <c r="C43">
        <f>AVERAGE(C15:C27)</f>
        <v>0.12646167061833105</v>
      </c>
      <c r="D43">
        <f t="shared" ref="D43:Y43" si="1">AVERAGE(D15:D27)</f>
        <v>0.23483724402739797</v>
      </c>
      <c r="E43">
        <f t="shared" si="1"/>
        <v>0.34094752637745168</v>
      </c>
      <c r="F43">
        <f t="shared" si="1"/>
        <v>0.37964953849736377</v>
      </c>
      <c r="G43">
        <f t="shared" si="1"/>
        <v>0.40297733605572394</v>
      </c>
      <c r="H43">
        <f t="shared" si="1"/>
        <v>0.39898220142490037</v>
      </c>
      <c r="I43">
        <f t="shared" si="1"/>
        <v>0.42456256414985005</v>
      </c>
      <c r="J43">
        <f t="shared" si="1"/>
        <v>0.43846150755143687</v>
      </c>
      <c r="K43">
        <f t="shared" si="1"/>
        <v>0.449825682701532</v>
      </c>
      <c r="L43">
        <f t="shared" si="1"/>
        <v>0.46800338643791167</v>
      </c>
      <c r="M43">
        <f t="shared" si="1"/>
        <v>0.47070919014885221</v>
      </c>
      <c r="N43">
        <f t="shared" si="1"/>
        <v>0.45567199677284304</v>
      </c>
      <c r="O43">
        <f t="shared" si="1"/>
        <v>0.44094221626663654</v>
      </c>
      <c r="P43">
        <f t="shared" si="1"/>
        <v>0.4222695478758256</v>
      </c>
      <c r="Q43">
        <f t="shared" si="1"/>
        <v>0.39996527416374594</v>
      </c>
      <c r="R43">
        <f t="shared" si="1"/>
        <v>0.37522457110581653</v>
      </c>
      <c r="S43">
        <f t="shared" si="1"/>
        <v>0.36378109558401395</v>
      </c>
      <c r="T43">
        <f t="shared" si="1"/>
        <v>0.34348191652837179</v>
      </c>
      <c r="U43">
        <f t="shared" si="1"/>
        <v>0.31853741245622647</v>
      </c>
      <c r="V43">
        <f t="shared" si="1"/>
        <v>0.29411862091344443</v>
      </c>
      <c r="W43">
        <f t="shared" si="1"/>
        <v>0.27503303760542486</v>
      </c>
      <c r="X43">
        <f t="shared" si="1"/>
        <v>0.25911323642048079</v>
      </c>
      <c r="Y43">
        <f t="shared" si="1"/>
        <v>0.24319152453001924</v>
      </c>
    </row>
    <row r="44" spans="1:25" x14ac:dyDescent="0.25">
      <c r="C44">
        <f>AVERAGE(C28:C40)</f>
        <v>0.12903272387451975</v>
      </c>
      <c r="D44">
        <f t="shared" ref="D44:Y44" si="2">AVERAGE(D28:D40)</f>
        <v>0.24184290686056348</v>
      </c>
      <c r="E44">
        <f t="shared" si="2"/>
        <v>0.3604071674704159</v>
      </c>
      <c r="F44">
        <f t="shared" si="2"/>
        <v>0.38111076956309414</v>
      </c>
      <c r="G44">
        <f t="shared" si="2"/>
        <v>0.4071135494612369</v>
      </c>
      <c r="H44">
        <f t="shared" si="2"/>
        <v>0.41129152078981063</v>
      </c>
      <c r="I44">
        <f t="shared" si="2"/>
        <v>0.43954570207534399</v>
      </c>
      <c r="J44">
        <f t="shared" si="2"/>
        <v>0.44504487517986629</v>
      </c>
      <c r="K44">
        <f t="shared" si="2"/>
        <v>0.45647951394703007</v>
      </c>
      <c r="L44">
        <f t="shared" si="2"/>
        <v>0.47484478866904661</v>
      </c>
      <c r="M44">
        <f t="shared" si="2"/>
        <v>0.48784477102226464</v>
      </c>
      <c r="N44">
        <f t="shared" si="2"/>
        <v>0.47913687460619975</v>
      </c>
      <c r="O44">
        <f t="shared" si="2"/>
        <v>0.45767574602740352</v>
      </c>
      <c r="P44">
        <f t="shared" si="2"/>
        <v>0.43896272577584433</v>
      </c>
      <c r="Q44">
        <f t="shared" si="2"/>
        <v>0.41361421392166042</v>
      </c>
      <c r="R44">
        <f t="shared" si="2"/>
        <v>0.39034540902592274</v>
      </c>
      <c r="S44">
        <f t="shared" si="2"/>
        <v>0.37633053266803906</v>
      </c>
      <c r="T44">
        <f t="shared" si="2"/>
        <v>0.35319102343631498</v>
      </c>
      <c r="U44">
        <f t="shared" si="2"/>
        <v>0.32414138786350488</v>
      </c>
      <c r="V44">
        <f t="shared" si="2"/>
        <v>0.28978158081571775</v>
      </c>
      <c r="W44">
        <f t="shared" si="2"/>
        <v>0.26285244514902822</v>
      </c>
      <c r="X44">
        <f t="shared" si="2"/>
        <v>0.23972719247567981</v>
      </c>
      <c r="Y44">
        <f t="shared" si="2"/>
        <v>0.21646814374763002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F734B-C7D2-4779-AAE6-824E33DF8F1F}">
  <dimension ref="A1:J40"/>
  <sheetViews>
    <sheetView workbookViewId="0">
      <selection activeCell="G13" sqref="G13:I16"/>
    </sheetView>
  </sheetViews>
  <sheetFormatPr defaultRowHeight="15" x14ac:dyDescent="0.25"/>
  <cols>
    <col min="1" max="1" width="12.42578125" customWidth="1"/>
    <col min="4" max="4" width="15.5703125" customWidth="1"/>
  </cols>
  <sheetData>
    <row r="1" spans="1:10" x14ac:dyDescent="0.25">
      <c r="C1">
        <v>30</v>
      </c>
      <c r="F1">
        <v>30</v>
      </c>
    </row>
    <row r="2" spans="1:10" x14ac:dyDescent="0.25">
      <c r="A2" s="1">
        <v>43344</v>
      </c>
      <c r="B2">
        <v>8</v>
      </c>
      <c r="C2">
        <v>0.33980348731569998</v>
      </c>
      <c r="D2" s="1">
        <v>43337</v>
      </c>
      <c r="E2">
        <v>8</v>
      </c>
      <c r="F2">
        <v>0.34517685148004901</v>
      </c>
    </row>
    <row r="3" spans="1:10" x14ac:dyDescent="0.25">
      <c r="A3" s="1">
        <v>43351</v>
      </c>
      <c r="B3">
        <v>8</v>
      </c>
      <c r="C3">
        <v>0.33930418480368901</v>
      </c>
      <c r="D3" s="1">
        <v>43358</v>
      </c>
      <c r="E3">
        <v>8</v>
      </c>
      <c r="F3">
        <v>0.36041939225925501</v>
      </c>
    </row>
    <row r="4" spans="1:10" x14ac:dyDescent="0.25">
      <c r="A4" s="1">
        <v>43365</v>
      </c>
      <c r="B4">
        <v>8</v>
      </c>
      <c r="C4">
        <v>0.35012045007197601</v>
      </c>
      <c r="D4" s="1">
        <v>43372</v>
      </c>
      <c r="E4">
        <v>8</v>
      </c>
      <c r="F4">
        <v>0.31624942290251201</v>
      </c>
    </row>
    <row r="5" spans="1:10" x14ac:dyDescent="0.25">
      <c r="A5" s="1">
        <v>43379</v>
      </c>
      <c r="B5">
        <v>8</v>
      </c>
      <c r="C5">
        <v>0.34485140541808001</v>
      </c>
      <c r="D5" s="1">
        <v>43393</v>
      </c>
      <c r="E5">
        <v>8</v>
      </c>
      <c r="F5">
        <v>0.28495857687791798</v>
      </c>
    </row>
    <row r="6" spans="1:10" x14ac:dyDescent="0.25">
      <c r="A6" s="1">
        <v>43386</v>
      </c>
      <c r="B6">
        <v>8</v>
      </c>
      <c r="C6">
        <v>0.33170376947175401</v>
      </c>
      <c r="D6" s="1">
        <v>43400</v>
      </c>
      <c r="E6">
        <v>8</v>
      </c>
      <c r="F6">
        <v>0.34083994593771799</v>
      </c>
    </row>
    <row r="7" spans="1:10" x14ac:dyDescent="0.25">
      <c r="A7" s="1">
        <v>43407</v>
      </c>
      <c r="B7">
        <v>8</v>
      </c>
      <c r="C7">
        <v>0.32584395578593101</v>
      </c>
      <c r="D7" s="1">
        <v>43414</v>
      </c>
      <c r="E7">
        <v>8</v>
      </c>
      <c r="F7">
        <v>0.33323210723976199</v>
      </c>
    </row>
    <row r="8" spans="1:10" x14ac:dyDescent="0.25">
      <c r="A8" s="1">
        <v>43428</v>
      </c>
      <c r="B8">
        <v>8</v>
      </c>
      <c r="C8">
        <v>0.36270903623294698</v>
      </c>
      <c r="D8" s="1">
        <v>43421</v>
      </c>
      <c r="E8">
        <v>8</v>
      </c>
      <c r="F8">
        <v>0.32921506211038898</v>
      </c>
    </row>
    <row r="9" spans="1:10" x14ac:dyDescent="0.25">
      <c r="A9" s="1">
        <v>43715</v>
      </c>
      <c r="B9">
        <v>8</v>
      </c>
      <c r="C9">
        <v>0.35242836901763203</v>
      </c>
      <c r="D9" s="1">
        <v>43722</v>
      </c>
      <c r="E9">
        <v>8</v>
      </c>
      <c r="F9">
        <v>0.38063720408499502</v>
      </c>
    </row>
    <row r="10" spans="1:10" x14ac:dyDescent="0.25">
      <c r="A10" s="1">
        <v>43729</v>
      </c>
      <c r="B10">
        <v>8</v>
      </c>
      <c r="C10">
        <v>0.39292150170648399</v>
      </c>
      <c r="D10" s="1">
        <v>43736</v>
      </c>
      <c r="E10">
        <v>8</v>
      </c>
      <c r="F10">
        <v>0.383231387063378</v>
      </c>
    </row>
    <row r="11" spans="1:10" x14ac:dyDescent="0.25">
      <c r="A11" s="1">
        <v>43743</v>
      </c>
      <c r="B11">
        <v>8</v>
      </c>
      <c r="C11">
        <v>0.33875113621123798</v>
      </c>
      <c r="D11" s="1">
        <v>43750</v>
      </c>
      <c r="E11">
        <v>8</v>
      </c>
      <c r="F11">
        <v>0.32427043179773102</v>
      </c>
    </row>
    <row r="12" spans="1:10" x14ac:dyDescent="0.25">
      <c r="A12" s="1">
        <v>43764</v>
      </c>
      <c r="B12">
        <v>8</v>
      </c>
      <c r="C12">
        <v>0.30804525885212702</v>
      </c>
      <c r="D12" s="1">
        <v>43757</v>
      </c>
      <c r="E12">
        <v>8</v>
      </c>
      <c r="F12">
        <v>0.29985740254933702</v>
      </c>
    </row>
    <row r="13" spans="1:10" x14ac:dyDescent="0.25">
      <c r="A13" s="1">
        <v>43778</v>
      </c>
      <c r="B13">
        <v>8</v>
      </c>
      <c r="C13">
        <v>0.321824425520503</v>
      </c>
      <c r="D13" s="1">
        <v>43771</v>
      </c>
      <c r="E13">
        <v>8</v>
      </c>
      <c r="F13">
        <v>0.37753271170749803</v>
      </c>
      <c r="H13" t="s">
        <v>0</v>
      </c>
      <c r="I13" t="s">
        <v>1</v>
      </c>
    </row>
    <row r="14" spans="1:10" x14ac:dyDescent="0.25">
      <c r="A14" s="1">
        <v>43792</v>
      </c>
      <c r="B14">
        <v>8</v>
      </c>
      <c r="C14">
        <v>0.382633968386284</v>
      </c>
      <c r="D14" s="1">
        <v>43778</v>
      </c>
      <c r="E14">
        <v>8</v>
      </c>
      <c r="F14">
        <v>0.321824425520503</v>
      </c>
      <c r="G14">
        <v>8</v>
      </c>
      <c r="H14">
        <f>AVERAGE(C2:C14)</f>
        <v>0.34545699606110347</v>
      </c>
      <c r="I14">
        <f>AVERAGE(F2:F14)</f>
        <v>0.33826499396392651</v>
      </c>
    </row>
    <row r="15" spans="1:10" x14ac:dyDescent="0.25">
      <c r="A15" s="1">
        <v>43344</v>
      </c>
      <c r="B15">
        <v>12</v>
      </c>
      <c r="C15">
        <v>0.45200454828888897</v>
      </c>
      <c r="D15" s="1">
        <v>43337</v>
      </c>
      <c r="E15">
        <v>12</v>
      </c>
      <c r="F15">
        <v>0.35844691338555401</v>
      </c>
      <c r="G15">
        <v>12</v>
      </c>
      <c r="H15">
        <f>AVERAGE(C15:C27)</f>
        <v>0.42897371146383362</v>
      </c>
      <c r="I15">
        <f>AVERAGE(F15:F27)</f>
        <v>0.39898220142490037</v>
      </c>
    </row>
    <row r="16" spans="1:10" x14ac:dyDescent="0.25">
      <c r="A16" s="1">
        <v>43351</v>
      </c>
      <c r="B16">
        <v>12</v>
      </c>
      <c r="C16">
        <v>0.51327330439852303</v>
      </c>
      <c r="D16" s="1">
        <v>43358</v>
      </c>
      <c r="E16">
        <v>12</v>
      </c>
      <c r="F16">
        <v>0.44531290279338798</v>
      </c>
      <c r="G16">
        <v>18</v>
      </c>
      <c r="H16">
        <f>AVERAGE(C28:C40)</f>
        <v>0.46200566094442652</v>
      </c>
      <c r="I16">
        <f>AVERAGE(F28:F40)</f>
        <v>0.41129152078981063</v>
      </c>
      <c r="J16">
        <f>H16-I16</f>
        <v>5.0714140154615894E-2</v>
      </c>
    </row>
    <row r="17" spans="1:6" x14ac:dyDescent="0.25">
      <c r="A17" s="1">
        <v>43365</v>
      </c>
      <c r="B17">
        <v>12</v>
      </c>
      <c r="C17">
        <v>0.45136974800240798</v>
      </c>
      <c r="D17" s="1">
        <v>43372</v>
      </c>
      <c r="E17">
        <v>12</v>
      </c>
      <c r="F17">
        <v>0.45175809248373899</v>
      </c>
    </row>
    <row r="18" spans="1:6" x14ac:dyDescent="0.25">
      <c r="A18" s="1">
        <v>43379</v>
      </c>
      <c r="B18">
        <v>12</v>
      </c>
      <c r="C18">
        <v>0.54972002274815102</v>
      </c>
      <c r="D18" s="1">
        <v>43393</v>
      </c>
      <c r="E18">
        <v>12</v>
      </c>
      <c r="F18">
        <v>0.397805538977692</v>
      </c>
    </row>
    <row r="19" spans="1:6" x14ac:dyDescent="0.25">
      <c r="A19" s="1">
        <v>43386</v>
      </c>
      <c r="B19">
        <v>12</v>
      </c>
      <c r="C19">
        <v>0.31200802019901902</v>
      </c>
      <c r="D19" s="1">
        <v>43400</v>
      </c>
      <c r="E19">
        <v>12</v>
      </c>
      <c r="F19">
        <v>0.35539378527190302</v>
      </c>
    </row>
    <row r="20" spans="1:6" x14ac:dyDescent="0.25">
      <c r="A20" s="1">
        <v>43407</v>
      </c>
      <c r="B20">
        <v>12</v>
      </c>
      <c r="C20">
        <v>0.42677372362232902</v>
      </c>
      <c r="D20" s="1">
        <v>43414</v>
      </c>
      <c r="E20">
        <v>12</v>
      </c>
      <c r="F20">
        <v>0.36002313413970799</v>
      </c>
    </row>
    <row r="21" spans="1:6" x14ac:dyDescent="0.25">
      <c r="A21" s="1">
        <v>43428</v>
      </c>
      <c r="B21">
        <v>12</v>
      </c>
      <c r="C21">
        <v>0.32811665112087901</v>
      </c>
      <c r="D21" s="1">
        <v>43421</v>
      </c>
      <c r="E21">
        <v>12</v>
      </c>
      <c r="F21">
        <v>0.37015621320960801</v>
      </c>
    </row>
    <row r="22" spans="1:6" x14ac:dyDescent="0.25">
      <c r="A22" s="1">
        <v>43715</v>
      </c>
      <c r="B22">
        <v>12</v>
      </c>
      <c r="C22">
        <v>0.49997443719218099</v>
      </c>
      <c r="D22" s="1">
        <v>43722</v>
      </c>
      <c r="E22">
        <v>12</v>
      </c>
      <c r="F22">
        <v>0.40180598612546298</v>
      </c>
    </row>
    <row r="23" spans="1:6" x14ac:dyDescent="0.25">
      <c r="A23" s="1">
        <v>43729</v>
      </c>
      <c r="B23">
        <v>12</v>
      </c>
      <c r="C23">
        <v>0.52845106770569705</v>
      </c>
      <c r="D23" s="1">
        <v>43736</v>
      </c>
      <c r="E23">
        <v>12</v>
      </c>
      <c r="F23">
        <v>0.519060818089914</v>
      </c>
    </row>
    <row r="24" spans="1:6" x14ac:dyDescent="0.25">
      <c r="A24" s="1">
        <v>43743</v>
      </c>
      <c r="B24">
        <v>12</v>
      </c>
      <c r="C24">
        <v>0.51138326759115404</v>
      </c>
      <c r="D24" s="1">
        <v>43750</v>
      </c>
      <c r="E24">
        <v>12</v>
      </c>
      <c r="F24">
        <v>0.42227291753871898</v>
      </c>
    </row>
    <row r="25" spans="1:6" x14ac:dyDescent="0.25">
      <c r="A25" s="1">
        <v>43764</v>
      </c>
      <c r="B25">
        <v>12</v>
      </c>
      <c r="C25">
        <v>0.330133177862794</v>
      </c>
      <c r="D25" s="1">
        <v>43757</v>
      </c>
      <c r="E25">
        <v>12</v>
      </c>
      <c r="F25">
        <v>0.36665929264718</v>
      </c>
    </row>
    <row r="26" spans="1:6" x14ac:dyDescent="0.25">
      <c r="A26" s="1">
        <v>43778</v>
      </c>
      <c r="B26">
        <v>12</v>
      </c>
      <c r="C26">
        <v>0.33167031164570798</v>
      </c>
      <c r="D26" s="1">
        <v>43771</v>
      </c>
      <c r="E26">
        <v>12</v>
      </c>
      <c r="F26">
        <v>0.40640271221512902</v>
      </c>
    </row>
    <row r="27" spans="1:6" x14ac:dyDescent="0.25">
      <c r="A27" s="1">
        <v>43792</v>
      </c>
      <c r="B27">
        <v>12</v>
      </c>
      <c r="C27">
        <v>0.34177996865210403</v>
      </c>
      <c r="D27" s="1">
        <v>43778</v>
      </c>
      <c r="E27">
        <v>12</v>
      </c>
      <c r="F27">
        <v>0.33167031164570798</v>
      </c>
    </row>
    <row r="28" spans="1:6" x14ac:dyDescent="0.25">
      <c r="A28" s="1">
        <v>43344</v>
      </c>
      <c r="B28">
        <v>18</v>
      </c>
      <c r="C28">
        <v>0.73122884966824397</v>
      </c>
      <c r="D28" s="1">
        <v>43337</v>
      </c>
      <c r="E28">
        <v>18</v>
      </c>
      <c r="F28">
        <v>0.44701567778398099</v>
      </c>
    </row>
    <row r="29" spans="1:6" x14ac:dyDescent="0.25">
      <c r="A29" s="1">
        <v>43351</v>
      </c>
      <c r="B29">
        <v>18</v>
      </c>
      <c r="C29">
        <v>0.39224322252504101</v>
      </c>
      <c r="D29" s="1">
        <v>43358</v>
      </c>
      <c r="E29">
        <v>18</v>
      </c>
      <c r="F29">
        <v>0.37381652350844002</v>
      </c>
    </row>
    <row r="30" spans="1:6" x14ac:dyDescent="0.25">
      <c r="A30" s="1">
        <v>43365</v>
      </c>
      <c r="B30">
        <v>18</v>
      </c>
      <c r="C30">
        <v>0.36615641261385901</v>
      </c>
      <c r="D30" s="1">
        <v>43372</v>
      </c>
      <c r="E30">
        <v>18</v>
      </c>
      <c r="F30">
        <v>0.42324598634056898</v>
      </c>
    </row>
    <row r="31" spans="1:6" x14ac:dyDescent="0.25">
      <c r="A31" s="1">
        <v>43379</v>
      </c>
      <c r="B31">
        <v>18</v>
      </c>
      <c r="C31">
        <v>0.37852043910663402</v>
      </c>
      <c r="D31" s="1">
        <v>43393</v>
      </c>
      <c r="E31">
        <v>18</v>
      </c>
      <c r="F31">
        <v>0.47211059110794501</v>
      </c>
    </row>
    <row r="32" spans="1:6" x14ac:dyDescent="0.25">
      <c r="A32" s="1">
        <v>43386</v>
      </c>
      <c r="B32">
        <v>18</v>
      </c>
      <c r="C32">
        <v>0.38868120578595999</v>
      </c>
      <c r="D32" s="1">
        <v>43400</v>
      </c>
      <c r="E32">
        <v>18</v>
      </c>
      <c r="F32">
        <v>0.42130995886023398</v>
      </c>
    </row>
    <row r="33" spans="1:6" x14ac:dyDescent="0.25">
      <c r="A33" s="1">
        <v>43407</v>
      </c>
      <c r="B33">
        <v>18</v>
      </c>
      <c r="C33">
        <v>0.43470685634844403</v>
      </c>
      <c r="D33" s="1">
        <v>43414</v>
      </c>
      <c r="E33">
        <v>18</v>
      </c>
      <c r="F33">
        <v>0.41956464161892298</v>
      </c>
    </row>
    <row r="34" spans="1:6" x14ac:dyDescent="0.25">
      <c r="A34" s="1">
        <v>43428</v>
      </c>
      <c r="B34">
        <v>18</v>
      </c>
      <c r="C34">
        <v>0.55785338663779704</v>
      </c>
      <c r="D34" s="1">
        <v>43421</v>
      </c>
      <c r="E34">
        <v>18</v>
      </c>
      <c r="F34">
        <v>0.43827079967487098</v>
      </c>
    </row>
    <row r="35" spans="1:6" x14ac:dyDescent="0.25">
      <c r="A35" s="1">
        <v>43715</v>
      </c>
      <c r="B35">
        <v>18</v>
      </c>
      <c r="C35">
        <v>0.38694004754086703</v>
      </c>
      <c r="D35" s="1">
        <v>43722</v>
      </c>
      <c r="E35">
        <v>18</v>
      </c>
      <c r="F35">
        <v>0.20084611610490299</v>
      </c>
    </row>
    <row r="36" spans="1:6" x14ac:dyDescent="0.25">
      <c r="A36" s="1">
        <v>43729</v>
      </c>
      <c r="B36">
        <v>18</v>
      </c>
      <c r="C36">
        <v>0.43508708047283601</v>
      </c>
      <c r="D36" s="1">
        <v>43736</v>
      </c>
      <c r="E36">
        <v>18</v>
      </c>
      <c r="F36">
        <v>0.42576443385211099</v>
      </c>
    </row>
    <row r="37" spans="1:6" x14ac:dyDescent="0.25">
      <c r="A37" s="1">
        <v>43743</v>
      </c>
      <c r="B37">
        <v>18</v>
      </c>
      <c r="C37">
        <v>0.51165532759878396</v>
      </c>
      <c r="D37" s="1">
        <v>43750</v>
      </c>
      <c r="E37">
        <v>18</v>
      </c>
      <c r="F37">
        <v>0.38960271925172302</v>
      </c>
    </row>
    <row r="38" spans="1:6" x14ac:dyDescent="0.25">
      <c r="A38" s="1">
        <v>43764</v>
      </c>
      <c r="B38">
        <v>18</v>
      </c>
      <c r="C38">
        <v>0.48995367657626698</v>
      </c>
      <c r="D38" s="1">
        <v>43757</v>
      </c>
      <c r="E38">
        <v>18</v>
      </c>
      <c r="F38">
        <v>0.44651921041523202</v>
      </c>
    </row>
    <row r="39" spans="1:6" x14ac:dyDescent="0.25">
      <c r="A39" s="1">
        <v>43778</v>
      </c>
      <c r="B39">
        <v>18</v>
      </c>
      <c r="C39">
        <v>0.40217048916479797</v>
      </c>
      <c r="D39" s="1">
        <v>43771</v>
      </c>
      <c r="E39">
        <v>18</v>
      </c>
      <c r="F39">
        <v>0.48655262258380699</v>
      </c>
    </row>
    <row r="40" spans="1:6" x14ac:dyDescent="0.25">
      <c r="A40" s="1">
        <v>43792</v>
      </c>
      <c r="B40">
        <v>18</v>
      </c>
      <c r="C40">
        <v>0.53087659823801403</v>
      </c>
      <c r="D40" s="1">
        <v>43778</v>
      </c>
      <c r="E40">
        <v>18</v>
      </c>
      <c r="F40">
        <v>0.40217048916479797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2E3D0-3DC2-4DB0-A7A4-1E7BFDD789B9}">
  <dimension ref="A1:I40"/>
  <sheetViews>
    <sheetView workbookViewId="0">
      <selection activeCell="I4" sqref="H4:I4"/>
    </sheetView>
  </sheetViews>
  <sheetFormatPr defaultRowHeight="15" x14ac:dyDescent="0.25"/>
  <cols>
    <col min="1" max="1" width="12.42578125" customWidth="1"/>
    <col min="4" max="4" width="15.5703125" customWidth="1"/>
  </cols>
  <sheetData>
    <row r="1" spans="1:9" x14ac:dyDescent="0.25">
      <c r="C1">
        <v>60</v>
      </c>
      <c r="F1">
        <v>60</v>
      </c>
    </row>
    <row r="2" spans="1:9" x14ac:dyDescent="0.25">
      <c r="A2" s="1">
        <v>43344</v>
      </c>
      <c r="B2">
        <v>8</v>
      </c>
      <c r="C2">
        <v>0.38565500483980097</v>
      </c>
      <c r="D2" s="1">
        <v>43337</v>
      </c>
      <c r="E2">
        <v>8</v>
      </c>
      <c r="F2">
        <v>0.43737468866631501</v>
      </c>
      <c r="H2">
        <f>AVERAGE(C2:C14)</f>
        <v>0.37957711764115448</v>
      </c>
      <c r="I2">
        <f>AVERAGE(F2:F14)</f>
        <v>0.39415791184618298</v>
      </c>
    </row>
    <row r="3" spans="1:9" x14ac:dyDescent="0.25">
      <c r="A3" s="1">
        <v>43351</v>
      </c>
      <c r="B3">
        <v>8</v>
      </c>
      <c r="C3">
        <v>0.41449070115732001</v>
      </c>
      <c r="D3" s="1">
        <v>43358</v>
      </c>
      <c r="E3">
        <v>8</v>
      </c>
      <c r="F3">
        <v>0.41341342176641799</v>
      </c>
      <c r="H3">
        <f>AVERAGE(C15:C27)</f>
        <v>0.47081810648024469</v>
      </c>
      <c r="I3">
        <f>AVERAGE(F15:F27)</f>
        <v>0.45567199677284304</v>
      </c>
    </row>
    <row r="4" spans="1:9" x14ac:dyDescent="0.25">
      <c r="A4" s="1">
        <v>43365</v>
      </c>
      <c r="B4">
        <v>8</v>
      </c>
      <c r="C4">
        <v>0.36478272012881402</v>
      </c>
      <c r="D4" s="1">
        <v>43372</v>
      </c>
      <c r="E4">
        <v>8</v>
      </c>
      <c r="F4">
        <v>0.40508709301118201</v>
      </c>
      <c r="H4">
        <f>AVERAGE(C28:C40)</f>
        <v>0.57439999793651075</v>
      </c>
      <c r="I4">
        <f>AVERAGE(F28:F40)</f>
        <v>0.47913687460619975</v>
      </c>
    </row>
    <row r="5" spans="1:9" x14ac:dyDescent="0.25">
      <c r="A5" s="1">
        <v>43379</v>
      </c>
      <c r="B5">
        <v>8</v>
      </c>
      <c r="C5">
        <v>0.35117478802556701</v>
      </c>
      <c r="D5" s="1">
        <v>43393</v>
      </c>
      <c r="E5">
        <v>8</v>
      </c>
      <c r="F5">
        <v>0.30266690638858901</v>
      </c>
    </row>
    <row r="6" spans="1:9" x14ac:dyDescent="0.25">
      <c r="A6" s="1">
        <v>43386</v>
      </c>
      <c r="B6">
        <v>8</v>
      </c>
      <c r="C6">
        <v>0.34572499942324397</v>
      </c>
      <c r="D6" s="1">
        <v>43400</v>
      </c>
      <c r="E6">
        <v>8</v>
      </c>
      <c r="F6">
        <v>0.38059779789562298</v>
      </c>
    </row>
    <row r="7" spans="1:9" x14ac:dyDescent="0.25">
      <c r="A7" s="1">
        <v>43407</v>
      </c>
      <c r="B7">
        <v>8</v>
      </c>
      <c r="C7">
        <v>0.37040454928227601</v>
      </c>
      <c r="D7" s="1">
        <v>43414</v>
      </c>
      <c r="E7">
        <v>8</v>
      </c>
      <c r="F7">
        <v>0.36946851502863798</v>
      </c>
    </row>
    <row r="8" spans="1:9" x14ac:dyDescent="0.25">
      <c r="A8" s="1">
        <v>43428</v>
      </c>
      <c r="B8">
        <v>8</v>
      </c>
      <c r="C8">
        <v>0.38012818119503999</v>
      </c>
      <c r="D8" s="1">
        <v>43421</v>
      </c>
      <c r="E8">
        <v>8</v>
      </c>
      <c r="F8">
        <v>0.372554435491179</v>
      </c>
    </row>
    <row r="9" spans="1:9" x14ac:dyDescent="0.25">
      <c r="A9" s="1">
        <v>43715</v>
      </c>
      <c r="B9">
        <v>8</v>
      </c>
      <c r="C9">
        <v>0.379684411992394</v>
      </c>
      <c r="D9" s="1">
        <v>43722</v>
      </c>
      <c r="E9">
        <v>8</v>
      </c>
      <c r="F9">
        <v>0.40944099218173902</v>
      </c>
    </row>
    <row r="10" spans="1:9" x14ac:dyDescent="0.25">
      <c r="A10" s="1">
        <v>43729</v>
      </c>
      <c r="B10">
        <v>8</v>
      </c>
      <c r="C10">
        <v>0.42665153806260903</v>
      </c>
      <c r="D10" s="1">
        <v>43736</v>
      </c>
      <c r="E10">
        <v>8</v>
      </c>
      <c r="F10">
        <v>0.44394927491723402</v>
      </c>
    </row>
    <row r="11" spans="1:9" x14ac:dyDescent="0.25">
      <c r="A11" s="1">
        <v>43743</v>
      </c>
      <c r="B11">
        <v>8</v>
      </c>
      <c r="C11">
        <v>0.33587904434491</v>
      </c>
      <c r="D11" s="1">
        <v>43750</v>
      </c>
      <c r="E11">
        <v>8</v>
      </c>
      <c r="F11">
        <v>0.35770713278525101</v>
      </c>
    </row>
    <row r="12" spans="1:9" x14ac:dyDescent="0.25">
      <c r="A12" s="1">
        <v>43764</v>
      </c>
      <c r="B12">
        <v>8</v>
      </c>
      <c r="C12">
        <v>0.39434816866146799</v>
      </c>
      <c r="D12" s="1">
        <v>43757</v>
      </c>
      <c r="E12">
        <v>8</v>
      </c>
      <c r="F12">
        <v>0.37157665218560798</v>
      </c>
    </row>
    <row r="13" spans="1:9" x14ac:dyDescent="0.25">
      <c r="A13" s="1">
        <v>43778</v>
      </c>
      <c r="B13">
        <v>8</v>
      </c>
      <c r="C13">
        <v>0.37835024336124801</v>
      </c>
      <c r="D13" s="1">
        <v>43771</v>
      </c>
      <c r="E13">
        <v>8</v>
      </c>
      <c r="F13">
        <v>0.48186570032135501</v>
      </c>
    </row>
    <row r="14" spans="1:9" x14ac:dyDescent="0.25">
      <c r="A14" s="1">
        <v>43792</v>
      </c>
      <c r="B14">
        <v>8</v>
      </c>
      <c r="C14">
        <v>0.40722817886031798</v>
      </c>
      <c r="D14" s="1">
        <v>43778</v>
      </c>
      <c r="E14">
        <v>8</v>
      </c>
      <c r="F14">
        <v>0.37835024336124801</v>
      </c>
    </row>
    <row r="15" spans="1:9" x14ac:dyDescent="0.25">
      <c r="A15" s="1">
        <v>43344</v>
      </c>
      <c r="B15">
        <v>12</v>
      </c>
      <c r="C15">
        <v>0.44356179869283102</v>
      </c>
      <c r="D15" s="1">
        <v>43337</v>
      </c>
      <c r="E15">
        <v>12</v>
      </c>
      <c r="F15">
        <v>0.45384114857239199</v>
      </c>
    </row>
    <row r="16" spans="1:9" x14ac:dyDescent="0.25">
      <c r="A16" s="1">
        <v>43351</v>
      </c>
      <c r="B16">
        <v>12</v>
      </c>
      <c r="C16">
        <v>0.54986062239295597</v>
      </c>
      <c r="D16" s="1">
        <v>43358</v>
      </c>
      <c r="E16">
        <v>12</v>
      </c>
      <c r="F16">
        <v>0.56906381685842899</v>
      </c>
    </row>
    <row r="17" spans="1:6" x14ac:dyDescent="0.25">
      <c r="A17" s="1">
        <v>43365</v>
      </c>
      <c r="B17">
        <v>12</v>
      </c>
      <c r="C17">
        <v>0.52698329766260199</v>
      </c>
      <c r="D17" s="1">
        <v>43372</v>
      </c>
      <c r="E17">
        <v>12</v>
      </c>
      <c r="F17">
        <v>0.468442456351778</v>
      </c>
    </row>
    <row r="18" spans="1:6" x14ac:dyDescent="0.25">
      <c r="A18" s="1">
        <v>43379</v>
      </c>
      <c r="B18">
        <v>12</v>
      </c>
      <c r="C18">
        <v>0.59880575428038096</v>
      </c>
      <c r="D18" s="1">
        <v>43393</v>
      </c>
      <c r="E18">
        <v>12</v>
      </c>
      <c r="F18">
        <v>0.38299584543840998</v>
      </c>
    </row>
    <row r="19" spans="1:6" x14ac:dyDescent="0.25">
      <c r="A19" s="1">
        <v>43386</v>
      </c>
      <c r="B19">
        <v>12</v>
      </c>
      <c r="C19">
        <v>0.33163868579859401</v>
      </c>
      <c r="D19" s="1">
        <v>43400</v>
      </c>
      <c r="E19">
        <v>12</v>
      </c>
      <c r="F19">
        <v>0.43330234182148802</v>
      </c>
    </row>
    <row r="20" spans="1:6" x14ac:dyDescent="0.25">
      <c r="A20" s="1">
        <v>43407</v>
      </c>
      <c r="B20">
        <v>12</v>
      </c>
      <c r="C20">
        <v>0.47451273531986998</v>
      </c>
      <c r="D20" s="1">
        <v>43414</v>
      </c>
      <c r="E20">
        <v>12</v>
      </c>
      <c r="F20">
        <v>0.39598871314714601</v>
      </c>
    </row>
    <row r="21" spans="1:6" x14ac:dyDescent="0.25">
      <c r="A21" s="1">
        <v>43428</v>
      </c>
      <c r="B21">
        <v>12</v>
      </c>
      <c r="C21">
        <v>0.36987825231836702</v>
      </c>
      <c r="D21" s="1">
        <v>43421</v>
      </c>
      <c r="E21">
        <v>12</v>
      </c>
      <c r="F21">
        <v>0.44207300375230102</v>
      </c>
    </row>
    <row r="22" spans="1:6" x14ac:dyDescent="0.25">
      <c r="A22" s="1">
        <v>43715</v>
      </c>
      <c r="B22">
        <v>12</v>
      </c>
      <c r="C22">
        <v>0.57367766288469602</v>
      </c>
      <c r="D22" s="1">
        <v>43722</v>
      </c>
      <c r="E22">
        <v>12</v>
      </c>
      <c r="F22">
        <v>0.48886113187097802</v>
      </c>
    </row>
    <row r="23" spans="1:6" x14ac:dyDescent="0.25">
      <c r="A23" s="1">
        <v>43729</v>
      </c>
      <c r="B23">
        <v>12</v>
      </c>
      <c r="C23">
        <v>0.533085762727603</v>
      </c>
      <c r="D23" s="1">
        <v>43736</v>
      </c>
      <c r="E23">
        <v>12</v>
      </c>
      <c r="F23">
        <v>0.45263964145234498</v>
      </c>
    </row>
    <row r="24" spans="1:6" x14ac:dyDescent="0.25">
      <c r="A24" s="1">
        <v>43743</v>
      </c>
      <c r="B24">
        <v>12</v>
      </c>
      <c r="C24">
        <v>0.53592198940513502</v>
      </c>
      <c r="D24" s="1">
        <v>43750</v>
      </c>
      <c r="E24">
        <v>12</v>
      </c>
      <c r="F24">
        <v>0.42313899856687998</v>
      </c>
    </row>
    <row r="25" spans="1:6" x14ac:dyDescent="0.25">
      <c r="A25" s="1">
        <v>43764</v>
      </c>
      <c r="B25">
        <v>12</v>
      </c>
      <c r="C25">
        <v>0.480093318117436</v>
      </c>
      <c r="D25" s="1">
        <v>43757</v>
      </c>
      <c r="E25">
        <v>12</v>
      </c>
      <c r="F25">
        <v>0.43535048842738</v>
      </c>
    </row>
    <row r="26" spans="1:6" x14ac:dyDescent="0.25">
      <c r="A26" s="1">
        <v>43778</v>
      </c>
      <c r="B26">
        <v>12</v>
      </c>
      <c r="C26">
        <v>0.34421651705912398</v>
      </c>
      <c r="D26" s="1">
        <v>43771</v>
      </c>
      <c r="E26">
        <v>12</v>
      </c>
      <c r="F26">
        <v>0.63382185472830999</v>
      </c>
    </row>
    <row r="27" spans="1:6" x14ac:dyDescent="0.25">
      <c r="A27" s="1">
        <v>43792</v>
      </c>
      <c r="B27">
        <v>12</v>
      </c>
      <c r="C27">
        <v>0.35839898758358801</v>
      </c>
      <c r="D27" s="1">
        <v>43778</v>
      </c>
      <c r="E27">
        <v>12</v>
      </c>
      <c r="F27">
        <v>0.34421651705912398</v>
      </c>
    </row>
    <row r="28" spans="1:6" x14ac:dyDescent="0.25">
      <c r="A28" s="1">
        <v>43344</v>
      </c>
      <c r="B28">
        <v>18</v>
      </c>
      <c r="C28">
        <v>0.82071792898700602</v>
      </c>
      <c r="D28" s="1">
        <v>43337</v>
      </c>
      <c r="E28">
        <v>18</v>
      </c>
      <c r="F28">
        <v>0.52249641068783204</v>
      </c>
    </row>
    <row r="29" spans="1:6" x14ac:dyDescent="0.25">
      <c r="A29" s="1">
        <v>43351</v>
      </c>
      <c r="B29">
        <v>18</v>
      </c>
      <c r="C29">
        <v>0.58834691124570704</v>
      </c>
      <c r="D29" s="1">
        <v>43358</v>
      </c>
      <c r="E29">
        <v>18</v>
      </c>
      <c r="F29">
        <v>0.49543485008177002</v>
      </c>
    </row>
    <row r="30" spans="1:6" x14ac:dyDescent="0.25">
      <c r="A30" s="1">
        <v>43365</v>
      </c>
      <c r="B30">
        <v>18</v>
      </c>
      <c r="C30">
        <v>0.47241902426939197</v>
      </c>
      <c r="D30" s="1">
        <v>43372</v>
      </c>
      <c r="E30">
        <v>18</v>
      </c>
      <c r="F30">
        <v>0.55143352223378295</v>
      </c>
    </row>
    <row r="31" spans="1:6" x14ac:dyDescent="0.25">
      <c r="A31" s="1">
        <v>43379</v>
      </c>
      <c r="B31">
        <v>18</v>
      </c>
      <c r="C31">
        <v>0.49069942691468099</v>
      </c>
      <c r="D31" s="1">
        <v>43393</v>
      </c>
      <c r="E31">
        <v>18</v>
      </c>
      <c r="F31">
        <v>0.59831114178042499</v>
      </c>
    </row>
    <row r="32" spans="1:6" x14ac:dyDescent="0.25">
      <c r="A32" s="1">
        <v>43386</v>
      </c>
      <c r="B32">
        <v>18</v>
      </c>
      <c r="C32">
        <v>0.52886219931184897</v>
      </c>
      <c r="D32" s="1">
        <v>43400</v>
      </c>
      <c r="E32">
        <v>18</v>
      </c>
      <c r="F32">
        <v>0.54949732080996505</v>
      </c>
    </row>
    <row r="33" spans="1:6" x14ac:dyDescent="0.25">
      <c r="A33" s="1">
        <v>43407</v>
      </c>
      <c r="B33">
        <v>18</v>
      </c>
      <c r="C33">
        <v>0.51776992402362498</v>
      </c>
      <c r="D33" s="1">
        <v>43414</v>
      </c>
      <c r="E33">
        <v>18</v>
      </c>
      <c r="F33">
        <v>0.51059763660102497</v>
      </c>
    </row>
    <row r="34" spans="1:6" x14ac:dyDescent="0.25">
      <c r="A34" s="1">
        <v>43428</v>
      </c>
      <c r="B34">
        <v>18</v>
      </c>
      <c r="C34">
        <v>0.65262760679985499</v>
      </c>
      <c r="D34" s="1">
        <v>43421</v>
      </c>
      <c r="E34">
        <v>18</v>
      </c>
      <c r="F34">
        <v>0.51926614305914098</v>
      </c>
    </row>
    <row r="35" spans="1:6" x14ac:dyDescent="0.25">
      <c r="A35" s="1">
        <v>43715</v>
      </c>
      <c r="B35">
        <v>18</v>
      </c>
      <c r="C35">
        <v>0.47086412872321898</v>
      </c>
      <c r="D35" s="1">
        <v>43722</v>
      </c>
      <c r="E35">
        <v>18</v>
      </c>
      <c r="F35">
        <v>0.169054561034998</v>
      </c>
    </row>
    <row r="36" spans="1:6" x14ac:dyDescent="0.25">
      <c r="A36" s="1">
        <v>43729</v>
      </c>
      <c r="B36">
        <v>18</v>
      </c>
      <c r="C36">
        <v>0.61524175839532202</v>
      </c>
      <c r="D36" s="1">
        <v>43736</v>
      </c>
      <c r="E36">
        <v>18</v>
      </c>
      <c r="F36">
        <v>0.491080571115945</v>
      </c>
    </row>
    <row r="37" spans="1:6" x14ac:dyDescent="0.25">
      <c r="A37" s="1">
        <v>43743</v>
      </c>
      <c r="B37">
        <v>18</v>
      </c>
      <c r="C37">
        <v>0.53223382577134204</v>
      </c>
      <c r="D37" s="1">
        <v>43750</v>
      </c>
      <c r="E37">
        <v>18</v>
      </c>
      <c r="F37">
        <v>0.35623111657577899</v>
      </c>
    </row>
    <row r="38" spans="1:6" x14ac:dyDescent="0.25">
      <c r="A38" s="1">
        <v>43764</v>
      </c>
      <c r="B38">
        <v>18</v>
      </c>
      <c r="C38">
        <v>0.65839522439248799</v>
      </c>
      <c r="D38" s="1">
        <v>43757</v>
      </c>
      <c r="E38">
        <v>18</v>
      </c>
      <c r="F38">
        <v>0.43904479799676299</v>
      </c>
    </row>
    <row r="39" spans="1:6" x14ac:dyDescent="0.25">
      <c r="A39" s="1">
        <v>43778</v>
      </c>
      <c r="B39">
        <v>18</v>
      </c>
      <c r="C39">
        <v>0.49485512055655101</v>
      </c>
      <c r="D39" s="1">
        <v>43771</v>
      </c>
      <c r="E39">
        <v>18</v>
      </c>
      <c r="F39">
        <v>0.531476177346621</v>
      </c>
    </row>
    <row r="40" spans="1:6" x14ac:dyDescent="0.25">
      <c r="A40" s="1">
        <v>43792</v>
      </c>
      <c r="B40">
        <v>18</v>
      </c>
      <c r="C40">
        <v>0.62416689378360302</v>
      </c>
      <c r="D40" s="1">
        <v>43778</v>
      </c>
      <c r="E40">
        <v>18</v>
      </c>
      <c r="F40">
        <v>0.49485512055655101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AA540-0832-4110-933D-A2F4B5ECE0BA}">
  <dimension ref="A1:X12"/>
  <sheetViews>
    <sheetView workbookViewId="0">
      <selection activeCell="G22" sqref="G22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0.12105247500985458</v>
      </c>
      <c r="C2">
        <v>0.21145926811993451</v>
      </c>
      <c r="D2">
        <v>0.28870202216895302</v>
      </c>
      <c r="E2">
        <v>0.3125898451844607</v>
      </c>
      <c r="F2">
        <v>0.34419849848975886</v>
      </c>
      <c r="G2">
        <v>0.34545699606110347</v>
      </c>
      <c r="H2">
        <v>0.37831423154151977</v>
      </c>
      <c r="I2">
        <v>0.39806227988317516</v>
      </c>
      <c r="J2">
        <v>0.39300905664450408</v>
      </c>
      <c r="K2">
        <v>0.40642077579855462</v>
      </c>
      <c r="L2">
        <v>0.41060627098272662</v>
      </c>
      <c r="M2">
        <v>0.37957711764115448</v>
      </c>
      <c r="N2">
        <v>0.37767572307182257</v>
      </c>
      <c r="O2">
        <v>0.3700706060655542</v>
      </c>
      <c r="P2">
        <v>0.35351719275782839</v>
      </c>
      <c r="Q2">
        <v>0.34447248657655177</v>
      </c>
      <c r="R2">
        <v>0.33514341683000798</v>
      </c>
      <c r="S2">
        <v>0.31122181726866788</v>
      </c>
      <c r="T2">
        <v>0.28769460769581978</v>
      </c>
      <c r="U2">
        <v>0.26382193127230191</v>
      </c>
      <c r="V2">
        <v>0.24063775469024129</v>
      </c>
      <c r="W2">
        <v>0.22497252109040489</v>
      </c>
      <c r="X2">
        <v>0.20714732579934766</v>
      </c>
    </row>
    <row r="3" spans="1:24" x14ac:dyDescent="0.25">
      <c r="A3">
        <v>12</v>
      </c>
      <c r="B3">
        <v>0.12001399299802247</v>
      </c>
      <c r="C3">
        <v>0.23221406853063092</v>
      </c>
      <c r="D3">
        <v>0.34517748248348479</v>
      </c>
      <c r="E3">
        <v>0.38433862958814813</v>
      </c>
      <c r="F3">
        <v>0.42282872445742392</v>
      </c>
      <c r="G3">
        <v>0.42897371146383362</v>
      </c>
      <c r="H3">
        <v>0.4579488813907942</v>
      </c>
      <c r="I3">
        <v>0.46837219060410545</v>
      </c>
      <c r="J3">
        <v>0.47380999520268535</v>
      </c>
      <c r="K3">
        <v>0.48635063794853239</v>
      </c>
      <c r="L3">
        <v>0.49086639310724317</v>
      </c>
      <c r="M3">
        <v>0.47081810648024469</v>
      </c>
      <c r="N3">
        <v>0.45182714634342575</v>
      </c>
      <c r="O3">
        <v>0.43278902709115685</v>
      </c>
      <c r="P3">
        <v>0.40539948008708415</v>
      </c>
      <c r="Q3">
        <v>0.38022588756195658</v>
      </c>
      <c r="R3">
        <v>0.37399662125891786</v>
      </c>
      <c r="S3">
        <v>0.35110702937327354</v>
      </c>
      <c r="T3">
        <v>0.32269321487256541</v>
      </c>
      <c r="U3">
        <v>0.29101102386883215</v>
      </c>
      <c r="V3">
        <v>0.26517388668361996</v>
      </c>
      <c r="W3">
        <v>0.24614732335082992</v>
      </c>
      <c r="X3">
        <v>0.22803841530378149</v>
      </c>
    </row>
    <row r="4" spans="1:24" x14ac:dyDescent="0.25">
      <c r="A4">
        <v>18</v>
      </c>
      <c r="B4">
        <v>0.12691978701243006</v>
      </c>
      <c r="C4">
        <v>0.25053403662799617</v>
      </c>
      <c r="D4">
        <v>0.38725632291328993</v>
      </c>
      <c r="E4">
        <v>0.43865266662929814</v>
      </c>
      <c r="F4">
        <v>0.46186745120205003</v>
      </c>
      <c r="G4">
        <v>0.46200566094442652</v>
      </c>
      <c r="H4">
        <v>0.50592645313520745</v>
      </c>
      <c r="I4">
        <v>0.52465461715328809</v>
      </c>
      <c r="J4">
        <v>0.54510774034200693</v>
      </c>
      <c r="K4">
        <v>0.57100982196349603</v>
      </c>
      <c r="L4">
        <v>0.58893001942770229</v>
      </c>
      <c r="M4">
        <v>0.57439999793651075</v>
      </c>
      <c r="N4">
        <v>0.55028386383116368</v>
      </c>
      <c r="O4">
        <v>0.52782028509515633</v>
      </c>
      <c r="P4">
        <v>0.49632461187446342</v>
      </c>
      <c r="Q4">
        <v>0.4642751221966433</v>
      </c>
      <c r="R4">
        <v>0.4440491391392814</v>
      </c>
      <c r="S4">
        <v>0.41226218462165015</v>
      </c>
      <c r="T4">
        <v>0.38532444375664804</v>
      </c>
      <c r="U4">
        <v>0.35123191320139868</v>
      </c>
      <c r="V4">
        <v>0.32476247183701568</v>
      </c>
      <c r="W4">
        <v>0.30114436481866425</v>
      </c>
      <c r="X4">
        <v>0.27740720187809481</v>
      </c>
    </row>
    <row r="6" spans="1:24" x14ac:dyDescent="0.25">
      <c r="A6">
        <v>8</v>
      </c>
      <c r="B6">
        <v>0.11321370524268398</v>
      </c>
      <c r="C6">
        <v>0.19196991797610957</v>
      </c>
      <c r="D6">
        <v>0.27332349786518262</v>
      </c>
      <c r="E6">
        <v>0.30317166805367374</v>
      </c>
      <c r="F6">
        <v>0.3339652240252825</v>
      </c>
      <c r="G6">
        <v>0.33826499396392651</v>
      </c>
      <c r="H6">
        <v>0.37317470368988392</v>
      </c>
      <c r="I6">
        <v>0.38507827262798661</v>
      </c>
      <c r="J6">
        <v>0.38933953169662305</v>
      </c>
      <c r="K6">
        <v>0.41270064917879584</v>
      </c>
      <c r="L6">
        <v>0.41992819908933748</v>
      </c>
      <c r="M6">
        <v>0.39415791184618298</v>
      </c>
      <c r="N6">
        <v>0.38710511502667938</v>
      </c>
      <c r="O6">
        <v>0.37437284981610536</v>
      </c>
      <c r="P6">
        <v>0.35161049042930514</v>
      </c>
      <c r="Q6">
        <v>0.33529190114043489</v>
      </c>
      <c r="R6">
        <v>0.32114888605587588</v>
      </c>
      <c r="S6">
        <v>0.29714873613491355</v>
      </c>
      <c r="T6">
        <v>0.27620344799025109</v>
      </c>
      <c r="U6">
        <v>0.25342757982036201</v>
      </c>
      <c r="V6">
        <v>0.23001945303187432</v>
      </c>
      <c r="W6">
        <v>0.2138808480565873</v>
      </c>
      <c r="X6">
        <v>0.19661863847295821</v>
      </c>
    </row>
    <row r="7" spans="1:24" x14ac:dyDescent="0.25">
      <c r="A7">
        <v>12</v>
      </c>
      <c r="B7">
        <v>0.12646167061833105</v>
      </c>
      <c r="C7">
        <v>0.23483724402739797</v>
      </c>
      <c r="D7">
        <v>0.34094752637745168</v>
      </c>
      <c r="E7">
        <v>0.37964953849736377</v>
      </c>
      <c r="F7">
        <v>0.40297733605572394</v>
      </c>
      <c r="G7">
        <v>0.39898220142490037</v>
      </c>
      <c r="H7">
        <v>0.42456256414985005</v>
      </c>
      <c r="I7">
        <v>0.43846150755143687</v>
      </c>
      <c r="J7">
        <v>0.449825682701532</v>
      </c>
      <c r="K7">
        <v>0.46800338643791167</v>
      </c>
      <c r="L7">
        <v>0.47070919014885221</v>
      </c>
      <c r="M7">
        <v>0.45567199677284304</v>
      </c>
      <c r="N7">
        <v>0.44094221626663654</v>
      </c>
      <c r="O7">
        <v>0.4222695478758256</v>
      </c>
      <c r="P7">
        <v>0.39996527416374594</v>
      </c>
      <c r="Q7">
        <v>0.37522457110581653</v>
      </c>
      <c r="R7">
        <v>0.36378109558401395</v>
      </c>
      <c r="S7">
        <v>0.34348191652837179</v>
      </c>
      <c r="T7">
        <v>0.31853741245622647</v>
      </c>
      <c r="U7">
        <v>0.29411862091344443</v>
      </c>
      <c r="V7">
        <v>0.27503303760542486</v>
      </c>
      <c r="W7">
        <v>0.25911323642048079</v>
      </c>
      <c r="X7">
        <v>0.24319152453001924</v>
      </c>
    </row>
    <row r="8" spans="1:24" x14ac:dyDescent="0.25">
      <c r="A8">
        <v>18</v>
      </c>
      <c r="B8">
        <v>0.12903272387451975</v>
      </c>
      <c r="C8">
        <v>0.24184290686056348</v>
      </c>
      <c r="D8">
        <v>0.3604071674704159</v>
      </c>
      <c r="E8">
        <v>0.38111076956309414</v>
      </c>
      <c r="F8">
        <v>0.4071135494612369</v>
      </c>
      <c r="G8">
        <v>0.41129152078981063</v>
      </c>
      <c r="H8">
        <v>0.43954570207534399</v>
      </c>
      <c r="I8">
        <v>0.44504487517986629</v>
      </c>
      <c r="J8">
        <v>0.45647951394703007</v>
      </c>
      <c r="K8">
        <v>0.47484478866904661</v>
      </c>
      <c r="L8">
        <v>0.48784477102226464</v>
      </c>
      <c r="M8">
        <v>0.47913687460619975</v>
      </c>
      <c r="N8">
        <v>0.45767574602740352</v>
      </c>
      <c r="O8">
        <v>0.43896272577584433</v>
      </c>
      <c r="P8">
        <v>0.41361421392166042</v>
      </c>
      <c r="Q8">
        <v>0.39034540902592274</v>
      </c>
      <c r="R8">
        <v>0.37633053266803906</v>
      </c>
      <c r="S8">
        <v>0.35319102343631498</v>
      </c>
      <c r="T8">
        <v>0.32414138786350488</v>
      </c>
      <c r="U8">
        <v>0.28978158081571775</v>
      </c>
      <c r="V8">
        <v>0.26285244514902822</v>
      </c>
      <c r="W8">
        <v>0.23972719247567981</v>
      </c>
      <c r="X8">
        <v>0.21646814374763002</v>
      </c>
    </row>
    <row r="9" spans="1:24" x14ac:dyDescent="0.25">
      <c r="B9">
        <v>5</v>
      </c>
      <c r="C9">
        <v>10</v>
      </c>
      <c r="D9">
        <v>15</v>
      </c>
      <c r="E9">
        <v>20</v>
      </c>
      <c r="F9">
        <v>25</v>
      </c>
      <c r="G9">
        <v>30</v>
      </c>
      <c r="H9">
        <v>35</v>
      </c>
      <c r="I9">
        <v>40</v>
      </c>
      <c r="J9">
        <v>45</v>
      </c>
      <c r="K9">
        <v>50</v>
      </c>
      <c r="L9">
        <v>55</v>
      </c>
      <c r="M9">
        <v>60</v>
      </c>
      <c r="N9">
        <v>65</v>
      </c>
      <c r="O9">
        <v>70</v>
      </c>
      <c r="P9">
        <v>75</v>
      </c>
      <c r="Q9">
        <v>80</v>
      </c>
      <c r="R9">
        <v>85</v>
      </c>
      <c r="S9">
        <v>90</v>
      </c>
      <c r="T9">
        <v>95</v>
      </c>
      <c r="U9">
        <v>100</v>
      </c>
      <c r="V9">
        <v>105</v>
      </c>
      <c r="W9">
        <v>110</v>
      </c>
      <c r="X9">
        <v>115</v>
      </c>
    </row>
    <row r="10" spans="1:24" x14ac:dyDescent="0.25">
      <c r="A10">
        <v>8</v>
      </c>
      <c r="B10">
        <f>B2-B6</f>
        <v>7.8387697671706003E-3</v>
      </c>
      <c r="C10">
        <f t="shared" ref="C10:X12" si="0">C2-C6</f>
        <v>1.9489350143824941E-2</v>
      </c>
      <c r="D10">
        <f t="shared" si="0"/>
        <v>1.5378524303770402E-2</v>
      </c>
      <c r="E10">
        <f t="shared" si="0"/>
        <v>9.4181771307869644E-3</v>
      </c>
      <c r="F10">
        <f t="shared" si="0"/>
        <v>1.0233274464476361E-2</v>
      </c>
      <c r="G10">
        <f t="shared" si="0"/>
        <v>7.1920020971769638E-3</v>
      </c>
      <c r="H10">
        <f t="shared" si="0"/>
        <v>5.13952785163585E-3</v>
      </c>
      <c r="I10">
        <f t="shared" si="0"/>
        <v>1.2984007255188557E-2</v>
      </c>
      <c r="J10">
        <f t="shared" si="0"/>
        <v>3.669524947881031E-3</v>
      </c>
      <c r="K10">
        <f t="shared" si="0"/>
        <v>-6.2798733802412188E-3</v>
      </c>
      <c r="L10">
        <f t="shared" si="0"/>
        <v>-9.3219281066108661E-3</v>
      </c>
      <c r="M10">
        <f t="shared" si="0"/>
        <v>-1.4580794205028502E-2</v>
      </c>
      <c r="N10">
        <f t="shared" si="0"/>
        <v>-9.4293919548568139E-3</v>
      </c>
      <c r="O10">
        <f t="shared" si="0"/>
        <v>-4.3022437505511602E-3</v>
      </c>
      <c r="P10">
        <f t="shared" si="0"/>
        <v>1.9067023285232465E-3</v>
      </c>
      <c r="Q10">
        <f t="shared" si="0"/>
        <v>9.1805854361168837E-3</v>
      </c>
      <c r="R10">
        <f t="shared" si="0"/>
        <v>1.3994530774132097E-2</v>
      </c>
      <c r="S10">
        <f t="shared" si="0"/>
        <v>1.4073081133754328E-2</v>
      </c>
      <c r="T10">
        <f t="shared" si="0"/>
        <v>1.1491159705568688E-2</v>
      </c>
      <c r="U10">
        <f t="shared" si="0"/>
        <v>1.0394351451939898E-2</v>
      </c>
      <c r="V10">
        <f t="shared" si="0"/>
        <v>1.0618301658366969E-2</v>
      </c>
      <c r="W10">
        <f t="shared" si="0"/>
        <v>1.1091673033817584E-2</v>
      </c>
      <c r="X10">
        <f t="shared" si="0"/>
        <v>1.0528687326389452E-2</v>
      </c>
    </row>
    <row r="11" spans="1:24" x14ac:dyDescent="0.25">
      <c r="A11">
        <v>12</v>
      </c>
      <c r="B11">
        <f t="shared" ref="B11:Q12" si="1">B3-B7</f>
        <v>-6.4476776203085812E-3</v>
      </c>
      <c r="C11">
        <f t="shared" si="1"/>
        <v>-2.6231754967670495E-3</v>
      </c>
      <c r="D11">
        <f t="shared" si="1"/>
        <v>4.2299561060331059E-3</v>
      </c>
      <c r="E11">
        <f t="shared" si="1"/>
        <v>4.6890910907843586E-3</v>
      </c>
      <c r="F11">
        <f t="shared" si="1"/>
        <v>1.9851388401699976E-2</v>
      </c>
      <c r="G11">
        <f t="shared" si="1"/>
        <v>2.9991510038933245E-2</v>
      </c>
      <c r="H11">
        <f t="shared" si="1"/>
        <v>3.3386317240944152E-2</v>
      </c>
      <c r="I11">
        <f t="shared" si="1"/>
        <v>2.9910683052668585E-2</v>
      </c>
      <c r="J11">
        <f t="shared" si="1"/>
        <v>2.3984312501153349E-2</v>
      </c>
      <c r="K11">
        <f t="shared" si="1"/>
        <v>1.8347251510620721E-2</v>
      </c>
      <c r="L11">
        <f t="shared" si="1"/>
        <v>2.0157202958390963E-2</v>
      </c>
      <c r="M11">
        <f t="shared" si="1"/>
        <v>1.5146109707401656E-2</v>
      </c>
      <c r="N11">
        <f t="shared" si="1"/>
        <v>1.0884930076789201E-2</v>
      </c>
      <c r="O11">
        <f t="shared" si="1"/>
        <v>1.0519479215331251E-2</v>
      </c>
      <c r="P11">
        <f t="shared" si="1"/>
        <v>5.434205923338209E-3</v>
      </c>
      <c r="Q11">
        <f t="shared" si="1"/>
        <v>5.0013164561400481E-3</v>
      </c>
      <c r="R11">
        <f t="shared" si="0"/>
        <v>1.0215525674903914E-2</v>
      </c>
      <c r="S11">
        <f t="shared" si="0"/>
        <v>7.6251128449017491E-3</v>
      </c>
      <c r="T11">
        <f t="shared" si="0"/>
        <v>4.1558024163389495E-3</v>
      </c>
      <c r="U11">
        <f t="shared" si="0"/>
        <v>-3.1075970446122758E-3</v>
      </c>
      <c r="V11">
        <f t="shared" si="0"/>
        <v>-9.8591509218048934E-3</v>
      </c>
      <c r="W11">
        <f t="shared" si="0"/>
        <v>-1.2965913069650864E-2</v>
      </c>
      <c r="X11">
        <f t="shared" si="0"/>
        <v>-1.5153109226237749E-2</v>
      </c>
    </row>
    <row r="12" spans="1:24" x14ac:dyDescent="0.25">
      <c r="A12">
        <v>18</v>
      </c>
      <c r="B12">
        <f t="shared" si="1"/>
        <v>-2.1129368620896871E-3</v>
      </c>
      <c r="C12">
        <f t="shared" si="0"/>
        <v>8.6911297674326926E-3</v>
      </c>
      <c r="D12">
        <f t="shared" si="0"/>
        <v>2.6849155442874029E-2</v>
      </c>
      <c r="E12">
        <f t="shared" si="0"/>
        <v>5.7541897066203995E-2</v>
      </c>
      <c r="F12">
        <f t="shared" si="0"/>
        <v>5.4753901740813127E-2</v>
      </c>
      <c r="G12">
        <f t="shared" si="0"/>
        <v>5.0714140154615894E-2</v>
      </c>
      <c r="H12">
        <f t="shared" si="0"/>
        <v>6.6380751059863463E-2</v>
      </c>
      <c r="I12">
        <f t="shared" si="0"/>
        <v>7.9609741973421799E-2</v>
      </c>
      <c r="J12">
        <f t="shared" si="0"/>
        <v>8.8628226394976861E-2</v>
      </c>
      <c r="K12">
        <f t="shared" si="0"/>
        <v>9.616503329444942E-2</v>
      </c>
      <c r="L12">
        <f t="shared" si="0"/>
        <v>0.10108524840543764</v>
      </c>
      <c r="M12">
        <f t="shared" si="0"/>
        <v>9.5263123330311006E-2</v>
      </c>
      <c r="N12">
        <f t="shared" si="0"/>
        <v>9.2608117803760159E-2</v>
      </c>
      <c r="O12">
        <f t="shared" si="0"/>
        <v>8.8857559319311996E-2</v>
      </c>
      <c r="P12">
        <f t="shared" si="0"/>
        <v>8.2710397952802994E-2</v>
      </c>
      <c r="Q12">
        <f t="shared" si="0"/>
        <v>7.3929713170720557E-2</v>
      </c>
      <c r="R12">
        <f t="shared" si="0"/>
        <v>6.7718606471242337E-2</v>
      </c>
      <c r="S12">
        <f t="shared" si="0"/>
        <v>5.9071161185335175E-2</v>
      </c>
      <c r="T12">
        <f t="shared" si="0"/>
        <v>6.1183055893143157E-2</v>
      </c>
      <c r="U12">
        <f t="shared" si="0"/>
        <v>6.1450332385680928E-2</v>
      </c>
      <c r="V12">
        <f t="shared" si="0"/>
        <v>6.1910026687987452E-2</v>
      </c>
      <c r="W12">
        <f t="shared" si="0"/>
        <v>6.1417172342984439E-2</v>
      </c>
      <c r="X12">
        <f t="shared" si="0"/>
        <v>6.0939058130464796E-2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date&amp;time</vt:lpstr>
      <vt:lpstr>peaks_example</vt:lpstr>
      <vt:lpstr>access_football_home</vt:lpstr>
      <vt:lpstr>Sheet3</vt:lpstr>
      <vt:lpstr>football</vt:lpstr>
      <vt:lpstr>control</vt:lpstr>
      <vt:lpstr>30 minutes</vt:lpstr>
      <vt:lpstr>60 minutes</vt:lpstr>
      <vt:lpstr>Sheet2</vt:lpstr>
      <vt:lpstr>Sheet1</vt:lpstr>
      <vt:lpstr>Sheet4</vt:lpstr>
      <vt:lpstr>raw_access_reliab_30min</vt:lpstr>
      <vt:lpstr>reliab_football_home</vt:lpstr>
      <vt:lpstr>Sheet5</vt:lpstr>
      <vt:lpstr>reliab_football_away</vt:lpstr>
      <vt:lpstr>reliab_football_normal</vt:lpstr>
      <vt:lpstr>Sheet8</vt:lpstr>
      <vt:lpstr>peak_number</vt:lpstr>
      <vt:lpstr>peak_hour</vt:lpstr>
      <vt:lpstr>access_covid</vt:lpstr>
      <vt:lpstr>reliab_covid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Luyu</dc:creator>
  <cp:lastModifiedBy>Liu, Luyu</cp:lastModifiedBy>
  <dcterms:created xsi:type="dcterms:W3CDTF">2015-06-05T18:17:20Z</dcterms:created>
  <dcterms:modified xsi:type="dcterms:W3CDTF">2022-08-01T15:48:32Z</dcterms:modified>
</cp:coreProperties>
</file>