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BED7F623-D00D-4235-9438-20150C5B2BCC}" xr6:coauthVersionLast="47" xr6:coauthVersionMax="47" xr10:uidLastSave="{00000000-0000-0000-0000-000000000000}"/>
  <bookViews>
    <workbookView xWindow="-120" yWindow="-120" windowWidth="29040" windowHeight="14175" firstSheet="14" activeTab="20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reliab_football_away" sheetId="20" r:id="rId15"/>
    <sheet name="reliab_football_normal" sheetId="19" r:id="rId16"/>
    <sheet name="Sheet8" sheetId="16" state="hidden" r:id="rId17"/>
    <sheet name="peak_number" sheetId="17" r:id="rId18"/>
    <sheet name="peak_hour" sheetId="18" r:id="rId19"/>
    <sheet name="access_covid" sheetId="26" r:id="rId20"/>
    <sheet name="Sheet7" sheetId="28" r:id="rId21"/>
    <sheet name="Sheet6" sheetId="27" r:id="rId22"/>
  </sheets>
  <definedNames>
    <definedName name="_xlnm._FilterDatabase" localSheetId="18" hidden="1">peak_hour!$A$1:$G$16</definedName>
    <definedName name="_xlnm._FilterDatabase" localSheetId="17" hidden="1">peak_number!$A$1:$D$14</definedName>
    <definedName name="_xlnm._FilterDatabase" localSheetId="16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2" i="28" l="1"/>
  <c r="F152" i="28"/>
  <c r="G151" i="28"/>
  <c r="F151" i="28"/>
  <c r="G150" i="28"/>
  <c r="F150" i="28"/>
  <c r="G149" i="28"/>
  <c r="F149" i="28"/>
  <c r="G148" i="28"/>
  <c r="F148" i="28"/>
  <c r="G147" i="28"/>
  <c r="F147" i="28"/>
  <c r="G146" i="28"/>
  <c r="F146" i="28"/>
  <c r="G145" i="28"/>
  <c r="F145" i="28"/>
  <c r="G144" i="28"/>
  <c r="F144" i="28"/>
  <c r="G143" i="28"/>
  <c r="F143" i="28"/>
  <c r="G142" i="28"/>
  <c r="F142" i="28"/>
  <c r="G141" i="28"/>
  <c r="F141" i="28"/>
  <c r="G140" i="28"/>
  <c r="F140" i="28"/>
  <c r="G139" i="28"/>
  <c r="F139" i="28"/>
  <c r="G138" i="28"/>
  <c r="F138" i="28"/>
  <c r="G137" i="28"/>
  <c r="F137" i="28"/>
  <c r="G136" i="28"/>
  <c r="F136" i="28"/>
  <c r="G135" i="28"/>
  <c r="F135" i="28"/>
  <c r="G134" i="28"/>
  <c r="F134" i="28"/>
  <c r="G133" i="28"/>
  <c r="F133" i="28"/>
  <c r="G132" i="28"/>
  <c r="F132" i="28"/>
  <c r="G131" i="28"/>
  <c r="F131" i="28"/>
  <c r="G130" i="28"/>
  <c r="F130" i="28"/>
  <c r="G129" i="28"/>
  <c r="F129" i="28"/>
  <c r="G128" i="28"/>
  <c r="F128" i="28"/>
  <c r="G127" i="28"/>
  <c r="F127" i="28"/>
  <c r="G126" i="28"/>
  <c r="F126" i="28"/>
  <c r="G125" i="28"/>
  <c r="F125" i="28"/>
  <c r="G124" i="28"/>
  <c r="F124" i="28"/>
  <c r="G122" i="28"/>
  <c r="F122" i="28"/>
  <c r="G121" i="28"/>
  <c r="F121" i="28"/>
  <c r="G120" i="28"/>
  <c r="F120" i="28"/>
  <c r="G119" i="28"/>
  <c r="F119" i="28"/>
  <c r="G118" i="28"/>
  <c r="F118" i="28"/>
  <c r="G117" i="28"/>
  <c r="F117" i="28"/>
  <c r="G116" i="28"/>
  <c r="F116" i="28"/>
  <c r="G115" i="28"/>
  <c r="F115" i="28"/>
  <c r="G114" i="28"/>
  <c r="F114" i="28"/>
  <c r="G113" i="28"/>
  <c r="F113" i="28"/>
  <c r="F93" i="28"/>
  <c r="G93" i="28"/>
  <c r="F94" i="28"/>
  <c r="G94" i="28"/>
  <c r="F95" i="28"/>
  <c r="G95" i="28"/>
  <c r="F96" i="28"/>
  <c r="G96" i="28"/>
  <c r="F97" i="28"/>
  <c r="G97" i="28"/>
  <c r="F98" i="28"/>
  <c r="G98" i="28"/>
  <c r="F99" i="28"/>
  <c r="G99" i="28"/>
  <c r="F100" i="28"/>
  <c r="G100" i="28"/>
  <c r="F101" i="28"/>
  <c r="G101" i="28"/>
  <c r="F102" i="28"/>
  <c r="G102" i="28"/>
  <c r="F103" i="28"/>
  <c r="G103" i="28"/>
  <c r="F104" i="28"/>
  <c r="G104" i="28"/>
  <c r="F105" i="28"/>
  <c r="G105" i="28"/>
  <c r="F106" i="28"/>
  <c r="G106" i="28"/>
  <c r="F107" i="28"/>
  <c r="G107" i="28"/>
  <c r="F108" i="28"/>
  <c r="G108" i="28"/>
  <c r="F109" i="28"/>
  <c r="G109" i="28"/>
  <c r="F110" i="28"/>
  <c r="G110" i="28"/>
  <c r="F111" i="28"/>
  <c r="G111" i="28"/>
  <c r="G92" i="28"/>
  <c r="F92" i="28"/>
  <c r="F76" i="28"/>
  <c r="G76" i="28"/>
  <c r="F77" i="28"/>
  <c r="G77" i="28"/>
  <c r="F78" i="28"/>
  <c r="G78" i="28"/>
  <c r="F79" i="28"/>
  <c r="G79" i="28"/>
  <c r="F80" i="28"/>
  <c r="G80" i="28"/>
  <c r="F81" i="28"/>
  <c r="G81" i="28"/>
  <c r="F82" i="28"/>
  <c r="G82" i="28"/>
  <c r="F83" i="28"/>
  <c r="G83" i="28"/>
  <c r="F84" i="28"/>
  <c r="G84" i="28"/>
  <c r="F85" i="28"/>
  <c r="G85" i="28"/>
  <c r="F86" i="28"/>
  <c r="G86" i="28"/>
  <c r="F87" i="28"/>
  <c r="G87" i="28"/>
  <c r="F88" i="28"/>
  <c r="G88" i="28"/>
  <c r="F89" i="28"/>
  <c r="G89" i="28"/>
  <c r="F90" i="28"/>
  <c r="G90" i="28"/>
  <c r="G75" i="28"/>
  <c r="F75" i="28"/>
  <c r="G71" i="28"/>
  <c r="F71" i="28"/>
  <c r="G70" i="28"/>
  <c r="F70" i="28"/>
  <c r="G69" i="28"/>
  <c r="F69" i="28"/>
  <c r="G68" i="28"/>
  <c r="F68" i="28"/>
  <c r="G67" i="28"/>
  <c r="F67" i="28"/>
  <c r="F45" i="28"/>
  <c r="G45" i="28"/>
  <c r="F46" i="28"/>
  <c r="G46" i="28"/>
  <c r="F47" i="28"/>
  <c r="G47" i="28"/>
  <c r="F48" i="28"/>
  <c r="G48" i="28"/>
  <c r="F49" i="28"/>
  <c r="G49" i="28"/>
  <c r="F50" i="28"/>
  <c r="G50" i="28"/>
  <c r="F51" i="28"/>
  <c r="G51" i="28"/>
  <c r="F52" i="28"/>
  <c r="G52" i="28"/>
  <c r="F53" i="28"/>
  <c r="G53" i="28"/>
  <c r="F54" i="28"/>
  <c r="G54" i="28"/>
  <c r="F55" i="28"/>
  <c r="G55" i="28"/>
  <c r="F56" i="28"/>
  <c r="G56" i="28"/>
  <c r="F57" i="28"/>
  <c r="G57" i="28"/>
  <c r="F58" i="28"/>
  <c r="G58" i="28"/>
  <c r="F59" i="28"/>
  <c r="G59" i="28"/>
  <c r="F60" i="28"/>
  <c r="G60" i="28"/>
  <c r="F61" i="28"/>
  <c r="G61" i="28"/>
  <c r="F62" i="28"/>
  <c r="G62" i="28"/>
  <c r="F63" i="28"/>
  <c r="G63" i="28"/>
  <c r="F64" i="28"/>
  <c r="G64" i="28"/>
  <c r="G44" i="28"/>
  <c r="F44" i="28"/>
  <c r="F30" i="28"/>
  <c r="G30" i="28"/>
  <c r="F31" i="28"/>
  <c r="G31" i="28"/>
  <c r="F32" i="28"/>
  <c r="G32" i="28"/>
  <c r="F33" i="28"/>
  <c r="G33" i="28"/>
  <c r="F34" i="28"/>
  <c r="G34" i="28"/>
  <c r="F35" i="28"/>
  <c r="G35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G29" i="28"/>
  <c r="F29" i="28"/>
  <c r="F21" i="28"/>
  <c r="G21" i="28"/>
  <c r="F22" i="28"/>
  <c r="G22" i="28"/>
  <c r="F23" i="28"/>
  <c r="G23" i="28"/>
  <c r="F24" i="28"/>
  <c r="G24" i="28"/>
  <c r="F25" i="28"/>
  <c r="G25" i="28"/>
  <c r="F26" i="28"/>
  <c r="G26" i="28"/>
  <c r="F27" i="28"/>
  <c r="G27" i="28"/>
  <c r="G20" i="28"/>
  <c r="F20" i="28"/>
  <c r="G18" i="28"/>
  <c r="F18" i="28"/>
  <c r="F6" i="28"/>
  <c r="G6" i="28"/>
  <c r="F7" i="28"/>
  <c r="G7" i="28"/>
  <c r="F8" i="28"/>
  <c r="G8" i="28"/>
  <c r="F9" i="28"/>
  <c r="G9" i="28"/>
  <c r="F10" i="28"/>
  <c r="G10" i="28"/>
  <c r="F11" i="28"/>
  <c r="G11" i="28"/>
  <c r="F12" i="28"/>
  <c r="G12" i="28"/>
  <c r="F13" i="28"/>
  <c r="G13" i="28"/>
  <c r="F14" i="28"/>
  <c r="G14" i="28"/>
  <c r="F15" i="28"/>
  <c r="G15" i="28"/>
  <c r="F16" i="28"/>
  <c r="G16" i="28"/>
  <c r="G5" i="28"/>
  <c r="F5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7" i="28"/>
  <c r="E67" i="28"/>
  <c r="D68" i="28"/>
  <c r="E68" i="28"/>
  <c r="D69" i="28"/>
  <c r="E69" i="28"/>
  <c r="D70" i="28"/>
  <c r="E70" i="28"/>
  <c r="D71" i="28"/>
  <c r="E71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8" i="28"/>
  <c r="E18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E2" i="28"/>
  <c r="D2" i="28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D3" i="26" l="1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F13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F10" i="18"/>
  <c r="F11" i="18"/>
  <c r="F3" i="18"/>
  <c r="F4" i="18"/>
  <c r="F5" i="18"/>
  <c r="F6" i="18"/>
  <c r="F12" i="18"/>
  <c r="F7" i="18"/>
  <c r="F8" i="18"/>
  <c r="F9" i="18"/>
  <c r="F2" i="18"/>
  <c r="E10" i="18"/>
  <c r="E11" i="18"/>
  <c r="E13" i="18"/>
  <c r="E3" i="18"/>
  <c r="E4" i="18"/>
  <c r="E5" i="18"/>
  <c r="E6" i="18"/>
  <c r="E12" i="18"/>
  <c r="E14" i="18"/>
  <c r="E7" i="18"/>
  <c r="E8" i="18"/>
  <c r="E9" i="18"/>
  <c r="E2" i="18"/>
  <c r="O3" i="17"/>
  <c r="F3" i="17"/>
  <c r="F4" i="17"/>
  <c r="F5" i="17"/>
  <c r="F6" i="17"/>
  <c r="F7" i="17"/>
  <c r="F8" i="17"/>
  <c r="F9" i="17"/>
  <c r="F10" i="17"/>
  <c r="F12" i="17"/>
  <c r="F15" i="17" s="1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Z3" i="14" l="1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E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<sst xmlns="http://schemas.openxmlformats.org/spreadsheetml/2006/main" count="40" uniqueCount="26">
  <si>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</si>
  <si>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</si>
  <si>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</si>
  <si>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</si>
  <si>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</si>
  <si>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</si>
  <si>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</si>
  <si>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</si>
  <si>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</si>
  <si>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</si>
  <si>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</si>
  <si>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</si>
  <si>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</si>
  <si>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</si>
  <si>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</si>
  <si>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</si>
  <si>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</si>
  <si>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C:\Users\liu.6544\Documents\GitHub\COTA-AccessibilityReliability\vis\resilience\sandwitch.tif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</si>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</sst>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1"/>
          <c:order val="1"/>
          <c:tx>
            <c:strRef>
              <c:f>peak_number!$C$1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peak_number!$C$2:$C$14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ser>
          <c:idx val="2"/>
          <c:order val="2"/>
          <c:tx>
            <c:strRef>
              <c:f>peak_number!$D$1</c:f>
              <c:strCache>
                <c:ptCount val="1"/>
                <c:pt idx="0">
                  <c:v>Game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8118476564"/>
              <c:y val="0.69674398808257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peak_hour!$E$1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peak_hour!$E$2:$E$14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</c:v>
                </c:pt>
                <c:pt idx="2">
                  <c:v>1.9999999999999996</c:v>
                </c:pt>
                <c:pt idx="3">
                  <c:v>3</c:v>
                </c:pt>
                <c:pt idx="4">
                  <c:v>1.0000000000000004</c:v>
                </c:pt>
                <c:pt idx="5">
                  <c:v>1.0000000000000004</c:v>
                </c:pt>
                <c:pt idx="6">
                  <c:v>1.0000000000000004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1.5</c:v>
                </c:pt>
                <c:pt idx="10">
                  <c:v>3.5000000000000009</c:v>
                </c:pt>
                <c:pt idx="11">
                  <c:v>3</c:v>
                </c:pt>
                <c:pt idx="12">
                  <c:v>3.5000000000000009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peak_hour!$F$1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1.6999999999999993</c:v>
                </c:pt>
                <c:pt idx="2">
                  <c:v>1.2500000000000009</c:v>
                </c:pt>
                <c:pt idx="3">
                  <c:v>0.86666666666666892</c:v>
                </c:pt>
                <c:pt idx="4">
                  <c:v>0.83333333333333304</c:v>
                </c:pt>
                <c:pt idx="5">
                  <c:v>0.9833333333333325</c:v>
                </c:pt>
                <c:pt idx="6">
                  <c:v>0.41666666666666519</c:v>
                </c:pt>
                <c:pt idx="7">
                  <c:v>1.5500000000000025</c:v>
                </c:pt>
                <c:pt idx="8">
                  <c:v>1.3000000000000007</c:v>
                </c:pt>
                <c:pt idx="9">
                  <c:v>1.1499999999999986</c:v>
                </c:pt>
                <c:pt idx="10">
                  <c:v>0.13333333333333286</c:v>
                </c:pt>
                <c:pt idx="11">
                  <c:v>2.1999999999999975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0.375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0.5</c:v>
                </c:pt>
                <c:pt idx="9">
                  <c:v>0.58333333333333337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peak_hour!$C$1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0.75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0.83333333333333337</c:v>
                </c:pt>
                <c:pt idx="9">
                  <c:v>0.83333333333333337</c:v>
                </c:pt>
                <c:pt idx="10">
                  <c:v>0.79166666666666663</c:v>
                </c:pt>
                <c:pt idx="11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peak_hour!$D$1</c:f>
              <c:strCache>
                <c:ptCount val="1"/>
                <c:pt idx="0">
                  <c:v>Game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43386</c:v>
                </c:pt>
                <c:pt idx="2">
                  <c:v>43407</c:v>
                </c:pt>
                <c:pt idx="3">
                  <c:v>43428</c:v>
                </c:pt>
                <c:pt idx="4">
                  <c:v>43715</c:v>
                </c:pt>
                <c:pt idx="5">
                  <c:v>43764</c:v>
                </c:pt>
                <c:pt idx="6">
                  <c:v>43778</c:v>
                </c:pt>
                <c:pt idx="7">
                  <c:v>43792</c:v>
                </c:pt>
                <c:pt idx="8">
                  <c:v>43351</c:v>
                </c:pt>
                <c:pt idx="9">
                  <c:v>43365</c:v>
                </c:pt>
                <c:pt idx="10">
                  <c:v>43729</c:v>
                </c:pt>
                <c:pt idx="11">
                  <c:v>43379</c:v>
                </c:pt>
                <c:pt idx="12">
                  <c:v>43743</c:v>
                </c:pt>
              </c:numCache>
            </c:numRef>
          </c:cat>
          <c:val>
            <c:numRef>
              <c:f>peak_hour!$D$2:$D$14</c:f>
              <c:numCache>
                <c:formatCode>h:mm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0.64583333333333337</c:v>
                </c:pt>
                <c:pt idx="10">
                  <c:v>0.64583333333333337</c:v>
                </c:pt>
                <c:pt idx="11">
                  <c:v>0.66666666666666663</c:v>
                </c:pt>
                <c:pt idx="12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71222730879570284"/>
        </c:manualLayout>
      </c:layout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Sheet7!$D$2:$D$152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Sheet7!$E$2:$E$152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033784528601169"/>
              <c:y val="0.6932033205151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4"/>
        <c:majorTimeUnit val="months"/>
      </c:dateAx>
      <c:valAx>
        <c:axId val="296497167"/>
        <c:scaling>
          <c:orientation val="minMax"/>
          <c:max val="26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3:30 / 4:00 pm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  <a:r>
              <a:rPr lang="en-US" b="1" baseline="0"/>
              <a:t> </a:t>
            </a:r>
            <a:r>
              <a:rPr lang="en-US" b="1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7:30</a:t>
            </a:r>
            <a:r>
              <a:rPr lang="en-US" b="1" baseline="0"/>
              <a:t> pm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4761</xdr:colOff>
      <xdr:row>6</xdr:row>
      <xdr:rowOff>57150</xdr:rowOff>
    </xdr:from>
    <xdr:to>
      <xdr:col>22</xdr:col>
      <xdr:colOff>409574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995360</xdr:colOff>
      <xdr:row>4</xdr:row>
      <xdr:rowOff>161926</xdr:rowOff>
    </xdr:from>
    <xdr:to>
      <xdr:col>15</xdr:col>
      <xdr:colOff>166685</xdr:colOff>
      <xdr:row>24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24</xdr:row>
      <xdr:rowOff>9525</xdr:rowOff>
    </xdr:from>
    <xdr:to>
      <xdr:col>12</xdr:col>
      <xdr:colOff>414339</xdr:colOff>
      <xdr:row>42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17</xdr:row>
      <xdr:rowOff>9525</xdr:rowOff>
    </xdr:from>
    <xdr:to>
      <xdr:col>9</xdr:col>
      <xdr:colOff>123825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357187</xdr:colOff>
      <xdr:row>1</xdr:row>
      <xdr:rowOff>28575</xdr:rowOff>
    </xdr:from>
    <xdr:to>
      <xdr:col>19</xdr:col>
      <xdr:colOff>428625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5</xdr:row>
      <xdr:rowOff>95250</xdr:rowOff>
    </xdr:from>
    <xdr:to>
      <xdr:col>20</xdr:col>
      <xdr:colOff>38100</xdr:colOff>
      <xdr:row>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topLeftCell="A5"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workbookViewId="0">
      <selection activeCell="H10" sqref="H10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F7" sqref="F7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15</v>
      </c>
      <c r="B6" s="9">
        <f>AVERAGE(B2:B5)</f>
        <v>0.31554925485511726</v>
      </c>
      <c r="C6" s="9">
        <f t="shared" ref="C6:P6" si="0">AVERAGE(C2:C5)</f>
        <v>0.29960094437363999</v>
      </c>
      <c r="D6" s="9">
        <f t="shared" si="0"/>
        <v>0.34533971151117626</v>
      </c>
      <c r="E6" s="9">
        <f t="shared" si="0"/>
        <v>0.37939076488360801</v>
      </c>
      <c r="F6" s="9">
        <f t="shared" si="0"/>
        <v>0.38460490338915471</v>
      </c>
      <c r="G6" s="9">
        <f t="shared" si="0"/>
        <v>0.42224404488315048</v>
      </c>
      <c r="H6" s="9">
        <f t="shared" si="0"/>
        <v>0.3882453062350395</v>
      </c>
      <c r="I6" s="9">
        <f t="shared" si="0"/>
        <v>0.37825564689420477</v>
      </c>
      <c r="J6" s="9">
        <f t="shared" si="0"/>
        <v>0.413026853757822</v>
      </c>
      <c r="K6" s="9">
        <f t="shared" si="0"/>
        <v>0.38877422213275975</v>
      </c>
      <c r="L6" s="9">
        <f t="shared" si="0"/>
        <v>0.42755868150278054</v>
      </c>
      <c r="M6" s="9">
        <f t="shared" si="0"/>
        <v>0.39962129403721974</v>
      </c>
      <c r="N6" s="9">
        <f t="shared" si="0"/>
        <v>0.37511780805924322</v>
      </c>
      <c r="O6" s="9">
        <f t="shared" si="0"/>
        <v>0.37115198926916149</v>
      </c>
      <c r="P6" s="9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O19"/>
  <sheetViews>
    <sheetView workbookViewId="0">
      <selection activeCell="O27" sqref="O27"/>
    </sheetView>
  </sheetViews>
  <sheetFormatPr defaultRowHeight="15" x14ac:dyDescent="0.25"/>
  <cols>
    <col min="1" max="1" width="23.5703125" customWidth="1"/>
    <col min="2" max="2" width="18" customWidth="1"/>
    <col min="3" max="3" width="19.140625" customWidth="1"/>
    <col min="4" max="4" width="13.7109375" style="6" customWidth="1"/>
    <col min="5" max="5" width="20.5703125" customWidth="1"/>
    <col min="6" max="6" width="28.85546875" customWidth="1"/>
    <col min="9" max="9" width="10.85546875" customWidth="1"/>
    <col min="14" max="14" width="11.5703125" style="6" bestFit="1" customWidth="1"/>
  </cols>
  <sheetData>
    <row r="1" spans="1:15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15" x14ac:dyDescent="0.25">
      <c r="A2" s="1">
        <v>43344</v>
      </c>
      <c r="B2">
        <v>10</v>
      </c>
      <c r="C2">
        <v>18</v>
      </c>
      <c r="D2" s="6">
        <v>12</v>
      </c>
      <c r="E2">
        <f>D2-B2</f>
        <v>2</v>
      </c>
      <c r="F2">
        <f>C2-D2</f>
        <v>6</v>
      </c>
      <c r="G2" s="3">
        <v>0.19166666666666665</v>
      </c>
    </row>
    <row r="3" spans="1:15" x14ac:dyDescent="0.25">
      <c r="A3" s="1">
        <v>43351</v>
      </c>
      <c r="B3">
        <v>14</v>
      </c>
      <c r="C3">
        <v>20</v>
      </c>
      <c r="D3" s="6">
        <v>15.5</v>
      </c>
      <c r="E3">
        <f t="shared" ref="E3:E14" si="0">D3-B3</f>
        <v>1.5</v>
      </c>
      <c r="F3">
        <f t="shared" ref="F3:F14" si="1">C3-D3</f>
        <v>4.5</v>
      </c>
      <c r="M3">
        <v>10</v>
      </c>
      <c r="N3" s="6">
        <v>0.41666666666666669</v>
      </c>
      <c r="O3">
        <f>N3*24</f>
        <v>10</v>
      </c>
    </row>
    <row r="4" spans="1:15" x14ac:dyDescent="0.25">
      <c r="A4" s="1">
        <v>43365</v>
      </c>
      <c r="B4">
        <v>12</v>
      </c>
      <c r="C4">
        <v>20</v>
      </c>
      <c r="D4" s="6">
        <v>15.5</v>
      </c>
      <c r="E4">
        <f t="shared" si="0"/>
        <v>3.5</v>
      </c>
      <c r="F4">
        <f t="shared" si="1"/>
        <v>4.5</v>
      </c>
    </row>
    <row r="5" spans="1:15" x14ac:dyDescent="0.25">
      <c r="A5" s="1">
        <v>43379</v>
      </c>
      <c r="B5">
        <v>13</v>
      </c>
      <c r="C5">
        <v>22</v>
      </c>
      <c r="D5" s="6">
        <v>16</v>
      </c>
      <c r="E5">
        <f t="shared" si="0"/>
        <v>3</v>
      </c>
      <c r="F5">
        <f t="shared" si="1"/>
        <v>6</v>
      </c>
    </row>
    <row r="6" spans="1:15" x14ac:dyDescent="0.25">
      <c r="A6" s="1">
        <v>43386</v>
      </c>
      <c r="B6">
        <v>9</v>
      </c>
      <c r="C6">
        <v>17</v>
      </c>
      <c r="D6" s="6">
        <v>12</v>
      </c>
      <c r="E6">
        <f t="shared" si="0"/>
        <v>3</v>
      </c>
      <c r="F6">
        <f t="shared" si="1"/>
        <v>5</v>
      </c>
    </row>
    <row r="7" spans="1:15" x14ac:dyDescent="0.25">
      <c r="A7" s="1">
        <v>43407</v>
      </c>
      <c r="B7">
        <v>10</v>
      </c>
      <c r="C7">
        <v>17</v>
      </c>
      <c r="D7" s="6">
        <v>12</v>
      </c>
      <c r="E7">
        <f t="shared" si="0"/>
        <v>2</v>
      </c>
      <c r="F7">
        <f t="shared" si="1"/>
        <v>5</v>
      </c>
      <c r="I7" s="1"/>
      <c r="L7" s="3"/>
    </row>
    <row r="8" spans="1:15" x14ac:dyDescent="0.25">
      <c r="A8" s="1">
        <v>43428</v>
      </c>
      <c r="B8">
        <v>9</v>
      </c>
      <c r="C8">
        <v>17</v>
      </c>
      <c r="D8" s="6">
        <v>12</v>
      </c>
      <c r="E8">
        <f t="shared" si="0"/>
        <v>3</v>
      </c>
      <c r="F8">
        <f t="shared" si="1"/>
        <v>5</v>
      </c>
      <c r="I8" s="1"/>
      <c r="L8" s="3"/>
    </row>
    <row r="9" spans="1:15" x14ac:dyDescent="0.25">
      <c r="A9" s="1">
        <v>43715</v>
      </c>
      <c r="B9">
        <v>11</v>
      </c>
      <c r="C9">
        <v>16</v>
      </c>
      <c r="D9" s="6">
        <v>12</v>
      </c>
      <c r="E9">
        <f t="shared" si="0"/>
        <v>1</v>
      </c>
      <c r="F9">
        <f t="shared" si="1"/>
        <v>4</v>
      </c>
      <c r="I9" s="1"/>
      <c r="L9" s="3"/>
    </row>
    <row r="10" spans="1:15" x14ac:dyDescent="0.25">
      <c r="A10" s="1">
        <v>43729</v>
      </c>
      <c r="B10">
        <v>12</v>
      </c>
      <c r="C10">
        <v>19</v>
      </c>
      <c r="D10" s="6">
        <v>15.5</v>
      </c>
      <c r="E10">
        <f t="shared" si="0"/>
        <v>3.5</v>
      </c>
      <c r="F10">
        <f t="shared" si="1"/>
        <v>3.5</v>
      </c>
      <c r="I10" s="1"/>
      <c r="L10" s="3"/>
    </row>
    <row r="11" spans="1:15" x14ac:dyDescent="0.25">
      <c r="A11" s="1">
        <v>43743</v>
      </c>
      <c r="B11">
        <v>16</v>
      </c>
      <c r="D11" s="6">
        <v>19.5</v>
      </c>
      <c r="E11">
        <f t="shared" si="0"/>
        <v>3.5</v>
      </c>
      <c r="I11" s="1"/>
      <c r="L11" s="3"/>
    </row>
    <row r="12" spans="1:15" x14ac:dyDescent="0.25">
      <c r="A12" s="1">
        <v>43764</v>
      </c>
      <c r="B12">
        <v>11</v>
      </c>
      <c r="C12">
        <v>16</v>
      </c>
      <c r="D12" s="6">
        <v>12</v>
      </c>
      <c r="E12">
        <f t="shared" si="0"/>
        <v>1</v>
      </c>
      <c r="F12">
        <f t="shared" si="1"/>
        <v>4</v>
      </c>
      <c r="I12" s="1"/>
      <c r="L12" s="3"/>
    </row>
    <row r="13" spans="1:15" x14ac:dyDescent="0.25">
      <c r="A13" s="1">
        <v>43778</v>
      </c>
      <c r="B13">
        <v>11</v>
      </c>
      <c r="C13">
        <v>16</v>
      </c>
      <c r="D13" s="6">
        <v>12</v>
      </c>
      <c r="E13">
        <f t="shared" si="0"/>
        <v>1</v>
      </c>
      <c r="F13">
        <f t="shared" si="1"/>
        <v>4</v>
      </c>
      <c r="I13" s="1"/>
      <c r="L13" s="3"/>
    </row>
    <row r="14" spans="1:15" x14ac:dyDescent="0.25">
      <c r="A14" s="1">
        <v>43792</v>
      </c>
      <c r="B14">
        <v>11</v>
      </c>
      <c r="C14">
        <v>17</v>
      </c>
      <c r="D14" s="6">
        <v>12</v>
      </c>
      <c r="E14">
        <f t="shared" si="0"/>
        <v>1</v>
      </c>
      <c r="F14">
        <f t="shared" si="1"/>
        <v>5</v>
      </c>
      <c r="I14" s="1"/>
      <c r="L14" s="3"/>
    </row>
    <row r="15" spans="1:15" x14ac:dyDescent="0.25">
      <c r="E15">
        <f>AVERAGE(E2:E14)</f>
        <v>2.2307692307692308</v>
      </c>
      <c r="F15">
        <f>AVERAGE(F2:F14)</f>
        <v>4.708333333333333</v>
      </c>
      <c r="I15" s="1"/>
      <c r="L15" s="3"/>
    </row>
    <row r="16" spans="1:15" x14ac:dyDescent="0.25">
      <c r="I16" s="1"/>
      <c r="L16" s="3"/>
    </row>
    <row r="17" spans="9:12" x14ac:dyDescent="0.25">
      <c r="I17" s="1"/>
      <c r="L17" s="3"/>
    </row>
    <row r="18" spans="9:12" x14ac:dyDescent="0.25">
      <c r="I18" s="1"/>
      <c r="L18" s="3"/>
    </row>
    <row r="19" spans="9:12" x14ac:dyDescent="0.25">
      <c r="I19" s="1"/>
      <c r="L19" s="3"/>
    </row>
  </sheetData>
  <autoFilter ref="A1:D14" xr:uid="{0A8DCF7E-5586-4454-9918-6D1E175C9441}">
    <sortState xmlns:xlrd2="http://schemas.microsoft.com/office/spreadsheetml/2017/richdata2" ref="A2:D14">
      <sortCondition ref="A1:A14"/>
    </sortState>
  </autoFilter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H33"/>
  <sheetViews>
    <sheetView workbookViewId="0">
      <selection activeCell="H13" sqref="H13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8" x14ac:dyDescent="0.25">
      <c r="B1" s="4" t="s">
        <v>2</v>
      </c>
      <c r="C1" s="4" t="s">
        <v>3</v>
      </c>
      <c r="D1" s="6" t="s">
        <v>4</v>
      </c>
      <c r="E1" t="s">
        <v>5</v>
      </c>
      <c r="F1" t="s">
        <v>6</v>
      </c>
      <c r="G1" t="s">
        <v>7</v>
      </c>
    </row>
    <row r="2" spans="1:8" x14ac:dyDescent="0.25">
      <c r="A2" s="1">
        <v>43344</v>
      </c>
      <c r="B2" s="3">
        <v>0.41666666666666669</v>
      </c>
      <c r="C2" s="3">
        <v>0.75</v>
      </c>
      <c r="D2" s="3">
        <v>0.5</v>
      </c>
      <c r="E2">
        <f t="shared" ref="E2:E14" si="0">(D2-B2)*24</f>
        <v>1.9999999999999996</v>
      </c>
      <c r="F2">
        <f t="shared" ref="F2:F13" si="1">(C2-G2)*24</f>
        <v>1.3999999999999977</v>
      </c>
      <c r="G2" s="3">
        <v>0.69166666666666676</v>
      </c>
      <c r="H2" s="3">
        <f>G2-D2</f>
        <v>0.19166666666666676</v>
      </c>
    </row>
    <row r="3" spans="1:8" x14ac:dyDescent="0.25">
      <c r="A3" s="1">
        <v>43386</v>
      </c>
      <c r="B3" s="3">
        <v>0.375</v>
      </c>
      <c r="C3" s="3">
        <v>0.70833333333333337</v>
      </c>
      <c r="D3" s="3">
        <v>0.5</v>
      </c>
      <c r="E3">
        <f t="shared" si="0"/>
        <v>3</v>
      </c>
      <c r="F3">
        <f t="shared" si="1"/>
        <v>1.6999999999999993</v>
      </c>
      <c r="G3" s="3">
        <v>0.63750000000000007</v>
      </c>
      <c r="H3" s="3">
        <f t="shared" ref="H3:H14" si="2">G3-D3</f>
        <v>0.13750000000000007</v>
      </c>
    </row>
    <row r="4" spans="1:8" x14ac:dyDescent="0.25">
      <c r="A4" s="1">
        <v>43407</v>
      </c>
      <c r="B4" s="3">
        <v>0.41666666666666669</v>
      </c>
      <c r="C4" s="3">
        <v>0.70833333333333337</v>
      </c>
      <c r="D4" s="3">
        <v>0.5</v>
      </c>
      <c r="E4">
        <f t="shared" si="0"/>
        <v>1.9999999999999996</v>
      </c>
      <c r="F4">
        <f t="shared" si="1"/>
        <v>1.2500000000000009</v>
      </c>
      <c r="G4" s="3">
        <v>0.65625</v>
      </c>
      <c r="H4" s="3">
        <f t="shared" si="2"/>
        <v>0.15625</v>
      </c>
    </row>
    <row r="5" spans="1:8" x14ac:dyDescent="0.25">
      <c r="A5" s="1">
        <v>43428</v>
      </c>
      <c r="B5" s="3">
        <v>0.375</v>
      </c>
      <c r="C5" s="3">
        <v>0.70833333333333337</v>
      </c>
      <c r="D5" s="3">
        <v>0.5</v>
      </c>
      <c r="E5">
        <f t="shared" si="0"/>
        <v>3</v>
      </c>
      <c r="F5">
        <f t="shared" si="1"/>
        <v>0.86666666666666892</v>
      </c>
      <c r="G5" s="3">
        <v>0.67222222222222217</v>
      </c>
      <c r="H5" s="3">
        <f t="shared" si="2"/>
        <v>0.17222222222222217</v>
      </c>
    </row>
    <row r="6" spans="1:8" x14ac:dyDescent="0.25">
      <c r="A6" s="1">
        <v>43715</v>
      </c>
      <c r="B6" s="3">
        <v>0.45833333333333331</v>
      </c>
      <c r="C6" s="3">
        <v>0.66666666666666663</v>
      </c>
      <c r="D6" s="3">
        <v>0.5</v>
      </c>
      <c r="E6">
        <f t="shared" si="0"/>
        <v>1.0000000000000004</v>
      </c>
      <c r="F6">
        <f t="shared" si="1"/>
        <v>0.83333333333333304</v>
      </c>
      <c r="G6" s="3">
        <v>0.63194444444444442</v>
      </c>
      <c r="H6" s="3">
        <f t="shared" si="2"/>
        <v>0.13194444444444442</v>
      </c>
    </row>
    <row r="7" spans="1:8" x14ac:dyDescent="0.25">
      <c r="A7" s="1">
        <v>43764</v>
      </c>
      <c r="B7" s="3">
        <v>0.45833333333333331</v>
      </c>
      <c r="C7" s="3">
        <v>0.66666666666666663</v>
      </c>
      <c r="D7" s="3">
        <v>0.5</v>
      </c>
      <c r="E7">
        <f t="shared" si="0"/>
        <v>1.0000000000000004</v>
      </c>
      <c r="F7">
        <f t="shared" si="1"/>
        <v>0.9833333333333325</v>
      </c>
      <c r="G7" s="3">
        <v>0.62569444444444444</v>
      </c>
      <c r="H7" s="3">
        <f t="shared" si="2"/>
        <v>0.12569444444444444</v>
      </c>
    </row>
    <row r="8" spans="1:8" x14ac:dyDescent="0.25">
      <c r="A8" s="1">
        <v>43778</v>
      </c>
      <c r="B8" s="3">
        <v>0.45833333333333331</v>
      </c>
      <c r="C8" s="3">
        <v>0.66666666666666663</v>
      </c>
      <c r="D8" s="3">
        <v>0.5</v>
      </c>
      <c r="E8">
        <f t="shared" si="0"/>
        <v>1.0000000000000004</v>
      </c>
      <c r="F8">
        <f t="shared" si="1"/>
        <v>0.41666666666666519</v>
      </c>
      <c r="G8" s="3">
        <v>0.64930555555555558</v>
      </c>
      <c r="H8" s="3">
        <f t="shared" si="2"/>
        <v>0.14930555555555558</v>
      </c>
    </row>
    <row r="9" spans="1:8" x14ac:dyDescent="0.25">
      <c r="A9" s="1">
        <v>43792</v>
      </c>
      <c r="B9" s="3">
        <v>0.45833333333333331</v>
      </c>
      <c r="C9" s="3">
        <v>0.70833333333333337</v>
      </c>
      <c r="D9" s="3">
        <v>0.5</v>
      </c>
      <c r="E9">
        <f t="shared" si="0"/>
        <v>1.0000000000000004</v>
      </c>
      <c r="F9">
        <f t="shared" si="1"/>
        <v>1.5500000000000025</v>
      </c>
      <c r="G9" s="3">
        <v>0.64374999999999993</v>
      </c>
      <c r="H9" s="3">
        <f t="shared" si="2"/>
        <v>0.14374999999999993</v>
      </c>
    </row>
    <row r="10" spans="1:8" x14ac:dyDescent="0.25">
      <c r="A10" s="1">
        <v>43351</v>
      </c>
      <c r="B10" s="3">
        <v>0.5</v>
      </c>
      <c r="C10" s="3">
        <v>0.83333333333333337</v>
      </c>
      <c r="D10" s="3">
        <v>0.64583333333333337</v>
      </c>
      <c r="E10">
        <f t="shared" si="0"/>
        <v>3.5000000000000009</v>
      </c>
      <c r="F10">
        <f t="shared" si="1"/>
        <v>1.3000000000000007</v>
      </c>
      <c r="G10" s="3">
        <v>0.77916666666666667</v>
      </c>
      <c r="H10" s="3">
        <f t="shared" si="2"/>
        <v>0.1333333333333333</v>
      </c>
    </row>
    <row r="11" spans="1:8" x14ac:dyDescent="0.25">
      <c r="A11" s="1">
        <v>43365</v>
      </c>
      <c r="B11" s="3">
        <v>0.58333333333333337</v>
      </c>
      <c r="C11" s="3">
        <v>0.83333333333333337</v>
      </c>
      <c r="D11" s="3">
        <v>0.64583333333333337</v>
      </c>
      <c r="E11">
        <f t="shared" si="0"/>
        <v>1.5</v>
      </c>
      <c r="F11">
        <f t="shared" si="1"/>
        <v>1.1499999999999986</v>
      </c>
      <c r="G11" s="3">
        <v>0.78541666666666676</v>
      </c>
      <c r="H11" s="3">
        <f t="shared" si="2"/>
        <v>0.13958333333333339</v>
      </c>
    </row>
    <row r="12" spans="1:8" x14ac:dyDescent="0.25">
      <c r="A12" s="1">
        <v>43729</v>
      </c>
      <c r="B12" s="3">
        <v>0.5</v>
      </c>
      <c r="C12" s="3">
        <v>0.79166666666666663</v>
      </c>
      <c r="D12" s="3">
        <v>0.64583333333333337</v>
      </c>
      <c r="E12">
        <f t="shared" si="0"/>
        <v>3.5000000000000009</v>
      </c>
      <c r="F12">
        <f t="shared" si="1"/>
        <v>0.13333333333333286</v>
      </c>
      <c r="G12" s="3">
        <v>0.78611111111111109</v>
      </c>
      <c r="H12" s="3">
        <f t="shared" si="2"/>
        <v>0.14027777777777772</v>
      </c>
    </row>
    <row r="13" spans="1:8" x14ac:dyDescent="0.25">
      <c r="A13" s="1">
        <v>43379</v>
      </c>
      <c r="B13" s="3">
        <v>0.54166666666666663</v>
      </c>
      <c r="C13" s="3">
        <v>0.91666666666666663</v>
      </c>
      <c r="D13" s="3">
        <v>0.66666666666666663</v>
      </c>
      <c r="E13">
        <f t="shared" si="0"/>
        <v>3</v>
      </c>
      <c r="F13">
        <f t="shared" si="1"/>
        <v>2.1999999999999975</v>
      </c>
      <c r="G13" s="3">
        <v>0.82500000000000007</v>
      </c>
      <c r="H13" s="3">
        <f t="shared" si="2"/>
        <v>0.15833333333333344</v>
      </c>
    </row>
    <row r="14" spans="1:8" x14ac:dyDescent="0.25">
      <c r="A14" s="1">
        <v>43743</v>
      </c>
      <c r="B14" s="3">
        <v>0.66666666666666663</v>
      </c>
      <c r="D14" s="3">
        <v>0.8125</v>
      </c>
      <c r="E14">
        <f t="shared" si="0"/>
        <v>3.5000000000000009</v>
      </c>
      <c r="G14" s="3">
        <v>0.95972222222222225</v>
      </c>
      <c r="H14" s="3">
        <f t="shared" si="2"/>
        <v>0.14722222222222225</v>
      </c>
    </row>
    <row r="15" spans="1:8" x14ac:dyDescent="0.25">
      <c r="D15" s="6"/>
      <c r="E15">
        <f>AVERAGE(E2:E14)</f>
        <v>2.2307692307692308</v>
      </c>
      <c r="F15">
        <f>AVERAGE(F2:F13)</f>
        <v>1.1486111111111108</v>
      </c>
    </row>
    <row r="21" spans="5:8" x14ac:dyDescent="0.25">
      <c r="E21" s="1"/>
      <c r="H21" s="3"/>
    </row>
    <row r="22" spans="5:8" x14ac:dyDescent="0.25">
      <c r="E22" s="1"/>
      <c r="H22" s="3"/>
    </row>
    <row r="23" spans="5:8" x14ac:dyDescent="0.25">
      <c r="E23" s="1"/>
      <c r="H23" s="3"/>
    </row>
    <row r="24" spans="5:8" x14ac:dyDescent="0.25">
      <c r="E24" s="1"/>
      <c r="H24" s="3"/>
    </row>
    <row r="25" spans="5:8" x14ac:dyDescent="0.25">
      <c r="E25" s="1"/>
      <c r="H25" s="3"/>
    </row>
    <row r="26" spans="5:8" x14ac:dyDescent="0.25">
      <c r="E26" s="1"/>
      <c r="H26" s="3"/>
    </row>
    <row r="27" spans="5:8" x14ac:dyDescent="0.25">
      <c r="E27" s="1"/>
      <c r="H27" s="3"/>
    </row>
    <row r="28" spans="5:8" x14ac:dyDescent="0.25">
      <c r="E28" s="1"/>
      <c r="H28" s="3"/>
    </row>
    <row r="29" spans="5:8" x14ac:dyDescent="0.25">
      <c r="E29" s="1"/>
      <c r="H29" s="3"/>
    </row>
    <row r="30" spans="5:8" x14ac:dyDescent="0.25">
      <c r="E30" s="1"/>
      <c r="H30" s="3"/>
    </row>
    <row r="31" spans="5:8" x14ac:dyDescent="0.25">
      <c r="E31" s="1"/>
      <c r="H31" s="3"/>
    </row>
    <row r="32" spans="5:8" x14ac:dyDescent="0.25">
      <c r="E32" s="1"/>
      <c r="H32" s="3"/>
    </row>
    <row r="33" spans="5:8" x14ac:dyDescent="0.25">
      <c r="E33" s="1"/>
      <c r="H33" s="3"/>
    </row>
  </sheetData>
  <autoFilter ref="A1:G16" xr:uid="{99D9AB40-23B8-4ECA-8B71-56D8E4D8804A}">
    <sortState xmlns:xlrd2="http://schemas.microsoft.com/office/spreadsheetml/2017/richdata2" ref="A2:G16">
      <sortCondition ref="D1:D1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topLeftCell="A60" workbookViewId="0">
      <selection activeCell="A2" sqref="A2:E91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18</v>
      </c>
      <c r="C1" t="s">
        <v>19</v>
      </c>
      <c r="D1" s="7" t="s">
        <v>21</v>
      </c>
      <c r="E1" t="s">
        <v>20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I152"/>
  <sheetViews>
    <sheetView tabSelected="1" topLeftCell="A123" workbookViewId="0">
      <selection activeCell="G139" sqref="G139"/>
    </sheetView>
  </sheetViews>
  <sheetFormatPr defaultRowHeight="15" x14ac:dyDescent="0.25"/>
  <cols>
    <col min="1" max="1" width="15" customWidth="1"/>
  </cols>
  <sheetData>
    <row r="1" spans="1:9" x14ac:dyDescent="0.25">
      <c r="B1" t="s">
        <v>23</v>
      </c>
      <c r="C1" t="s">
        <v>24</v>
      </c>
      <c r="D1" t="s">
        <v>23</v>
      </c>
      <c r="E1" t="s">
        <v>24</v>
      </c>
      <c r="H1" t="s">
        <v>25</v>
      </c>
      <c r="I1" t="s">
        <v>20</v>
      </c>
    </row>
    <row r="2" spans="1:9" x14ac:dyDescent="0.25">
      <c r="A2" s="1">
        <v>43467</v>
      </c>
      <c r="B2">
        <v>621212</v>
      </c>
      <c r="C2">
        <v>786695</v>
      </c>
      <c r="D2">
        <f>B2/I2</f>
        <v>202.1516433452652</v>
      </c>
      <c r="E2">
        <f>C2/I2</f>
        <v>256.00227790432803</v>
      </c>
      <c r="H2">
        <f>(C2-B2)/B2</f>
        <v>0.26638732027069661</v>
      </c>
      <c r="I2">
        <v>3073</v>
      </c>
    </row>
    <row r="3" spans="1:9" x14ac:dyDescent="0.25">
      <c r="A3" s="1">
        <v>43474</v>
      </c>
      <c r="B3">
        <v>560339</v>
      </c>
      <c r="C3">
        <v>787311</v>
      </c>
      <c r="D3">
        <f>B3/I3</f>
        <v>181.39818711557137</v>
      </c>
      <c r="E3">
        <f>C3/I3</f>
        <v>254.87568792489478</v>
      </c>
      <c r="H3">
        <f>(C3-B3)/B3</f>
        <v>0.40506193572105459</v>
      </c>
      <c r="I3">
        <v>3089</v>
      </c>
    </row>
    <row r="4" spans="1:9" x14ac:dyDescent="0.25">
      <c r="A4" s="1">
        <v>43481</v>
      </c>
      <c r="B4">
        <v>508440</v>
      </c>
      <c r="C4">
        <v>781697</v>
      </c>
      <c r="D4">
        <f>B4/I4</f>
        <v>164.59695694399483</v>
      </c>
      <c r="E4">
        <f>C4/I4</f>
        <v>253.05827128520556</v>
      </c>
      <c r="H4">
        <f>(C4-B4)/B4</f>
        <v>0.5374419793879317</v>
      </c>
      <c r="I4">
        <v>3089</v>
      </c>
    </row>
    <row r="5" spans="1:9" x14ac:dyDescent="0.25">
      <c r="A5" s="1">
        <v>43488</v>
      </c>
      <c r="B5">
        <v>524751</v>
      </c>
      <c r="C5">
        <v>790244</v>
      </c>
      <c r="D5">
        <f>B5/I5</f>
        <v>169.87730657170604</v>
      </c>
      <c r="E5">
        <f>C5/I5</f>
        <v>255.82518614438331</v>
      </c>
      <c r="F5">
        <f>AVERAGE(D2:D5)</f>
        <v>179.50602349413438</v>
      </c>
      <c r="G5">
        <f>AVERAGE(E2:E5)</f>
        <v>254.94035581470294</v>
      </c>
      <c r="H5">
        <f>(C5-B5)/B5</f>
        <v>0.50594091292822696</v>
      </c>
      <c r="I5">
        <v>3089</v>
      </c>
    </row>
    <row r="6" spans="1:9" x14ac:dyDescent="0.25">
      <c r="A6" s="1">
        <v>43495</v>
      </c>
      <c r="B6">
        <v>622369</v>
      </c>
      <c r="C6">
        <v>784684</v>
      </c>
      <c r="D6">
        <f>B6/I6</f>
        <v>201.41391585760519</v>
      </c>
      <c r="E6">
        <f>C6/I6</f>
        <v>253.94304207119743</v>
      </c>
      <c r="F6">
        <f t="shared" ref="F6:G6" si="0">AVERAGE(D3:D6)</f>
        <v>179.32159162221936</v>
      </c>
      <c r="G6">
        <f t="shared" si="0"/>
        <v>254.42554685642025</v>
      </c>
      <c r="H6">
        <f>(C6-B6)/B6</f>
        <v>0.2608018715585127</v>
      </c>
      <c r="I6">
        <v>3090</v>
      </c>
    </row>
    <row r="7" spans="1:9" x14ac:dyDescent="0.25">
      <c r="A7" s="1">
        <v>43502</v>
      </c>
      <c r="B7">
        <v>473084</v>
      </c>
      <c r="C7">
        <v>778159</v>
      </c>
      <c r="D7">
        <f>B7/I7</f>
        <v>153.10161812297736</v>
      </c>
      <c r="E7">
        <f>C7/I7</f>
        <v>251.83139158576051</v>
      </c>
      <c r="F7">
        <f t="shared" ref="F7:G7" si="1">AVERAGE(D4:D7)</f>
        <v>172.24744937407084</v>
      </c>
      <c r="G7">
        <f t="shared" si="1"/>
        <v>253.66447277163672</v>
      </c>
      <c r="H7">
        <f>(C7-B7)/B7</f>
        <v>0.64486433698877998</v>
      </c>
      <c r="I7">
        <v>3090</v>
      </c>
    </row>
    <row r="8" spans="1:9" x14ac:dyDescent="0.25">
      <c r="A8" s="1">
        <v>43509</v>
      </c>
      <c r="B8">
        <v>576798</v>
      </c>
      <c r="C8">
        <v>782540</v>
      </c>
      <c r="D8">
        <f>B8/I8</f>
        <v>186.48496605237634</v>
      </c>
      <c r="E8">
        <f>C8/I8</f>
        <v>253.00355641771742</v>
      </c>
      <c r="F8">
        <f t="shared" ref="F8:G8" si="2">AVERAGE(D5:D8)</f>
        <v>177.71945165116622</v>
      </c>
      <c r="G8">
        <f t="shared" si="2"/>
        <v>253.65079405476467</v>
      </c>
      <c r="H8">
        <f>(C8-B8)/B8</f>
        <v>0.35669679853258851</v>
      </c>
      <c r="I8">
        <v>3093</v>
      </c>
    </row>
    <row r="9" spans="1:9" x14ac:dyDescent="0.25">
      <c r="A9" s="1">
        <v>43516</v>
      </c>
      <c r="B9">
        <v>393125</v>
      </c>
      <c r="C9">
        <v>760986</v>
      </c>
      <c r="D9">
        <f>B9/I9</f>
        <v>127.10151956029745</v>
      </c>
      <c r="E9">
        <f>C9/I9</f>
        <v>246.0349175557711</v>
      </c>
      <c r="F9">
        <f t="shared" ref="F9:G9" si="3">AVERAGE(D6:D9)</f>
        <v>167.02550489831407</v>
      </c>
      <c r="G9">
        <f t="shared" si="3"/>
        <v>251.20322690761162</v>
      </c>
      <c r="H9">
        <f>(C9-B9)/B9</f>
        <v>0.93573545310015893</v>
      </c>
      <c r="I9">
        <v>3093</v>
      </c>
    </row>
    <row r="10" spans="1:9" x14ac:dyDescent="0.25">
      <c r="A10" s="1">
        <v>43523</v>
      </c>
      <c r="B10">
        <v>571888</v>
      </c>
      <c r="C10">
        <v>792389</v>
      </c>
      <c r="D10">
        <f>B10/I10</f>
        <v>184.89751050759781</v>
      </c>
      <c r="E10">
        <f>C10/I10</f>
        <v>256.18784351762042</v>
      </c>
      <c r="F10">
        <f t="shared" ref="F10:G10" si="4">AVERAGE(D7:D10)</f>
        <v>162.89640356081225</v>
      </c>
      <c r="G10">
        <f t="shared" si="4"/>
        <v>251.76442726921738</v>
      </c>
      <c r="H10">
        <f>(C10-B10)/B10</f>
        <v>0.38556675432951909</v>
      </c>
      <c r="I10">
        <v>3093</v>
      </c>
    </row>
    <row r="11" spans="1:9" x14ac:dyDescent="0.25">
      <c r="A11" s="1">
        <v>43530</v>
      </c>
      <c r="B11">
        <v>568052</v>
      </c>
      <c r="C11">
        <v>787627</v>
      </c>
      <c r="D11">
        <f>B11/I11</f>
        <v>183.65729065632073</v>
      </c>
      <c r="E11">
        <f>C11/I11</f>
        <v>254.64823795667635</v>
      </c>
      <c r="F11">
        <f t="shared" ref="F11:G11" si="5">AVERAGE(D8:D11)</f>
        <v>170.53532169414808</v>
      </c>
      <c r="G11">
        <f t="shared" si="5"/>
        <v>252.46863886194632</v>
      </c>
      <c r="H11">
        <f>(C11-B11)/B11</f>
        <v>0.3865403167315668</v>
      </c>
      <c r="I11">
        <v>3093</v>
      </c>
    </row>
    <row r="12" spans="1:9" x14ac:dyDescent="0.25">
      <c r="A12" s="1">
        <v>43537</v>
      </c>
      <c r="B12">
        <v>585982</v>
      </c>
      <c r="C12">
        <v>790153</v>
      </c>
      <c r="D12">
        <f>B12/I12</f>
        <v>189.45425153572583</v>
      </c>
      <c r="E12">
        <f>C12/I12</f>
        <v>255.46492078887812</v>
      </c>
      <c r="F12">
        <f t="shared" ref="F12:G12" si="6">AVERAGE(D9:D12)</f>
        <v>171.27764306498545</v>
      </c>
      <c r="G12">
        <f t="shared" si="6"/>
        <v>253.08397995473649</v>
      </c>
      <c r="H12">
        <f>(C12-B12)/B12</f>
        <v>0.34842537825393954</v>
      </c>
      <c r="I12">
        <v>3093</v>
      </c>
    </row>
    <row r="13" spans="1:9" x14ac:dyDescent="0.25">
      <c r="A13" s="1">
        <v>43544</v>
      </c>
      <c r="B13">
        <v>572190</v>
      </c>
      <c r="C13">
        <v>779190</v>
      </c>
      <c r="D13">
        <f>B13/I13</f>
        <v>184.99515033947623</v>
      </c>
      <c r="E13">
        <f>C13/I13</f>
        <v>251.92046556741028</v>
      </c>
      <c r="F13">
        <f t="shared" ref="F13:G13" si="7">AVERAGE(D10:D13)</f>
        <v>185.75105075978016</v>
      </c>
      <c r="G13">
        <f t="shared" si="7"/>
        <v>254.55536695764627</v>
      </c>
      <c r="H13">
        <f>(C13-B13)/B13</f>
        <v>0.36176794421433439</v>
      </c>
      <c r="I13">
        <v>3093</v>
      </c>
    </row>
    <row r="14" spans="1:9" x14ac:dyDescent="0.25">
      <c r="A14" s="1">
        <v>43551</v>
      </c>
      <c r="B14">
        <v>592881</v>
      </c>
      <c r="C14">
        <v>789202</v>
      </c>
      <c r="D14">
        <f>B14/I14</f>
        <v>191.68477206595537</v>
      </c>
      <c r="E14">
        <f>C14/I14</f>
        <v>255.15745231167151</v>
      </c>
      <c r="F14">
        <f t="shared" ref="F14:G14" si="8">AVERAGE(D11:D14)</f>
        <v>187.44786614936953</v>
      </c>
      <c r="G14">
        <f t="shared" si="8"/>
        <v>254.29776915615906</v>
      </c>
      <c r="H14">
        <f>(C14-B14)/B14</f>
        <v>0.33113053040998108</v>
      </c>
      <c r="I14">
        <v>3093</v>
      </c>
    </row>
    <row r="15" spans="1:9" x14ac:dyDescent="0.25">
      <c r="A15" s="1">
        <v>43558</v>
      </c>
      <c r="B15">
        <v>566853</v>
      </c>
      <c r="C15">
        <v>783636</v>
      </c>
      <c r="D15">
        <f>B15/I15</f>
        <v>183.26964112512124</v>
      </c>
      <c r="E15">
        <f>C15/I15</f>
        <v>253.35790494665375</v>
      </c>
      <c r="F15">
        <f t="shared" ref="F15:G15" si="9">AVERAGE(D12:D15)</f>
        <v>187.35095376656966</v>
      </c>
      <c r="G15">
        <f t="shared" si="9"/>
        <v>253.97518590365343</v>
      </c>
      <c r="H15">
        <f>(C15-B15)/B15</f>
        <v>0.3824324824954618</v>
      </c>
      <c r="I15">
        <v>3093</v>
      </c>
    </row>
    <row r="16" spans="1:9" x14ac:dyDescent="0.25">
      <c r="A16" s="1">
        <v>43565</v>
      </c>
      <c r="B16">
        <v>568349</v>
      </c>
      <c r="C16">
        <v>776829</v>
      </c>
      <c r="D16">
        <f>B16/I16</f>
        <v>183.75331393469125</v>
      </c>
      <c r="E16">
        <f>C16/I16</f>
        <v>251.15712900096995</v>
      </c>
      <c r="F16">
        <f t="shared" ref="F16:G16" si="10">AVERAGE(D13:D16)</f>
        <v>185.92571936631103</v>
      </c>
      <c r="G16">
        <f t="shared" si="10"/>
        <v>252.89823795667635</v>
      </c>
      <c r="H16">
        <f>(C16-B16)/B16</f>
        <v>0.36681686780481709</v>
      </c>
      <c r="I16">
        <v>3093</v>
      </c>
    </row>
    <row r="17" spans="1:9" x14ac:dyDescent="0.25">
      <c r="A17" s="1">
        <v>43572</v>
      </c>
    </row>
    <row r="18" spans="1:9" x14ac:dyDescent="0.25">
      <c r="A18" s="1">
        <v>43579</v>
      </c>
      <c r="B18">
        <v>591242</v>
      </c>
      <c r="C18">
        <v>749610</v>
      </c>
      <c r="D18">
        <f>B18/I18</f>
        <v>191.15486582605885</v>
      </c>
      <c r="E18">
        <f>C18/I18</f>
        <v>242.35693501454898</v>
      </c>
      <c r="F18">
        <f>AVERAGE(D15:D18)</f>
        <v>186.0592736286238</v>
      </c>
      <c r="G18">
        <f>AVERAGE(E15:E18)</f>
        <v>248.95732298739088</v>
      </c>
      <c r="H18">
        <f>(C18-B18)/B18</f>
        <v>0.26785647839632504</v>
      </c>
      <c r="I18">
        <v>3093</v>
      </c>
    </row>
    <row r="19" spans="1:9" x14ac:dyDescent="0.25">
      <c r="A19" s="1">
        <v>43586</v>
      </c>
    </row>
    <row r="20" spans="1:9" x14ac:dyDescent="0.25">
      <c r="A20" s="1">
        <v>43593</v>
      </c>
      <c r="B20">
        <v>503147</v>
      </c>
      <c r="C20">
        <v>731375</v>
      </c>
      <c r="D20">
        <f>B20/I20</f>
        <v>163.41247158168235</v>
      </c>
      <c r="E20">
        <f>C20/I20</f>
        <v>237.53653783696006</v>
      </c>
      <c r="F20">
        <f>AVERAGE(D17:D20)</f>
        <v>177.2836687038706</v>
      </c>
      <c r="G20">
        <f>AVERAGE(E17:E20)</f>
        <v>239.94673642575452</v>
      </c>
      <c r="H20">
        <f>(C20-B20)/B20</f>
        <v>0.45360103508517391</v>
      </c>
      <c r="I20">
        <v>3079</v>
      </c>
    </row>
    <row r="21" spans="1:9" x14ac:dyDescent="0.25">
      <c r="A21" s="1">
        <v>43600</v>
      </c>
      <c r="B21">
        <v>516891</v>
      </c>
      <c r="C21">
        <v>766855</v>
      </c>
      <c r="D21">
        <f>B21/I21</f>
        <v>167.8762585254953</v>
      </c>
      <c r="E21">
        <f>C21/I21</f>
        <v>249.059759662228</v>
      </c>
      <c r="F21">
        <f t="shared" ref="F21:G21" si="11">AVERAGE(D18:D21)</f>
        <v>174.14786531107885</v>
      </c>
      <c r="G21">
        <f t="shared" si="11"/>
        <v>242.98441083791235</v>
      </c>
      <c r="H21">
        <f>(C21-B21)/B21</f>
        <v>0.48359131809220901</v>
      </c>
      <c r="I21">
        <v>3079</v>
      </c>
    </row>
    <row r="22" spans="1:9" x14ac:dyDescent="0.25">
      <c r="A22" s="1">
        <v>43607</v>
      </c>
      <c r="B22">
        <v>533320</v>
      </c>
      <c r="C22">
        <v>753282</v>
      </c>
      <c r="D22">
        <f>B22/I22</f>
        <v>172.87520259319288</v>
      </c>
      <c r="E22">
        <f>C22/I22</f>
        <v>244.17568881685574</v>
      </c>
      <c r="F22">
        <f t="shared" ref="F22:G22" si="12">AVERAGE(D19:D22)</f>
        <v>168.05464423345686</v>
      </c>
      <c r="G22">
        <f t="shared" si="12"/>
        <v>243.59066210534795</v>
      </c>
      <c r="H22">
        <f>(C22-B22)/B22</f>
        <v>0.41243906097652439</v>
      </c>
      <c r="I22">
        <v>3085</v>
      </c>
    </row>
    <row r="23" spans="1:9" x14ac:dyDescent="0.25">
      <c r="A23" s="1">
        <v>43614</v>
      </c>
      <c r="B23">
        <v>548135</v>
      </c>
      <c r="C23">
        <v>751430</v>
      </c>
      <c r="D23">
        <f>B23/I23</f>
        <v>177.67747163695299</v>
      </c>
      <c r="E23">
        <f>C23/I23</f>
        <v>243.57536466774715</v>
      </c>
      <c r="F23">
        <f t="shared" ref="F23:G23" si="13">AVERAGE(D20:D23)</f>
        <v>170.46035108433088</v>
      </c>
      <c r="G23">
        <f t="shared" si="13"/>
        <v>243.58683774594775</v>
      </c>
      <c r="H23">
        <f>(C23-B23)/B23</f>
        <v>0.37088490973938903</v>
      </c>
      <c r="I23">
        <v>3085</v>
      </c>
    </row>
    <row r="24" spans="1:9" x14ac:dyDescent="0.25">
      <c r="A24" s="1">
        <v>43621</v>
      </c>
      <c r="B24">
        <v>535733</v>
      </c>
      <c r="C24">
        <v>750740</v>
      </c>
      <c r="D24">
        <f>B24/I24</f>
        <v>173.65737439222042</v>
      </c>
      <c r="E24">
        <f>C24/I24</f>
        <v>243.3517017828201</v>
      </c>
      <c r="F24">
        <f t="shared" ref="F24:G24" si="14">AVERAGE(D21:D24)</f>
        <v>173.0215767869654</v>
      </c>
      <c r="G24">
        <f t="shared" si="14"/>
        <v>245.04062873241276</v>
      </c>
      <c r="H24">
        <f>(C24-B24)/B24</f>
        <v>0.40133238012218775</v>
      </c>
      <c r="I24">
        <v>3085</v>
      </c>
    </row>
    <row r="25" spans="1:9" x14ac:dyDescent="0.25">
      <c r="A25" s="1">
        <v>43628</v>
      </c>
      <c r="B25">
        <v>553669</v>
      </c>
      <c r="C25">
        <v>737082</v>
      </c>
      <c r="D25">
        <f>B25/I25</f>
        <v>179.47131280388979</v>
      </c>
      <c r="E25">
        <f>C25/I25</f>
        <v>238.92447325769854</v>
      </c>
      <c r="F25">
        <f t="shared" ref="F25:G25" si="15">AVERAGE(D22:D25)</f>
        <v>175.920340356564</v>
      </c>
      <c r="G25">
        <f t="shared" si="15"/>
        <v>242.50680713128037</v>
      </c>
      <c r="H25">
        <f>(C25-B25)/B25</f>
        <v>0.33126832096433068</v>
      </c>
      <c r="I25">
        <v>3085</v>
      </c>
    </row>
    <row r="26" spans="1:9" x14ac:dyDescent="0.25">
      <c r="A26" s="1">
        <v>43635</v>
      </c>
      <c r="B26">
        <v>572514</v>
      </c>
      <c r="C26">
        <v>752370</v>
      </c>
      <c r="D26">
        <f>B26/I26</f>
        <v>185.57990275526743</v>
      </c>
      <c r="E26">
        <f>C26/I26</f>
        <v>243.88006482982172</v>
      </c>
      <c r="F26">
        <f t="shared" ref="F26:G26" si="16">AVERAGE(D23:D26)</f>
        <v>179.09651539708264</v>
      </c>
      <c r="G26">
        <f t="shared" si="16"/>
        <v>242.4329011345219</v>
      </c>
      <c r="H26">
        <f>(C26-B26)/B26</f>
        <v>0.31415126966327461</v>
      </c>
      <c r="I26">
        <v>3085</v>
      </c>
    </row>
    <row r="27" spans="1:9" x14ac:dyDescent="0.25">
      <c r="A27" s="1">
        <v>43642</v>
      </c>
      <c r="B27">
        <v>580336</v>
      </c>
      <c r="C27">
        <v>774720</v>
      </c>
      <c r="D27">
        <f>B27/I27</f>
        <v>188.11539708265803</v>
      </c>
      <c r="E27">
        <f>C27/I27</f>
        <v>251.12479740680712</v>
      </c>
      <c r="F27">
        <f t="shared" ref="F27:G27" si="17">AVERAGE(D24:D27)</f>
        <v>181.70599675850895</v>
      </c>
      <c r="G27">
        <f t="shared" si="17"/>
        <v>244.32025931928689</v>
      </c>
      <c r="H27">
        <f>(C27-B27)/B27</f>
        <v>0.3349507871302142</v>
      </c>
      <c r="I27">
        <v>3085</v>
      </c>
    </row>
    <row r="28" spans="1:9" x14ac:dyDescent="0.25">
      <c r="A28" s="1">
        <v>43649</v>
      </c>
    </row>
    <row r="29" spans="1:9" x14ac:dyDescent="0.25">
      <c r="A29" s="1">
        <v>43656</v>
      </c>
      <c r="B29">
        <v>484908</v>
      </c>
      <c r="C29">
        <v>672064</v>
      </c>
      <c r="D29">
        <f>B29/I29</f>
        <v>156.97895759145354</v>
      </c>
      <c r="E29">
        <f>C29/I29</f>
        <v>217.56685011330526</v>
      </c>
      <c r="F29">
        <f t="shared" ref="F29" si="18">AVERAGE(D26:D29)</f>
        <v>176.89141914312631</v>
      </c>
      <c r="G29">
        <f t="shared" ref="G29" si="19">AVERAGE(E26:E29)</f>
        <v>237.52390411664467</v>
      </c>
      <c r="H29">
        <f>(C29-B29)/B29</f>
        <v>0.38596187318006714</v>
      </c>
      <c r="I29">
        <v>3089</v>
      </c>
    </row>
    <row r="30" spans="1:9" x14ac:dyDescent="0.25">
      <c r="A30" s="1">
        <v>43663</v>
      </c>
      <c r="B30">
        <v>580735</v>
      </c>
      <c r="C30">
        <v>781500</v>
      </c>
      <c r="D30">
        <f>B30/I30</f>
        <v>187.87932707861535</v>
      </c>
      <c r="E30">
        <f>C30/I30</f>
        <v>252.83079909414428</v>
      </c>
      <c r="F30">
        <f t="shared" ref="F30:F42" si="20">AVERAGE(D27:D30)</f>
        <v>177.65789391757562</v>
      </c>
      <c r="G30">
        <f t="shared" ref="G30:G42" si="21">AVERAGE(E27:E30)</f>
        <v>240.50748220475222</v>
      </c>
      <c r="H30">
        <f>(C30-B30)/B30</f>
        <v>0.34570845566394309</v>
      </c>
      <c r="I30">
        <v>3091</v>
      </c>
    </row>
    <row r="31" spans="1:9" x14ac:dyDescent="0.25">
      <c r="A31" s="1">
        <v>43670</v>
      </c>
      <c r="B31">
        <v>551767</v>
      </c>
      <c r="C31">
        <v>769710</v>
      </c>
      <c r="D31">
        <f>B31/I31</f>
        <v>178.50760271756712</v>
      </c>
      <c r="E31">
        <f>C31/I31</f>
        <v>249.01649951472015</v>
      </c>
      <c r="F31">
        <f t="shared" si="20"/>
        <v>174.45529579587867</v>
      </c>
      <c r="G31">
        <f t="shared" si="21"/>
        <v>239.80471624072322</v>
      </c>
      <c r="H31">
        <f>(C31-B31)/B31</f>
        <v>0.39499100163656037</v>
      </c>
      <c r="I31">
        <v>3091</v>
      </c>
    </row>
    <row r="32" spans="1:9" x14ac:dyDescent="0.25">
      <c r="A32" s="1">
        <v>43677</v>
      </c>
      <c r="B32">
        <v>444235</v>
      </c>
      <c r="C32">
        <v>638694</v>
      </c>
      <c r="D32">
        <f>B32/I32</f>
        <v>143.71886120996442</v>
      </c>
      <c r="E32">
        <f>C32/I32</f>
        <v>206.63021675833065</v>
      </c>
      <c r="F32">
        <f t="shared" si="20"/>
        <v>166.77118714940011</v>
      </c>
      <c r="G32">
        <f t="shared" si="21"/>
        <v>231.51109137012509</v>
      </c>
      <c r="H32">
        <f>(C32-B32)/B32</f>
        <v>0.43773903452001756</v>
      </c>
      <c r="I32">
        <v>3091</v>
      </c>
    </row>
    <row r="33" spans="1:9" x14ac:dyDescent="0.25">
      <c r="A33" s="1">
        <v>43684</v>
      </c>
      <c r="B33">
        <v>504751</v>
      </c>
      <c r="C33">
        <v>686352</v>
      </c>
      <c r="D33">
        <f>B33/I33</f>
        <v>163.2969912649628</v>
      </c>
      <c r="E33">
        <f>C33/I33</f>
        <v>222.04852798447104</v>
      </c>
      <c r="F33">
        <f t="shared" si="20"/>
        <v>168.35069556777742</v>
      </c>
      <c r="G33">
        <f t="shared" si="21"/>
        <v>232.63151083791655</v>
      </c>
      <c r="H33">
        <f>(C33-B33)/B33</f>
        <v>0.35978333871552509</v>
      </c>
      <c r="I33">
        <v>3091</v>
      </c>
    </row>
    <row r="34" spans="1:9" x14ac:dyDescent="0.25">
      <c r="A34" s="1">
        <v>43691</v>
      </c>
      <c r="B34">
        <v>491205</v>
      </c>
      <c r="C34">
        <v>710620</v>
      </c>
      <c r="D34">
        <f>B34/I34</f>
        <v>158.91459074733095</v>
      </c>
      <c r="E34">
        <f>C34/I34</f>
        <v>229.89970883209318</v>
      </c>
      <c r="F34">
        <f t="shared" si="20"/>
        <v>161.10951148495633</v>
      </c>
      <c r="G34">
        <f t="shared" si="21"/>
        <v>226.89873827240376</v>
      </c>
      <c r="H34">
        <f>(C34-B34)/B34</f>
        <v>0.446687228346617</v>
      </c>
      <c r="I34">
        <v>3091</v>
      </c>
    </row>
    <row r="35" spans="1:9" x14ac:dyDescent="0.25">
      <c r="A35" s="1">
        <v>43698</v>
      </c>
      <c r="B35">
        <v>489020</v>
      </c>
      <c r="C35">
        <v>694088</v>
      </c>
      <c r="D35">
        <f>B35/I35</f>
        <v>158.20769977353606</v>
      </c>
      <c r="E35">
        <f>C35/I35</f>
        <v>224.55127790359106</v>
      </c>
      <c r="F35">
        <f t="shared" si="20"/>
        <v>156.03453574894857</v>
      </c>
      <c r="G35">
        <f t="shared" si="21"/>
        <v>220.78243286962149</v>
      </c>
      <c r="H35">
        <f>(C35-B35)/B35</f>
        <v>0.41934481207312585</v>
      </c>
      <c r="I35">
        <v>3091</v>
      </c>
    </row>
    <row r="36" spans="1:9" x14ac:dyDescent="0.25">
      <c r="A36" s="1">
        <v>43705</v>
      </c>
      <c r="B36">
        <v>482437</v>
      </c>
      <c r="C36">
        <v>726085</v>
      </c>
      <c r="D36">
        <f>B36/I36</f>
        <v>156.07796829505014</v>
      </c>
      <c r="E36">
        <f>C36/I36</f>
        <v>234.9029440310579</v>
      </c>
      <c r="F36">
        <f t="shared" si="20"/>
        <v>159.12431252022</v>
      </c>
      <c r="G36">
        <f t="shared" si="21"/>
        <v>227.8506146878033</v>
      </c>
      <c r="H36">
        <f>(C36-B36)/B36</f>
        <v>0.50503589069660904</v>
      </c>
      <c r="I36">
        <v>3091</v>
      </c>
    </row>
    <row r="37" spans="1:9" x14ac:dyDescent="0.25">
      <c r="A37" s="1">
        <v>43712</v>
      </c>
      <c r="B37">
        <v>425845</v>
      </c>
      <c r="C37">
        <v>669862</v>
      </c>
      <c r="D37">
        <f>B37/I37</f>
        <v>138.30626826891847</v>
      </c>
      <c r="E37">
        <f>C37/I37</f>
        <v>217.5582981487496</v>
      </c>
      <c r="F37">
        <f t="shared" si="20"/>
        <v>152.87663177120891</v>
      </c>
      <c r="G37">
        <f t="shared" si="21"/>
        <v>226.72805722887293</v>
      </c>
      <c r="H37">
        <f>(C37-B37)/B37</f>
        <v>0.57301835174770166</v>
      </c>
      <c r="I37">
        <v>3079</v>
      </c>
    </row>
    <row r="38" spans="1:9" x14ac:dyDescent="0.25">
      <c r="A38" s="1">
        <v>43719</v>
      </c>
      <c r="B38">
        <v>450577</v>
      </c>
      <c r="C38">
        <v>688342</v>
      </c>
      <c r="D38">
        <f>B38/I38</f>
        <v>146.33874634621631</v>
      </c>
      <c r="E38">
        <f>C38/I38</f>
        <v>223.56024683338745</v>
      </c>
      <c r="F38">
        <f t="shared" si="20"/>
        <v>149.73267067093025</v>
      </c>
      <c r="G38">
        <f t="shared" si="21"/>
        <v>225.14319172919653</v>
      </c>
      <c r="H38">
        <f>(C38-B38)/B38</f>
        <v>0.52769005075714026</v>
      </c>
      <c r="I38">
        <v>3079</v>
      </c>
    </row>
    <row r="39" spans="1:9" x14ac:dyDescent="0.25">
      <c r="A39" s="1">
        <v>43726</v>
      </c>
      <c r="B39">
        <v>441395</v>
      </c>
      <c r="C39">
        <v>686439</v>
      </c>
      <c r="D39">
        <f>B39/I39</f>
        <v>143.35660928873011</v>
      </c>
      <c r="E39">
        <f>C39/I39</f>
        <v>222.94218902240988</v>
      </c>
      <c r="F39">
        <f t="shared" si="20"/>
        <v>146.01989804972874</v>
      </c>
      <c r="G39">
        <f t="shared" si="21"/>
        <v>224.74091950890119</v>
      </c>
      <c r="H39">
        <f>(C39-B39)/B39</f>
        <v>0.55515807836518316</v>
      </c>
      <c r="I39">
        <v>3079</v>
      </c>
    </row>
    <row r="40" spans="1:9" x14ac:dyDescent="0.25">
      <c r="A40" s="1">
        <v>43733</v>
      </c>
      <c r="B40">
        <v>428089</v>
      </c>
      <c r="C40">
        <v>645675</v>
      </c>
      <c r="D40">
        <f>B40/I40</f>
        <v>139.03507632348166</v>
      </c>
      <c r="E40">
        <f>C40/I40</f>
        <v>209.70282559272491</v>
      </c>
      <c r="F40">
        <f t="shared" si="20"/>
        <v>141.75917505683663</v>
      </c>
      <c r="G40">
        <f t="shared" si="21"/>
        <v>218.44088989931797</v>
      </c>
      <c r="H40">
        <f>(C40-B40)/B40</f>
        <v>0.50827281242919109</v>
      </c>
      <c r="I40">
        <v>3079</v>
      </c>
    </row>
    <row r="41" spans="1:9" x14ac:dyDescent="0.25">
      <c r="A41" s="1">
        <v>43740</v>
      </c>
      <c r="B41">
        <v>492646</v>
      </c>
      <c r="C41">
        <v>728483</v>
      </c>
      <c r="D41">
        <f>B41/I41</f>
        <v>160.00194868463788</v>
      </c>
      <c r="E41">
        <f>C41/I41</f>
        <v>236.59727184150699</v>
      </c>
      <c r="F41">
        <f t="shared" si="20"/>
        <v>147.1830951607665</v>
      </c>
      <c r="G41">
        <f t="shared" si="21"/>
        <v>223.20063332250731</v>
      </c>
      <c r="H41">
        <f>(C41-B41)/B41</f>
        <v>0.47871493932763082</v>
      </c>
      <c r="I41">
        <v>3079</v>
      </c>
    </row>
    <row r="42" spans="1:9" x14ac:dyDescent="0.25">
      <c r="A42" s="1">
        <v>43747</v>
      </c>
      <c r="B42">
        <v>531054</v>
      </c>
      <c r="C42">
        <v>746446</v>
      </c>
      <c r="D42">
        <f>B42/I42</f>
        <v>172.47612861318609</v>
      </c>
      <c r="E42">
        <f>C42/I42</f>
        <v>242.43130886651511</v>
      </c>
      <c r="F42">
        <f t="shared" si="20"/>
        <v>153.71744072750894</v>
      </c>
      <c r="G42">
        <f t="shared" si="21"/>
        <v>227.91839883078922</v>
      </c>
      <c r="H42">
        <f>(C42-B42)/B42</f>
        <v>0.40559340481382306</v>
      </c>
      <c r="I42">
        <v>3079</v>
      </c>
    </row>
    <row r="43" spans="1:9" x14ac:dyDescent="0.25">
      <c r="A43" s="1">
        <v>43754</v>
      </c>
    </row>
    <row r="44" spans="1:9" x14ac:dyDescent="0.25">
      <c r="A44" s="1">
        <v>43761</v>
      </c>
      <c r="B44">
        <v>531223</v>
      </c>
      <c r="C44">
        <v>742379</v>
      </c>
      <c r="D44">
        <f>B44/I44</f>
        <v>172.53101656381943</v>
      </c>
      <c r="E44">
        <f>C44/I44</f>
        <v>241.1104254628126</v>
      </c>
      <c r="F44">
        <f t="shared" ref="F44" si="22">AVERAGE(D41:D44)</f>
        <v>168.33636462054781</v>
      </c>
      <c r="G44">
        <f t="shared" ref="G44" si="23">AVERAGE(E41:E44)</f>
        <v>240.04633539027824</v>
      </c>
      <c r="H44">
        <f>(C44-B44)/B44</f>
        <v>0.39749031950800323</v>
      </c>
      <c r="I44">
        <v>3079</v>
      </c>
    </row>
    <row r="45" spans="1:9" x14ac:dyDescent="0.25">
      <c r="A45" s="1">
        <v>43768</v>
      </c>
      <c r="B45">
        <v>411363</v>
      </c>
      <c r="C45">
        <v>564697</v>
      </c>
      <c r="D45">
        <f>B45/I45</f>
        <v>133.60279311464762</v>
      </c>
      <c r="E45">
        <f>C45/I45</f>
        <v>183.40272815849301</v>
      </c>
      <c r="F45">
        <f t="shared" ref="F45:F64" si="24">AVERAGE(D42:D45)</f>
        <v>159.53664609721773</v>
      </c>
      <c r="G45">
        <f t="shared" ref="G45:G64" si="25">AVERAGE(E42:E45)</f>
        <v>222.31482082927357</v>
      </c>
      <c r="H45">
        <f>(C45-B45)/B45</f>
        <v>0.37274621198309038</v>
      </c>
      <c r="I45">
        <v>3079</v>
      </c>
    </row>
    <row r="46" spans="1:9" x14ac:dyDescent="0.25">
      <c r="A46" s="1">
        <v>43775</v>
      </c>
      <c r="B46">
        <v>429907</v>
      </c>
      <c r="C46">
        <v>596608</v>
      </c>
      <c r="D46">
        <f>B46/I46</f>
        <v>139.48961713173264</v>
      </c>
      <c r="E46">
        <f>C46/I46</f>
        <v>193.57819597663854</v>
      </c>
      <c r="F46">
        <f t="shared" si="24"/>
        <v>148.54114227006656</v>
      </c>
      <c r="G46">
        <f t="shared" si="25"/>
        <v>206.03044986598138</v>
      </c>
      <c r="H46">
        <f>(C46-B46)/B46</f>
        <v>0.3877606086897864</v>
      </c>
      <c r="I46">
        <v>3082</v>
      </c>
    </row>
    <row r="47" spans="1:9" x14ac:dyDescent="0.25">
      <c r="A47" s="1">
        <v>43782</v>
      </c>
      <c r="B47">
        <v>445138</v>
      </c>
      <c r="C47">
        <v>614317</v>
      </c>
      <c r="D47">
        <f>B47/I47</f>
        <v>144.43153796236211</v>
      </c>
      <c r="E47">
        <f>C47/I47</f>
        <v>199.32414016872161</v>
      </c>
      <c r="F47">
        <f t="shared" si="24"/>
        <v>147.51374119314045</v>
      </c>
      <c r="G47">
        <f t="shared" si="25"/>
        <v>204.35387244166645</v>
      </c>
      <c r="H47">
        <f>(C47-B47)/B47</f>
        <v>0.38005966688981846</v>
      </c>
      <c r="I47">
        <v>3082</v>
      </c>
    </row>
    <row r="48" spans="1:9" x14ac:dyDescent="0.25">
      <c r="A48" s="1">
        <v>43789</v>
      </c>
      <c r="B48">
        <v>440305</v>
      </c>
      <c r="C48">
        <v>637051</v>
      </c>
      <c r="D48">
        <f>B48/I48</f>
        <v>142.90976955533918</v>
      </c>
      <c r="E48">
        <f>C48/I48</f>
        <v>206.76760791950664</v>
      </c>
      <c r="F48">
        <f t="shared" si="24"/>
        <v>140.10842944102038</v>
      </c>
      <c r="G48">
        <f t="shared" si="25"/>
        <v>195.76816805583996</v>
      </c>
      <c r="H48">
        <f>(C48-B48)/B48</f>
        <v>0.44684025845720582</v>
      </c>
      <c r="I48">
        <v>3081</v>
      </c>
    </row>
    <row r="49" spans="1:9" x14ac:dyDescent="0.25">
      <c r="A49" s="1">
        <v>43796</v>
      </c>
      <c r="B49">
        <v>531085</v>
      </c>
      <c r="C49">
        <v>669361</v>
      </c>
      <c r="D49">
        <f>B49/I49</f>
        <v>172.37422914638105</v>
      </c>
      <c r="E49">
        <f>C49/I49</f>
        <v>217.25446283674131</v>
      </c>
      <c r="F49">
        <f t="shared" si="24"/>
        <v>149.80128844895373</v>
      </c>
      <c r="G49">
        <f t="shared" si="25"/>
        <v>204.23110172540203</v>
      </c>
      <c r="H49">
        <f>(C49-B49)/B49</f>
        <v>0.26036510163156557</v>
      </c>
      <c r="I49">
        <v>3081</v>
      </c>
    </row>
    <row r="50" spans="1:9" x14ac:dyDescent="0.25">
      <c r="A50" s="1">
        <v>43803</v>
      </c>
      <c r="B50">
        <v>463569</v>
      </c>
      <c r="C50">
        <v>652396</v>
      </c>
      <c r="D50">
        <f>B50/I50</f>
        <v>150.460564751704</v>
      </c>
      <c r="E50">
        <f>C50/I50</f>
        <v>211.74813372281727</v>
      </c>
      <c r="F50">
        <f t="shared" si="24"/>
        <v>152.54402535394661</v>
      </c>
      <c r="G50">
        <f t="shared" si="25"/>
        <v>208.7735861619467</v>
      </c>
      <c r="H50">
        <f>(C50-B50)/B50</f>
        <v>0.40733310467265932</v>
      </c>
      <c r="I50">
        <v>3081</v>
      </c>
    </row>
    <row r="51" spans="1:9" x14ac:dyDescent="0.25">
      <c r="A51" s="1">
        <v>43810</v>
      </c>
      <c r="B51">
        <v>490188</v>
      </c>
      <c r="C51">
        <v>652183</v>
      </c>
      <c r="D51">
        <f>B51/I51</f>
        <v>159.10029211295034</v>
      </c>
      <c r="E51">
        <f>C51/I51</f>
        <v>211.67900032456996</v>
      </c>
      <c r="F51">
        <f t="shared" si="24"/>
        <v>156.21121389159364</v>
      </c>
      <c r="G51">
        <f t="shared" si="25"/>
        <v>211.8623012009088</v>
      </c>
      <c r="H51">
        <f>(C51-B51)/B51</f>
        <v>0.33047524623205793</v>
      </c>
      <c r="I51">
        <v>3081</v>
      </c>
    </row>
    <row r="52" spans="1:9" x14ac:dyDescent="0.25">
      <c r="A52" s="1">
        <v>43817</v>
      </c>
      <c r="B52">
        <v>505344</v>
      </c>
      <c r="C52">
        <v>668723</v>
      </c>
      <c r="D52">
        <f>B52/I52</f>
        <v>164.01947419668937</v>
      </c>
      <c r="E52">
        <f>C52/I52</f>
        <v>217.04738721194417</v>
      </c>
      <c r="F52">
        <f t="shared" si="24"/>
        <v>161.48864005193121</v>
      </c>
      <c r="G52">
        <f t="shared" si="25"/>
        <v>214.43224602401818</v>
      </c>
      <c r="H52">
        <f>(C52-B52)/B52</f>
        <v>0.3233025424265451</v>
      </c>
      <c r="I52">
        <v>3081</v>
      </c>
    </row>
    <row r="53" spans="1:9" x14ac:dyDescent="0.25">
      <c r="A53" s="1">
        <v>43824</v>
      </c>
      <c r="B53">
        <v>500556</v>
      </c>
      <c r="C53">
        <v>705493</v>
      </c>
      <c r="D53">
        <f>B53/I53</f>
        <v>162.46543330087633</v>
      </c>
      <c r="E53">
        <f>C53/I53</f>
        <v>228.98182408308992</v>
      </c>
      <c r="F53">
        <f t="shared" si="24"/>
        <v>159.01144109055502</v>
      </c>
      <c r="G53">
        <f t="shared" si="25"/>
        <v>217.36408633560532</v>
      </c>
      <c r="H53">
        <f>(C53-B53)/B53</f>
        <v>0.40941872637626958</v>
      </c>
      <c r="I53">
        <v>3081</v>
      </c>
    </row>
    <row r="54" spans="1:9" x14ac:dyDescent="0.25">
      <c r="A54" s="1">
        <v>43831</v>
      </c>
      <c r="B54">
        <v>475072</v>
      </c>
      <c r="C54">
        <v>679316</v>
      </c>
      <c r="D54">
        <f>B54/I54</f>
        <v>154.14406229720962</v>
      </c>
      <c r="E54">
        <f>C54/I54</f>
        <v>220.41401687216094</v>
      </c>
      <c r="F54">
        <f t="shared" si="24"/>
        <v>159.93231547693142</v>
      </c>
      <c r="G54">
        <f t="shared" si="25"/>
        <v>219.53055712294125</v>
      </c>
      <c r="H54">
        <f>(C54-B54)/B54</f>
        <v>0.42992220126633435</v>
      </c>
      <c r="I54">
        <v>3082</v>
      </c>
    </row>
    <row r="55" spans="1:9" x14ac:dyDescent="0.25">
      <c r="A55" s="1">
        <v>43838</v>
      </c>
      <c r="B55">
        <v>511884</v>
      </c>
      <c r="C55">
        <v>686225</v>
      </c>
      <c r="D55">
        <f>B55/I55</f>
        <v>166.08825438027256</v>
      </c>
      <c r="E55">
        <f>C55/I55</f>
        <v>222.65574302401038</v>
      </c>
      <c r="F55">
        <f t="shared" si="24"/>
        <v>161.67930604376198</v>
      </c>
      <c r="G55">
        <f t="shared" si="25"/>
        <v>222.27474279780134</v>
      </c>
      <c r="H55">
        <f>(C55-B55)/B55</f>
        <v>0.34058692985129441</v>
      </c>
      <c r="I55">
        <v>3082</v>
      </c>
    </row>
    <row r="56" spans="1:9" x14ac:dyDescent="0.25">
      <c r="A56" s="1">
        <v>43845</v>
      </c>
      <c r="B56">
        <v>524426</v>
      </c>
      <c r="C56">
        <v>690175</v>
      </c>
      <c r="D56">
        <f>B56/I56</f>
        <v>171.54923127248938</v>
      </c>
      <c r="E56">
        <f>C56/I56</f>
        <v>225.76872751063135</v>
      </c>
      <c r="F56">
        <f t="shared" si="24"/>
        <v>163.56174531271196</v>
      </c>
      <c r="G56">
        <f t="shared" si="25"/>
        <v>224.45507787247314</v>
      </c>
      <c r="H56">
        <f>(C56-B56)/B56</f>
        <v>0.31605793763085738</v>
      </c>
      <c r="I56">
        <v>3057</v>
      </c>
    </row>
    <row r="57" spans="1:9" x14ac:dyDescent="0.25">
      <c r="A57" s="1">
        <v>43852</v>
      </c>
      <c r="B57">
        <v>536886</v>
      </c>
      <c r="C57">
        <v>722768</v>
      </c>
      <c r="D57">
        <f>B57/I57</f>
        <v>174.20051914341337</v>
      </c>
      <c r="E57">
        <f>C57/I57</f>
        <v>234.51265412070083</v>
      </c>
      <c r="F57">
        <f t="shared" si="24"/>
        <v>166.49551677334625</v>
      </c>
      <c r="G57">
        <f t="shared" si="25"/>
        <v>225.83778538187588</v>
      </c>
      <c r="H57">
        <f>(C57-B57)/B57</f>
        <v>0.34622247553484353</v>
      </c>
      <c r="I57">
        <v>3082</v>
      </c>
    </row>
    <row r="58" spans="1:9" x14ac:dyDescent="0.25">
      <c r="A58" s="1">
        <v>43859</v>
      </c>
      <c r="B58">
        <v>451173</v>
      </c>
      <c r="C58">
        <v>654152</v>
      </c>
      <c r="D58">
        <f>B58/I58</f>
        <v>146.38968202465932</v>
      </c>
      <c r="E58">
        <f>C58/I58</f>
        <v>212.24918883841661</v>
      </c>
      <c r="F58">
        <f t="shared" si="24"/>
        <v>164.55692170520865</v>
      </c>
      <c r="G58">
        <f t="shared" si="25"/>
        <v>223.79657837343979</v>
      </c>
      <c r="H58">
        <f>(C58-B58)/B58</f>
        <v>0.44989172667690663</v>
      </c>
      <c r="I58">
        <v>3082</v>
      </c>
    </row>
    <row r="59" spans="1:9" x14ac:dyDescent="0.25">
      <c r="A59" s="1">
        <v>43866</v>
      </c>
      <c r="B59">
        <v>481823</v>
      </c>
      <c r="C59">
        <v>644381</v>
      </c>
      <c r="D59">
        <f>B59/I59</f>
        <v>156.33452303698897</v>
      </c>
      <c r="E59">
        <f>C59/I59</f>
        <v>209.07884490590524</v>
      </c>
      <c r="F59">
        <f t="shared" si="24"/>
        <v>162.11848886938776</v>
      </c>
      <c r="G59">
        <f t="shared" si="25"/>
        <v>220.40235384391352</v>
      </c>
      <c r="H59">
        <f>(C59-B59)/B59</f>
        <v>0.33738115449034189</v>
      </c>
      <c r="I59">
        <v>3082</v>
      </c>
    </row>
    <row r="60" spans="1:9" x14ac:dyDescent="0.25">
      <c r="A60" s="1">
        <v>43873</v>
      </c>
      <c r="B60">
        <v>468229</v>
      </c>
      <c r="C60">
        <v>655039</v>
      </c>
      <c r="D60">
        <f>B60/I60</f>
        <v>151.9237508111616</v>
      </c>
      <c r="E60">
        <f>C60/I60</f>
        <v>212.53698896820248</v>
      </c>
      <c r="F60">
        <f t="shared" si="24"/>
        <v>157.21211875405581</v>
      </c>
      <c r="G60">
        <f t="shared" si="25"/>
        <v>217.09441920830631</v>
      </c>
      <c r="H60">
        <f>(C60-B60)/B60</f>
        <v>0.39897144346035807</v>
      </c>
      <c r="I60">
        <v>3082</v>
      </c>
    </row>
    <row r="61" spans="1:9" x14ac:dyDescent="0.25">
      <c r="A61" s="1">
        <v>43880</v>
      </c>
      <c r="B61">
        <v>485457</v>
      </c>
      <c r="C61">
        <v>699058</v>
      </c>
      <c r="D61">
        <f>B61/I61</f>
        <v>157.5136275146009</v>
      </c>
      <c r="E61">
        <f>C61/I61</f>
        <v>226.81959766385464</v>
      </c>
      <c r="F61">
        <f t="shared" si="24"/>
        <v>153.04039584685268</v>
      </c>
      <c r="G61">
        <f t="shared" si="25"/>
        <v>215.17115509409473</v>
      </c>
      <c r="H61">
        <f>(C61-B61)/B61</f>
        <v>0.43999983520682573</v>
      </c>
      <c r="I61">
        <v>3082</v>
      </c>
    </row>
    <row r="62" spans="1:9" x14ac:dyDescent="0.25">
      <c r="A62" s="1">
        <v>43887</v>
      </c>
      <c r="B62">
        <v>501846</v>
      </c>
      <c r="C62">
        <v>702151</v>
      </c>
      <c r="D62">
        <f>B62/I62</f>
        <v>162.83127839065543</v>
      </c>
      <c r="E62">
        <f>C62/I62</f>
        <v>227.82316677482154</v>
      </c>
      <c r="F62">
        <f t="shared" si="24"/>
        <v>157.15079493835174</v>
      </c>
      <c r="G62">
        <f t="shared" si="25"/>
        <v>219.06464957819597</v>
      </c>
      <c r="H62">
        <f>(C62-B62)/B62</f>
        <v>0.39913638845382848</v>
      </c>
      <c r="I62">
        <v>3082</v>
      </c>
    </row>
    <row r="63" spans="1:9" x14ac:dyDescent="0.25">
      <c r="A63" s="1">
        <v>43894</v>
      </c>
      <c r="B63">
        <v>526721</v>
      </c>
      <c r="C63">
        <v>717970</v>
      </c>
      <c r="D63">
        <f>B63/I63</f>
        <v>170.90233614536015</v>
      </c>
      <c r="E63">
        <f>C63/I63</f>
        <v>232.95587280986373</v>
      </c>
      <c r="F63">
        <f t="shared" si="24"/>
        <v>160.79274821544453</v>
      </c>
      <c r="G63">
        <f t="shared" si="25"/>
        <v>225.03390655418559</v>
      </c>
      <c r="H63">
        <f>(C63-B63)/B63</f>
        <v>0.36309355427256557</v>
      </c>
      <c r="I63">
        <v>3082</v>
      </c>
    </row>
    <row r="64" spans="1:9" x14ac:dyDescent="0.25">
      <c r="A64" s="1">
        <v>43901</v>
      </c>
      <c r="B64">
        <v>540901</v>
      </c>
      <c r="C64">
        <v>711155</v>
      </c>
      <c r="D64">
        <f>B64/I64</f>
        <v>175.50324464633354</v>
      </c>
      <c r="E64">
        <f>C64/I64</f>
        <v>230.74464633354964</v>
      </c>
      <c r="F64">
        <f t="shared" si="24"/>
        <v>166.6876216742375</v>
      </c>
      <c r="G64">
        <f t="shared" si="25"/>
        <v>229.5858208955224</v>
      </c>
      <c r="H64">
        <f>(C64-B64)/B64</f>
        <v>0.31476000229247125</v>
      </c>
      <c r="I64">
        <v>3082</v>
      </c>
    </row>
    <row r="65" spans="1:9" x14ac:dyDescent="0.25">
      <c r="A65" s="1">
        <v>43908</v>
      </c>
    </row>
    <row r="66" spans="1:9" x14ac:dyDescent="0.25">
      <c r="A66" s="1">
        <v>43915</v>
      </c>
    </row>
    <row r="67" spans="1:9" x14ac:dyDescent="0.25">
      <c r="A67" s="1">
        <v>43922</v>
      </c>
      <c r="B67">
        <v>526300</v>
      </c>
      <c r="C67">
        <v>681599</v>
      </c>
      <c r="D67">
        <f>B67/I67</f>
        <v>170.76573653471772</v>
      </c>
      <c r="E67">
        <f>C67/I67</f>
        <v>221.15476963011031</v>
      </c>
      <c r="F67">
        <f t="shared" ref="F67:F71" si="26">AVERAGE(D64:D67)</f>
        <v>173.13449059052562</v>
      </c>
      <c r="G67">
        <f t="shared" ref="G67:G71" si="27">AVERAGE(E64:E67)</f>
        <v>225.94970798182999</v>
      </c>
      <c r="H67">
        <f>(C67-B67)/B67</f>
        <v>0.29507695230856928</v>
      </c>
      <c r="I67">
        <v>3082</v>
      </c>
    </row>
    <row r="68" spans="1:9" x14ac:dyDescent="0.25">
      <c r="A68" s="1">
        <v>43929</v>
      </c>
      <c r="B68">
        <v>555068</v>
      </c>
      <c r="C68">
        <v>706148</v>
      </c>
      <c r="D68">
        <f>B68/I68</f>
        <v>180.09993510707332</v>
      </c>
      <c r="E68">
        <f>C68/I68</f>
        <v>229.12005191434133</v>
      </c>
      <c r="F68">
        <f t="shared" si="26"/>
        <v>175.43283582089552</v>
      </c>
      <c r="G68">
        <f t="shared" si="27"/>
        <v>225.13741077222582</v>
      </c>
      <c r="H68">
        <f>(C68-B68)/B68</f>
        <v>0.27218286768468009</v>
      </c>
      <c r="I68">
        <v>3082</v>
      </c>
    </row>
    <row r="69" spans="1:9" x14ac:dyDescent="0.25">
      <c r="A69" s="1">
        <v>43936</v>
      </c>
      <c r="B69">
        <v>549115</v>
      </c>
      <c r="C69">
        <v>664981</v>
      </c>
      <c r="D69">
        <f>B69/I69</f>
        <v>178.16839714471124</v>
      </c>
      <c r="E69">
        <f>C69/I69</f>
        <v>215.76281635301751</v>
      </c>
      <c r="F69">
        <f t="shared" si="26"/>
        <v>176.34468959550077</v>
      </c>
      <c r="G69">
        <f t="shared" si="27"/>
        <v>222.01254596582305</v>
      </c>
      <c r="H69">
        <f>(C69-B69)/B69</f>
        <v>0.21100498074173898</v>
      </c>
      <c r="I69">
        <v>3082</v>
      </c>
    </row>
    <row r="70" spans="1:9" x14ac:dyDescent="0.25">
      <c r="A70" s="1">
        <v>43943</v>
      </c>
      <c r="B70">
        <v>525198</v>
      </c>
      <c r="C70">
        <v>675115</v>
      </c>
      <c r="D70">
        <f>B70/I70</f>
        <v>170.40817650876053</v>
      </c>
      <c r="E70">
        <f>C70/I70</f>
        <v>219.05094094743674</v>
      </c>
      <c r="F70">
        <f t="shared" si="26"/>
        <v>174.86056132381572</v>
      </c>
      <c r="G70">
        <f t="shared" si="27"/>
        <v>221.27214471122647</v>
      </c>
      <c r="H70">
        <f>(C70-B70)/B70</f>
        <v>0.28544853559990707</v>
      </c>
      <c r="I70">
        <v>3082</v>
      </c>
    </row>
    <row r="71" spans="1:9" x14ac:dyDescent="0.25">
      <c r="A71" s="1">
        <v>43950</v>
      </c>
      <c r="B71">
        <v>373892</v>
      </c>
      <c r="C71">
        <v>550453</v>
      </c>
      <c r="D71">
        <f>B71/I71</f>
        <v>121.43293277037999</v>
      </c>
      <c r="E71">
        <f>C71/I71</f>
        <v>178.77655082819098</v>
      </c>
      <c r="F71">
        <f t="shared" si="26"/>
        <v>162.52736038273127</v>
      </c>
      <c r="G71">
        <f t="shared" si="27"/>
        <v>210.67759001074666</v>
      </c>
      <c r="H71">
        <f>(C71-B71)/B71</f>
        <v>0.47222459961700169</v>
      </c>
      <c r="I71">
        <v>3079</v>
      </c>
    </row>
    <row r="72" spans="1:9" x14ac:dyDescent="0.25">
      <c r="A72" s="1">
        <v>43957</v>
      </c>
    </row>
    <row r="73" spans="1:9" x14ac:dyDescent="0.25">
      <c r="A73" s="1">
        <v>43964</v>
      </c>
    </row>
    <row r="74" spans="1:9" x14ac:dyDescent="0.25">
      <c r="A74" s="1">
        <v>43971</v>
      </c>
    </row>
    <row r="75" spans="1:9" x14ac:dyDescent="0.25">
      <c r="A75" s="1">
        <v>43978</v>
      </c>
      <c r="B75">
        <v>326677</v>
      </c>
      <c r="C75">
        <v>468214</v>
      </c>
      <c r="D75">
        <f>B75/I75</f>
        <v>127.75791943684004</v>
      </c>
      <c r="E75">
        <f>C75/I75</f>
        <v>183.11067657411027</v>
      </c>
      <c r="F75">
        <f t="shared" ref="F75" si="28">AVERAGE(D72:D75)</f>
        <v>127.75791943684004</v>
      </c>
      <c r="G75">
        <f t="shared" ref="G75" si="29">AVERAGE(E72:E75)</f>
        <v>183.11067657411027</v>
      </c>
      <c r="H75">
        <f>(C75-B75)/B75</f>
        <v>0.43326282535960597</v>
      </c>
      <c r="I75">
        <v>2557</v>
      </c>
    </row>
    <row r="76" spans="1:9" x14ac:dyDescent="0.25">
      <c r="A76" s="1">
        <v>43985</v>
      </c>
      <c r="B76">
        <v>306574</v>
      </c>
      <c r="C76">
        <v>472343</v>
      </c>
      <c r="D76">
        <f>B76/I76</f>
        <v>119.89597184200235</v>
      </c>
      <c r="E76">
        <f>C76/I76</f>
        <v>184.72545952287837</v>
      </c>
      <c r="F76">
        <f t="shared" ref="F76:F90" si="30">AVERAGE(D73:D76)</f>
        <v>123.8269456394212</v>
      </c>
      <c r="G76">
        <f t="shared" ref="G76:G90" si="31">AVERAGE(E73:E76)</f>
        <v>183.91806804849432</v>
      </c>
      <c r="H76">
        <f>(C76-B76)/B76</f>
        <v>0.54071447676580531</v>
      </c>
      <c r="I76">
        <v>2557</v>
      </c>
    </row>
    <row r="77" spans="1:9" x14ac:dyDescent="0.25">
      <c r="A77" s="1">
        <v>43992</v>
      </c>
      <c r="B77">
        <v>363060</v>
      </c>
      <c r="C77">
        <v>507851</v>
      </c>
      <c r="D77">
        <f>B77/I77</f>
        <v>141.98670316777475</v>
      </c>
      <c r="E77">
        <f>C77/I77</f>
        <v>198.61204536566288</v>
      </c>
      <c r="F77">
        <f t="shared" si="30"/>
        <v>129.88019814887238</v>
      </c>
      <c r="G77">
        <f t="shared" si="31"/>
        <v>188.81606048755052</v>
      </c>
      <c r="H77">
        <f>(C77-B77)/B77</f>
        <v>0.39880735966506914</v>
      </c>
      <c r="I77">
        <v>2557</v>
      </c>
    </row>
    <row r="78" spans="1:9" x14ac:dyDescent="0.25">
      <c r="A78" s="1">
        <v>43999</v>
      </c>
      <c r="B78">
        <v>371790</v>
      </c>
      <c r="C78">
        <v>522085</v>
      </c>
      <c r="D78">
        <f>B78/I78</f>
        <v>145.40086038326163</v>
      </c>
      <c r="E78">
        <f>C78/I78</f>
        <v>204.17872506843958</v>
      </c>
      <c r="F78">
        <f t="shared" si="30"/>
        <v>133.76036370746968</v>
      </c>
      <c r="G78">
        <f t="shared" si="31"/>
        <v>192.65672663277277</v>
      </c>
      <c r="H78">
        <f>(C78-B78)/B78</f>
        <v>0.4042470211678636</v>
      </c>
      <c r="I78">
        <v>2557</v>
      </c>
    </row>
    <row r="79" spans="1:9" x14ac:dyDescent="0.25">
      <c r="A79" s="1">
        <v>44006</v>
      </c>
      <c r="B79">
        <v>365266</v>
      </c>
      <c r="C79">
        <v>544902</v>
      </c>
      <c r="D79">
        <f>B79/I79</f>
        <v>142.84943292921392</v>
      </c>
      <c r="E79">
        <f>C79/I79</f>
        <v>213.10207274149394</v>
      </c>
      <c r="F79">
        <f t="shared" si="30"/>
        <v>137.53324208056316</v>
      </c>
      <c r="G79">
        <f t="shared" si="31"/>
        <v>200.15457567461868</v>
      </c>
      <c r="H79">
        <f>(C79-B79)/B79</f>
        <v>0.49179502061511338</v>
      </c>
      <c r="I79">
        <v>2557</v>
      </c>
    </row>
    <row r="80" spans="1:9" x14ac:dyDescent="0.25">
      <c r="A80" s="1">
        <v>44013</v>
      </c>
      <c r="B80">
        <v>354043</v>
      </c>
      <c r="C80">
        <v>520945</v>
      </c>
      <c r="D80">
        <f>B80/I80</f>
        <v>138.13616855247756</v>
      </c>
      <c r="E80">
        <f>C80/I80</f>
        <v>203.25595005852517</v>
      </c>
      <c r="F80">
        <f t="shared" si="30"/>
        <v>142.09329125818195</v>
      </c>
      <c r="G80">
        <f t="shared" si="31"/>
        <v>204.78719830853041</v>
      </c>
      <c r="H80">
        <f>(C80-B80)/B80</f>
        <v>0.47141731371613055</v>
      </c>
      <c r="I80">
        <v>2563</v>
      </c>
    </row>
    <row r="81" spans="1:9" x14ac:dyDescent="0.25">
      <c r="A81" s="1">
        <v>44020</v>
      </c>
      <c r="B81">
        <v>372759</v>
      </c>
      <c r="C81">
        <v>531659</v>
      </c>
      <c r="D81">
        <f>B81/I81</f>
        <v>145.43854857588764</v>
      </c>
      <c r="E81">
        <f>C81/I81</f>
        <v>207.43620756925478</v>
      </c>
      <c r="F81">
        <f t="shared" si="30"/>
        <v>142.95625261021019</v>
      </c>
      <c r="G81">
        <f t="shared" si="31"/>
        <v>206.99323885942835</v>
      </c>
      <c r="H81">
        <f>(C81-B81)/B81</f>
        <v>0.42628078731834779</v>
      </c>
      <c r="I81">
        <v>2563</v>
      </c>
    </row>
    <row r="82" spans="1:9" x14ac:dyDescent="0.25">
      <c r="A82" s="1">
        <v>44027</v>
      </c>
      <c r="B82">
        <v>376688</v>
      </c>
      <c r="C82">
        <v>512804</v>
      </c>
      <c r="D82">
        <f>B82/I82</f>
        <v>146.97151775263364</v>
      </c>
      <c r="E82">
        <f>C82/I82</f>
        <v>200.07959422551698</v>
      </c>
      <c r="F82">
        <f t="shared" si="30"/>
        <v>143.34891695255317</v>
      </c>
      <c r="G82">
        <f t="shared" si="31"/>
        <v>205.96845614869773</v>
      </c>
      <c r="H82">
        <f>(C82-B82)/B82</f>
        <v>0.36134944569511107</v>
      </c>
      <c r="I82">
        <v>2563</v>
      </c>
    </row>
    <row r="83" spans="1:9" x14ac:dyDescent="0.25">
      <c r="A83" s="1">
        <v>44034</v>
      </c>
      <c r="B83">
        <v>361250</v>
      </c>
      <c r="C83">
        <v>480662</v>
      </c>
      <c r="D83">
        <f>B83/I83</f>
        <v>140.94810768630512</v>
      </c>
      <c r="E83">
        <f>C83/I83</f>
        <v>187.53882169332812</v>
      </c>
      <c r="F83">
        <f t="shared" si="30"/>
        <v>142.873585641826</v>
      </c>
      <c r="G83">
        <f t="shared" si="31"/>
        <v>199.57764338665626</v>
      </c>
      <c r="H83">
        <f>(C83-B83)/B83</f>
        <v>0.33055224913494807</v>
      </c>
      <c r="I83">
        <v>2563</v>
      </c>
    </row>
    <row r="84" spans="1:9" x14ac:dyDescent="0.25">
      <c r="A84" s="1">
        <v>44041</v>
      </c>
      <c r="B84">
        <v>373207</v>
      </c>
      <c r="C84">
        <v>550334</v>
      </c>
      <c r="D84">
        <f>B84/I84</f>
        <v>145.61334373780727</v>
      </c>
      <c r="E84">
        <f>C84/I84</f>
        <v>214.72259071400703</v>
      </c>
      <c r="F84">
        <f t="shared" si="30"/>
        <v>144.74287943815841</v>
      </c>
      <c r="G84">
        <f t="shared" si="31"/>
        <v>202.44430355052674</v>
      </c>
      <c r="H84">
        <f>(C84-B84)/B84</f>
        <v>0.47460792536045682</v>
      </c>
      <c r="I84">
        <v>2563</v>
      </c>
    </row>
    <row r="85" spans="1:9" x14ac:dyDescent="0.25">
      <c r="A85" s="1">
        <v>44048</v>
      </c>
      <c r="B85">
        <v>348161</v>
      </c>
      <c r="C85">
        <v>476637</v>
      </c>
      <c r="D85">
        <f>B85/I85</f>
        <v>135.8412017167382</v>
      </c>
      <c r="E85">
        <f>C85/I85</f>
        <v>185.96839641045651</v>
      </c>
      <c r="F85">
        <f t="shared" si="30"/>
        <v>142.34354272337106</v>
      </c>
      <c r="G85">
        <f t="shared" si="31"/>
        <v>197.07735076082719</v>
      </c>
      <c r="H85">
        <f>(C85-B85)/B85</f>
        <v>0.36901318642811803</v>
      </c>
      <c r="I85">
        <v>2563</v>
      </c>
    </row>
    <row r="86" spans="1:9" x14ac:dyDescent="0.25">
      <c r="A86" s="1">
        <v>44055</v>
      </c>
      <c r="B86">
        <v>381628</v>
      </c>
      <c r="C86">
        <v>525526</v>
      </c>
      <c r="D86">
        <f>B86/I86</f>
        <v>148.84087363494541</v>
      </c>
      <c r="E86">
        <f>C86/I86</f>
        <v>204.96333853354133</v>
      </c>
      <c r="F86">
        <f t="shared" si="30"/>
        <v>142.810881693949</v>
      </c>
      <c r="G86">
        <f t="shared" si="31"/>
        <v>198.29828683783325</v>
      </c>
      <c r="H86">
        <f>(C86-B86)/B86</f>
        <v>0.37706352783338748</v>
      </c>
      <c r="I86">
        <v>2564</v>
      </c>
    </row>
    <row r="87" spans="1:9" x14ac:dyDescent="0.25">
      <c r="A87" s="1">
        <v>44062</v>
      </c>
      <c r="B87">
        <v>328655</v>
      </c>
      <c r="C87">
        <v>468190</v>
      </c>
      <c r="D87">
        <f>B87/I87</f>
        <v>128.23058915333593</v>
      </c>
      <c r="E87">
        <f>C87/I87</f>
        <v>182.67264923917284</v>
      </c>
      <c r="F87">
        <f t="shared" si="30"/>
        <v>139.63150206070671</v>
      </c>
      <c r="G87">
        <f t="shared" si="31"/>
        <v>197.08174372429443</v>
      </c>
      <c r="H87">
        <f>(C87-B87)/B87</f>
        <v>0.42456375226301135</v>
      </c>
      <c r="I87">
        <v>2563</v>
      </c>
    </row>
    <row r="88" spans="1:9" x14ac:dyDescent="0.25">
      <c r="A88" s="1">
        <v>44069</v>
      </c>
      <c r="B88">
        <v>390940</v>
      </c>
      <c r="C88">
        <v>523296</v>
      </c>
      <c r="D88">
        <f>B88/I88</f>
        <v>152.53218884120173</v>
      </c>
      <c r="E88">
        <f>C88/I88</f>
        <v>204.17323449083105</v>
      </c>
      <c r="F88">
        <f t="shared" si="30"/>
        <v>141.36121333655529</v>
      </c>
      <c r="G88">
        <f t="shared" si="31"/>
        <v>194.44440466850045</v>
      </c>
      <c r="H88">
        <f>(C88-B88)/B88</f>
        <v>0.33855834654934264</v>
      </c>
      <c r="I88">
        <v>2563</v>
      </c>
    </row>
    <row r="89" spans="1:9" x14ac:dyDescent="0.25">
      <c r="A89" s="1">
        <v>44076</v>
      </c>
      <c r="B89">
        <v>336997</v>
      </c>
      <c r="C89">
        <v>472674</v>
      </c>
      <c r="D89">
        <f>B89/I89</f>
        <v>131.48536870854468</v>
      </c>
      <c r="E89">
        <f>C89/I89</f>
        <v>184.42216152945767</v>
      </c>
      <c r="F89">
        <f t="shared" si="30"/>
        <v>140.27225508450692</v>
      </c>
      <c r="G89">
        <f t="shared" si="31"/>
        <v>194.05784594825073</v>
      </c>
      <c r="H89">
        <f>(C89-B89)/B89</f>
        <v>0.4026059579165393</v>
      </c>
      <c r="I89">
        <v>2563</v>
      </c>
    </row>
    <row r="90" spans="1:9" x14ac:dyDescent="0.25">
      <c r="A90" s="1">
        <v>44083</v>
      </c>
      <c r="B90">
        <v>381536</v>
      </c>
      <c r="C90">
        <v>543596</v>
      </c>
      <c r="D90">
        <f>B90/I90</f>
        <v>148.86305111197814</v>
      </c>
      <c r="E90">
        <f>C90/I90</f>
        <v>212.09364026531409</v>
      </c>
      <c r="F90">
        <f t="shared" si="30"/>
        <v>140.27779945376511</v>
      </c>
      <c r="G90">
        <f t="shared" si="31"/>
        <v>195.84042138119392</v>
      </c>
      <c r="H90">
        <f>(C90-B90)/B90</f>
        <v>0.42475677262433953</v>
      </c>
      <c r="I90">
        <v>2563</v>
      </c>
    </row>
    <row r="91" spans="1:9" x14ac:dyDescent="0.25">
      <c r="A91" s="1">
        <v>44090</v>
      </c>
    </row>
    <row r="92" spans="1:9" x14ac:dyDescent="0.25">
      <c r="A92" s="1">
        <v>44097</v>
      </c>
      <c r="B92">
        <v>440227</v>
      </c>
      <c r="C92">
        <v>557511</v>
      </c>
      <c r="D92">
        <f>B92/I92</f>
        <v>161.43270993766043</v>
      </c>
      <c r="E92">
        <f>C92/I92</f>
        <v>204.44114411441143</v>
      </c>
      <c r="F92">
        <f t="shared" ref="F92" si="32">AVERAGE(D89:D92)</f>
        <v>147.26037658606108</v>
      </c>
      <c r="G92">
        <f t="shared" ref="G92" si="33">AVERAGE(E89:E92)</f>
        <v>200.3189819697277</v>
      </c>
      <c r="H92">
        <f>(C92-B92)/B92</f>
        <v>0.26641709845148071</v>
      </c>
      <c r="I92">
        <v>2727</v>
      </c>
    </row>
    <row r="93" spans="1:9" x14ac:dyDescent="0.25">
      <c r="A93" s="1">
        <v>44104</v>
      </c>
      <c r="B93">
        <v>429893</v>
      </c>
      <c r="C93">
        <v>573696</v>
      </c>
      <c r="D93">
        <f>B93/I93</f>
        <v>157.64319765309864</v>
      </c>
      <c r="E93">
        <f>C93/I93</f>
        <v>210.37623762376236</v>
      </c>
      <c r="F93">
        <f t="shared" ref="F93:F111" si="34">AVERAGE(D90:D93)</f>
        <v>155.97965290091241</v>
      </c>
      <c r="G93">
        <f t="shared" ref="G93:G111" si="35">AVERAGE(E90:E93)</f>
        <v>208.9703406678293</v>
      </c>
      <c r="H93">
        <f>(C93-B93)/B93</f>
        <v>0.33450881963651419</v>
      </c>
      <c r="I93">
        <v>2727</v>
      </c>
    </row>
    <row r="94" spans="1:9" x14ac:dyDescent="0.25">
      <c r="A94" s="1">
        <v>44111</v>
      </c>
      <c r="B94">
        <v>411824</v>
      </c>
      <c r="C94">
        <v>541985</v>
      </c>
      <c r="D94">
        <f>B94/I94</f>
        <v>151.01723505683901</v>
      </c>
      <c r="E94">
        <f>C94/I94</f>
        <v>198.74770810414375</v>
      </c>
      <c r="F94">
        <f t="shared" si="34"/>
        <v>156.69771421586603</v>
      </c>
      <c r="G94">
        <f t="shared" si="35"/>
        <v>204.52169661410585</v>
      </c>
      <c r="H94">
        <f>(C94-B94)/B94</f>
        <v>0.31605977310695832</v>
      </c>
      <c r="I94">
        <v>2727</v>
      </c>
    </row>
    <row r="95" spans="1:9" x14ac:dyDescent="0.25">
      <c r="A95" s="1">
        <v>44118</v>
      </c>
      <c r="B95">
        <v>385484</v>
      </c>
      <c r="C95">
        <v>555375</v>
      </c>
      <c r="D95">
        <f>B95/I95</f>
        <v>141.35826916024936</v>
      </c>
      <c r="E95">
        <f>C95/I95</f>
        <v>203.65786578657867</v>
      </c>
      <c r="F95">
        <f t="shared" si="34"/>
        <v>152.86285295196186</v>
      </c>
      <c r="G95">
        <f t="shared" si="35"/>
        <v>204.30573890722405</v>
      </c>
      <c r="H95">
        <f>(C95-B95)/B95</f>
        <v>0.44072127507237652</v>
      </c>
      <c r="I95">
        <v>2727</v>
      </c>
    </row>
    <row r="96" spans="1:9" x14ac:dyDescent="0.25">
      <c r="A96" s="1">
        <v>44125</v>
      </c>
      <c r="B96">
        <v>425089</v>
      </c>
      <c r="C96">
        <v>556520</v>
      </c>
      <c r="D96">
        <f>B96/I96</f>
        <v>155.88155482214887</v>
      </c>
      <c r="E96">
        <f>C96/I96</f>
        <v>204.07774110744407</v>
      </c>
      <c r="F96">
        <f t="shared" si="34"/>
        <v>151.47506417308398</v>
      </c>
      <c r="G96">
        <f t="shared" si="35"/>
        <v>204.21488815548224</v>
      </c>
      <c r="H96">
        <f>(C96-B96)/B96</f>
        <v>0.30918466485841789</v>
      </c>
      <c r="I96">
        <v>2727</v>
      </c>
    </row>
    <row r="97" spans="1:9" x14ac:dyDescent="0.25">
      <c r="A97" s="1">
        <v>44132</v>
      </c>
      <c r="B97">
        <v>414259</v>
      </c>
      <c r="C97">
        <v>551495</v>
      </c>
      <c r="D97">
        <f>B97/I97</f>
        <v>151.91015768243491</v>
      </c>
      <c r="E97">
        <f>C97/I97</f>
        <v>202.23505683901723</v>
      </c>
      <c r="F97">
        <f t="shared" si="34"/>
        <v>150.04180418041804</v>
      </c>
      <c r="G97">
        <f t="shared" si="35"/>
        <v>202.17959295929592</v>
      </c>
      <c r="H97">
        <f>(C97-B97)/B97</f>
        <v>0.33128067223645113</v>
      </c>
      <c r="I97">
        <v>2727</v>
      </c>
    </row>
    <row r="98" spans="1:9" x14ac:dyDescent="0.25">
      <c r="A98" s="1">
        <v>44139</v>
      </c>
      <c r="B98">
        <v>431844</v>
      </c>
      <c r="C98">
        <v>580775</v>
      </c>
      <c r="D98">
        <f>B98/I98</f>
        <v>158.35863586358636</v>
      </c>
      <c r="E98">
        <f>C98/I98</f>
        <v>212.97213054638797</v>
      </c>
      <c r="F98">
        <f t="shared" si="34"/>
        <v>151.87715438210489</v>
      </c>
      <c r="G98">
        <f t="shared" si="35"/>
        <v>205.73569856985699</v>
      </c>
      <c r="H98">
        <f>(C98-B98)/B98</f>
        <v>0.34487222237659898</v>
      </c>
      <c r="I98">
        <v>2727</v>
      </c>
    </row>
    <row r="99" spans="1:9" x14ac:dyDescent="0.25">
      <c r="A99" s="1">
        <v>44146</v>
      </c>
      <c r="B99">
        <v>443174</v>
      </c>
      <c r="C99">
        <v>559554</v>
      </c>
      <c r="D99">
        <f>B99/I99</f>
        <v>162.51338467180051</v>
      </c>
      <c r="E99">
        <f>C99/I99</f>
        <v>205.19031903190319</v>
      </c>
      <c r="F99">
        <f t="shared" si="34"/>
        <v>157.16593325999264</v>
      </c>
      <c r="G99">
        <f t="shared" si="35"/>
        <v>206.11881188118812</v>
      </c>
      <c r="H99">
        <f>(C99-B99)/B99</f>
        <v>0.26260565827417676</v>
      </c>
      <c r="I99">
        <v>2727</v>
      </c>
    </row>
    <row r="100" spans="1:9" x14ac:dyDescent="0.25">
      <c r="A100" s="1">
        <v>44153</v>
      </c>
      <c r="B100">
        <v>427086</v>
      </c>
      <c r="C100">
        <v>533452</v>
      </c>
      <c r="D100">
        <f>B100/I100</f>
        <v>156.61386138613861</v>
      </c>
      <c r="E100">
        <f>C100/I100</f>
        <v>195.61862852951961</v>
      </c>
      <c r="F100">
        <f t="shared" si="34"/>
        <v>157.3490099009901</v>
      </c>
      <c r="G100">
        <f t="shared" si="35"/>
        <v>204.00403373670699</v>
      </c>
      <c r="H100">
        <f>(C100-B100)/B100</f>
        <v>0.24905054251368577</v>
      </c>
      <c r="I100">
        <v>2727</v>
      </c>
    </row>
    <row r="101" spans="1:9" x14ac:dyDescent="0.25">
      <c r="A101" s="1">
        <v>44160</v>
      </c>
      <c r="B101">
        <v>371860</v>
      </c>
      <c r="C101">
        <v>492125</v>
      </c>
      <c r="D101">
        <f>B101/I101</f>
        <v>136.36230289695635</v>
      </c>
      <c r="E101">
        <f>C101/I101</f>
        <v>180.46387972130546</v>
      </c>
      <c r="F101">
        <f t="shared" si="34"/>
        <v>153.46204620462044</v>
      </c>
      <c r="G101">
        <f t="shared" si="35"/>
        <v>198.56123945727907</v>
      </c>
      <c r="H101">
        <f>(C101-B101)/B101</f>
        <v>0.32341472597214005</v>
      </c>
      <c r="I101">
        <v>2727</v>
      </c>
    </row>
    <row r="102" spans="1:9" x14ac:dyDescent="0.25">
      <c r="A102" s="1">
        <v>44167</v>
      </c>
      <c r="B102">
        <v>406766</v>
      </c>
      <c r="C102">
        <v>532322</v>
      </c>
      <c r="D102">
        <f>B102/I102</f>
        <v>149.16244957829116</v>
      </c>
      <c r="E102">
        <f>C102/I102</f>
        <v>195.2042537587092</v>
      </c>
      <c r="F102">
        <f t="shared" si="34"/>
        <v>151.16299963329666</v>
      </c>
      <c r="G102">
        <f t="shared" si="35"/>
        <v>194.11927026035937</v>
      </c>
      <c r="H102">
        <f>(C102-B102)/B102</f>
        <v>0.30866886612942085</v>
      </c>
      <c r="I102">
        <v>2727</v>
      </c>
    </row>
    <row r="103" spans="1:9" x14ac:dyDescent="0.25">
      <c r="A103" s="1">
        <v>44174</v>
      </c>
      <c r="B103">
        <v>370291</v>
      </c>
      <c r="C103">
        <v>500114</v>
      </c>
      <c r="D103">
        <f>B103/I103</f>
        <v>135.78694536120278</v>
      </c>
      <c r="E103">
        <f>C103/I103</f>
        <v>183.39347268060141</v>
      </c>
      <c r="F103">
        <f t="shared" si="34"/>
        <v>144.48138980564721</v>
      </c>
      <c r="G103">
        <f t="shared" si="35"/>
        <v>188.67005867253391</v>
      </c>
      <c r="H103">
        <f>(C103-B103)/B103</f>
        <v>0.35059723298702911</v>
      </c>
      <c r="I103">
        <v>2727</v>
      </c>
    </row>
    <row r="104" spans="1:9" x14ac:dyDescent="0.25">
      <c r="A104" s="1">
        <v>44181</v>
      </c>
      <c r="B104">
        <v>385662</v>
      </c>
      <c r="C104">
        <v>546962</v>
      </c>
      <c r="D104">
        <f>B104/I104</f>
        <v>141.42354235423542</v>
      </c>
      <c r="E104">
        <f>C104/I104</f>
        <v>200.57279061239458</v>
      </c>
      <c r="F104">
        <f t="shared" si="34"/>
        <v>140.68381004767144</v>
      </c>
      <c r="G104">
        <f t="shared" si="35"/>
        <v>189.90859919325266</v>
      </c>
      <c r="H104">
        <f>(C104-B104)/B104</f>
        <v>0.4182418801956117</v>
      </c>
      <c r="I104">
        <v>2727</v>
      </c>
    </row>
    <row r="105" spans="1:9" x14ac:dyDescent="0.25">
      <c r="A105" s="1">
        <v>44188</v>
      </c>
      <c r="B105">
        <v>420690</v>
      </c>
      <c r="C105">
        <v>541310</v>
      </c>
      <c r="D105">
        <f>B105/I105</f>
        <v>154.26842684268428</v>
      </c>
      <c r="E105">
        <f>C105/I105</f>
        <v>198.50018335166851</v>
      </c>
      <c r="F105">
        <f t="shared" si="34"/>
        <v>145.1603410341034</v>
      </c>
      <c r="G105">
        <f t="shared" si="35"/>
        <v>194.41767510084341</v>
      </c>
      <c r="H105">
        <f>(C105-B105)/B105</f>
        <v>0.28671943711521547</v>
      </c>
      <c r="I105">
        <v>2727</v>
      </c>
    </row>
    <row r="106" spans="1:9" x14ac:dyDescent="0.25">
      <c r="A106" s="1">
        <v>44195</v>
      </c>
      <c r="B106">
        <v>437084</v>
      </c>
      <c r="C106">
        <v>562938</v>
      </c>
      <c r="D106">
        <f>B106/I106</f>
        <v>160.28016134946827</v>
      </c>
      <c r="E106">
        <f>C106/I106</f>
        <v>206.43124312431243</v>
      </c>
      <c r="F106">
        <f t="shared" si="34"/>
        <v>147.93976897689768</v>
      </c>
      <c r="G106">
        <f t="shared" si="35"/>
        <v>197.22442244224425</v>
      </c>
      <c r="H106">
        <f>(C106-B106)/B106</f>
        <v>0.28794007559187706</v>
      </c>
      <c r="I106">
        <v>2727</v>
      </c>
    </row>
    <row r="107" spans="1:9" x14ac:dyDescent="0.25">
      <c r="A107" s="1">
        <v>44202</v>
      </c>
      <c r="B107">
        <v>431503</v>
      </c>
      <c r="C107">
        <v>555372</v>
      </c>
      <c r="D107">
        <f>B107/I107</f>
        <v>158.23359002566923</v>
      </c>
      <c r="E107">
        <f>C107/I107</f>
        <v>203.65676567656766</v>
      </c>
      <c r="F107">
        <f t="shared" si="34"/>
        <v>153.55143014301427</v>
      </c>
      <c r="G107">
        <f t="shared" si="35"/>
        <v>202.29024569123578</v>
      </c>
      <c r="H107">
        <f>(C107-B107)/B107</f>
        <v>0.28706405285710646</v>
      </c>
      <c r="I107">
        <v>2727</v>
      </c>
    </row>
    <row r="108" spans="1:9" x14ac:dyDescent="0.25">
      <c r="A108" s="1">
        <v>44209</v>
      </c>
      <c r="B108">
        <v>440805</v>
      </c>
      <c r="C108">
        <v>565537</v>
      </c>
      <c r="D108">
        <f>B108/I108</f>
        <v>161.64466446644664</v>
      </c>
      <c r="E108">
        <f>C108/I108</f>
        <v>207.38430509717639</v>
      </c>
      <c r="F108">
        <f t="shared" si="34"/>
        <v>158.60671067106711</v>
      </c>
      <c r="G108">
        <f t="shared" si="35"/>
        <v>203.99312431243123</v>
      </c>
      <c r="H108">
        <f>(C108-B108)/B108</f>
        <v>0.28296412245777613</v>
      </c>
      <c r="I108">
        <v>2727</v>
      </c>
    </row>
    <row r="109" spans="1:9" x14ac:dyDescent="0.25">
      <c r="A109" s="1">
        <v>44216</v>
      </c>
      <c r="B109">
        <v>416628</v>
      </c>
      <c r="C109">
        <v>538371</v>
      </c>
      <c r="D109">
        <f>B109/I109</f>
        <v>152.77887788778878</v>
      </c>
      <c r="E109">
        <f>C109/I109</f>
        <v>197.42244224422441</v>
      </c>
      <c r="F109">
        <f t="shared" si="34"/>
        <v>158.23432343234325</v>
      </c>
      <c r="G109">
        <f t="shared" si="35"/>
        <v>203.7236890355702</v>
      </c>
      <c r="H109">
        <f>(C109-B109)/B109</f>
        <v>0.29221031711742851</v>
      </c>
      <c r="I109">
        <v>2727</v>
      </c>
    </row>
    <row r="110" spans="1:9" x14ac:dyDescent="0.25">
      <c r="A110" s="1">
        <v>44223</v>
      </c>
      <c r="B110">
        <v>428361</v>
      </c>
      <c r="C110">
        <v>558360</v>
      </c>
      <c r="D110">
        <f>B110/I110</f>
        <v>157.08140814081409</v>
      </c>
      <c r="E110">
        <f>C110/I110</f>
        <v>204.75247524752476</v>
      </c>
      <c r="F110">
        <f t="shared" si="34"/>
        <v>157.43463513017969</v>
      </c>
      <c r="G110">
        <f t="shared" si="35"/>
        <v>203.30399706637331</v>
      </c>
      <c r="H110">
        <f>(C110-B110)/B110</f>
        <v>0.30348000868426395</v>
      </c>
      <c r="I110">
        <v>2727</v>
      </c>
    </row>
    <row r="111" spans="1:9" x14ac:dyDescent="0.25">
      <c r="A111" s="1">
        <v>44230</v>
      </c>
      <c r="B111">
        <v>404037</v>
      </c>
      <c r="C111">
        <v>565002</v>
      </c>
      <c r="D111">
        <f>B111/I111</f>
        <v>148.32488986784142</v>
      </c>
      <c r="E111">
        <f>C111/I111</f>
        <v>207.41629955947135</v>
      </c>
      <c r="F111">
        <f t="shared" si="34"/>
        <v>154.95746009072275</v>
      </c>
      <c r="G111">
        <f t="shared" si="35"/>
        <v>204.24388053709922</v>
      </c>
      <c r="H111">
        <f>(C111-B111)/B111</f>
        <v>0.39839173145033746</v>
      </c>
      <c r="I111">
        <v>2724</v>
      </c>
    </row>
    <row r="112" spans="1:9" x14ac:dyDescent="0.25">
      <c r="A112" s="1">
        <v>44237</v>
      </c>
    </row>
    <row r="113" spans="1:9" x14ac:dyDescent="0.25">
      <c r="A113" s="1">
        <v>44244</v>
      </c>
      <c r="B113">
        <v>411661</v>
      </c>
      <c r="C113">
        <v>548298</v>
      </c>
      <c r="D113">
        <f>B113/I113</f>
        <v>151.12371512481644</v>
      </c>
      <c r="E113">
        <f>C113/I113</f>
        <v>201.28414096916299</v>
      </c>
      <c r="F113">
        <f t="shared" ref="F113:F122" si="36">AVERAGE(D110:D113)</f>
        <v>152.17667104449066</v>
      </c>
      <c r="G113">
        <f t="shared" ref="G113:G122" si="37">AVERAGE(E110:E113)</f>
        <v>204.4843052587197</v>
      </c>
      <c r="H113">
        <f>(C113-B113)/B113</f>
        <v>0.33191630977916298</v>
      </c>
      <c r="I113">
        <v>2724</v>
      </c>
    </row>
    <row r="114" spans="1:9" x14ac:dyDescent="0.25">
      <c r="A114" s="1">
        <v>44251</v>
      </c>
      <c r="B114">
        <v>424675</v>
      </c>
      <c r="C114">
        <v>573693</v>
      </c>
      <c r="D114">
        <f>B114/I114</f>
        <v>155.90124816446402</v>
      </c>
      <c r="E114">
        <f>C114/I114</f>
        <v>210.6068281938326</v>
      </c>
      <c r="F114">
        <f t="shared" si="36"/>
        <v>151.78328438570728</v>
      </c>
      <c r="G114">
        <f t="shared" si="37"/>
        <v>206.43575624082231</v>
      </c>
      <c r="H114">
        <f>(C114-B114)/B114</f>
        <v>0.35089892270559842</v>
      </c>
      <c r="I114">
        <v>2724</v>
      </c>
    </row>
    <row r="115" spans="1:9" x14ac:dyDescent="0.25">
      <c r="A115" s="1">
        <v>44258</v>
      </c>
      <c r="B115">
        <v>397817</v>
      </c>
      <c r="C115">
        <v>574492</v>
      </c>
      <c r="D115">
        <f>B115/I115</f>
        <v>146.04148311306901</v>
      </c>
      <c r="E115">
        <f>C115/I115</f>
        <v>210.90014684287812</v>
      </c>
      <c r="F115">
        <f t="shared" si="36"/>
        <v>151.02214880078316</v>
      </c>
      <c r="G115">
        <f t="shared" si="37"/>
        <v>207.59703866862458</v>
      </c>
      <c r="H115">
        <f>(C115-B115)/B115</f>
        <v>0.44411123707634415</v>
      </c>
      <c r="I115">
        <v>2724</v>
      </c>
    </row>
    <row r="116" spans="1:9" x14ac:dyDescent="0.25">
      <c r="A116" s="1">
        <v>44265</v>
      </c>
      <c r="B116">
        <v>433115</v>
      </c>
      <c r="C116">
        <v>577937</v>
      </c>
      <c r="D116">
        <f>B116/I116</f>
        <v>158.9996328928047</v>
      </c>
      <c r="E116">
        <f>C116/I116</f>
        <v>212.16483113069017</v>
      </c>
      <c r="F116">
        <f t="shared" si="36"/>
        <v>153.01651982378854</v>
      </c>
      <c r="G116">
        <f t="shared" si="37"/>
        <v>208.73898678414099</v>
      </c>
      <c r="H116">
        <f>(C116-B116)/B116</f>
        <v>0.33437308797894322</v>
      </c>
      <c r="I116">
        <v>2724</v>
      </c>
    </row>
    <row r="117" spans="1:9" x14ac:dyDescent="0.25">
      <c r="A117" s="1">
        <v>44272</v>
      </c>
      <c r="B117">
        <v>423571</v>
      </c>
      <c r="C117">
        <v>579392</v>
      </c>
      <c r="D117">
        <f>B117/I117</f>
        <v>155.49596182085168</v>
      </c>
      <c r="E117">
        <f>C117/I117</f>
        <v>212.69897209985317</v>
      </c>
      <c r="F117">
        <f t="shared" si="36"/>
        <v>154.10958149779736</v>
      </c>
      <c r="G117">
        <f t="shared" si="37"/>
        <v>211.59269456681352</v>
      </c>
      <c r="H117">
        <f>(C117-B117)/B117</f>
        <v>0.36787457120529971</v>
      </c>
      <c r="I117">
        <v>2724</v>
      </c>
    </row>
    <row r="118" spans="1:9" x14ac:dyDescent="0.25">
      <c r="A118" s="1">
        <v>44279</v>
      </c>
      <c r="B118">
        <v>399428</v>
      </c>
      <c r="C118">
        <v>541530</v>
      </c>
      <c r="D118">
        <f>B118/I118</f>
        <v>146.63289280469897</v>
      </c>
      <c r="E118">
        <f>C118/I118</f>
        <v>198.79955947136563</v>
      </c>
      <c r="F118">
        <f t="shared" si="36"/>
        <v>151.79249265785609</v>
      </c>
      <c r="G118">
        <f t="shared" si="37"/>
        <v>208.64087738619679</v>
      </c>
      <c r="H118">
        <f>(C118-B118)/B118</f>
        <v>0.35576374215127632</v>
      </c>
      <c r="I118">
        <v>2724</v>
      </c>
    </row>
    <row r="119" spans="1:9" x14ac:dyDescent="0.25">
      <c r="A119" s="1">
        <v>44286</v>
      </c>
      <c r="B119">
        <v>407978</v>
      </c>
      <c r="C119">
        <v>544219</v>
      </c>
      <c r="D119">
        <f>B119/I119</f>
        <v>149.77165932452277</v>
      </c>
      <c r="E119">
        <f>C119/I119</f>
        <v>199.78671071953011</v>
      </c>
      <c r="F119">
        <f t="shared" si="36"/>
        <v>152.72503671071951</v>
      </c>
      <c r="G119">
        <f t="shared" si="37"/>
        <v>205.86251835535975</v>
      </c>
      <c r="H119">
        <f>(C119-B119)/B119</f>
        <v>0.33394202628573111</v>
      </c>
      <c r="I119">
        <v>2724</v>
      </c>
    </row>
    <row r="120" spans="1:9" x14ac:dyDescent="0.25">
      <c r="A120" s="1">
        <v>44293</v>
      </c>
      <c r="B120">
        <v>403825</v>
      </c>
      <c r="C120">
        <v>553094</v>
      </c>
      <c r="D120">
        <f>B120/I120</f>
        <v>148.24706314243758</v>
      </c>
      <c r="E120">
        <f>C120/I120</f>
        <v>203.04478707782673</v>
      </c>
      <c r="F120">
        <f t="shared" si="36"/>
        <v>150.03689427312776</v>
      </c>
      <c r="G120">
        <f t="shared" si="37"/>
        <v>203.58250734214391</v>
      </c>
      <c r="H120">
        <f>(C120-B120)/B120</f>
        <v>0.3696378381724757</v>
      </c>
      <c r="I120">
        <v>2724</v>
      </c>
    </row>
    <row r="121" spans="1:9" x14ac:dyDescent="0.25">
      <c r="A121" s="1">
        <v>44300</v>
      </c>
      <c r="B121">
        <v>439379</v>
      </c>
      <c r="C121">
        <v>573414</v>
      </c>
      <c r="D121">
        <f>B121/I121</f>
        <v>161.29919236417032</v>
      </c>
      <c r="E121">
        <f>C121/I121</f>
        <v>210.50440528634363</v>
      </c>
      <c r="F121">
        <f t="shared" si="36"/>
        <v>151.48770190895743</v>
      </c>
      <c r="G121">
        <f t="shared" si="37"/>
        <v>203.03386563876651</v>
      </c>
      <c r="H121">
        <f>(C121-B121)/B121</f>
        <v>0.30505554430229936</v>
      </c>
      <c r="I121">
        <v>2724</v>
      </c>
    </row>
    <row r="122" spans="1:9" x14ac:dyDescent="0.25">
      <c r="A122" s="1">
        <v>44307</v>
      </c>
      <c r="B122">
        <v>420535</v>
      </c>
      <c r="C122">
        <v>584706</v>
      </c>
      <c r="D122">
        <f>B122/I122</f>
        <v>154.38142437591776</v>
      </c>
      <c r="E122">
        <f>C122/I122</f>
        <v>214.64977973568281</v>
      </c>
      <c r="F122">
        <f t="shared" si="36"/>
        <v>153.4248348017621</v>
      </c>
      <c r="G122">
        <f t="shared" si="37"/>
        <v>206.99642070484583</v>
      </c>
      <c r="H122">
        <f>(C122-B122)/B122</f>
        <v>0.3903860558574197</v>
      </c>
      <c r="I122">
        <v>2724</v>
      </c>
    </row>
    <row r="123" spans="1:9" x14ac:dyDescent="0.25">
      <c r="A123" s="1">
        <v>44314</v>
      </c>
    </row>
    <row r="124" spans="1:9" x14ac:dyDescent="0.25">
      <c r="A124" s="1">
        <v>44321</v>
      </c>
      <c r="B124">
        <v>433351</v>
      </c>
      <c r="C124">
        <v>565976</v>
      </c>
      <c r="D124">
        <f>B124/I124</f>
        <v>147.24804621134896</v>
      </c>
      <c r="E124">
        <f>C124/I124</f>
        <v>192.31260618416582</v>
      </c>
      <c r="F124">
        <f t="shared" ref="F124:F152" si="38">AVERAGE(D121:D124)</f>
        <v>154.30955431714571</v>
      </c>
      <c r="G124">
        <f t="shared" ref="G124:G152" si="39">AVERAGE(E121:E124)</f>
        <v>205.82226373539743</v>
      </c>
      <c r="H124">
        <f>(C124-B124)/B124</f>
        <v>0.3060452150796929</v>
      </c>
      <c r="I124">
        <v>2943</v>
      </c>
    </row>
    <row r="125" spans="1:9" x14ac:dyDescent="0.25">
      <c r="A125" s="1">
        <v>44328</v>
      </c>
      <c r="B125">
        <v>441496</v>
      </c>
      <c r="C125">
        <v>577059</v>
      </c>
      <c r="D125">
        <f>B125/I125</f>
        <v>150.01563030920829</v>
      </c>
      <c r="E125">
        <f>C125/I125</f>
        <v>196.07849133537206</v>
      </c>
      <c r="F125">
        <f t="shared" si="38"/>
        <v>150.54836696549168</v>
      </c>
      <c r="G125">
        <f t="shared" si="39"/>
        <v>201.01362575174025</v>
      </c>
      <c r="H125">
        <f>(C125-B125)/B125</f>
        <v>0.30705374454128692</v>
      </c>
      <c r="I125">
        <v>2943</v>
      </c>
    </row>
    <row r="126" spans="1:9" x14ac:dyDescent="0.25">
      <c r="A126" s="1">
        <v>44335</v>
      </c>
      <c r="B126">
        <v>473458</v>
      </c>
      <c r="C126">
        <v>608996</v>
      </c>
      <c r="D126">
        <f>B126/I126</f>
        <v>160.7667232597623</v>
      </c>
      <c r="E126">
        <f>C126/I126</f>
        <v>206.78981324278439</v>
      </c>
      <c r="F126">
        <f t="shared" si="38"/>
        <v>152.67679992677321</v>
      </c>
      <c r="G126">
        <f t="shared" si="39"/>
        <v>198.39363692077407</v>
      </c>
      <c r="H126">
        <f>(C126-B126)/B126</f>
        <v>0.28627248879520462</v>
      </c>
      <c r="I126">
        <v>2945</v>
      </c>
    </row>
    <row r="127" spans="1:9" x14ac:dyDescent="0.25">
      <c r="A127" s="1">
        <v>44342</v>
      </c>
      <c r="B127">
        <v>448530</v>
      </c>
      <c r="C127">
        <v>592442</v>
      </c>
      <c r="D127">
        <f>B127/I127</f>
        <v>152.30220713073004</v>
      </c>
      <c r="E127">
        <f>C127/I127</f>
        <v>201.16876061120544</v>
      </c>
      <c r="F127">
        <f t="shared" si="38"/>
        <v>152.58315172776241</v>
      </c>
      <c r="G127">
        <f t="shared" si="39"/>
        <v>199.08741784338193</v>
      </c>
      <c r="H127">
        <f>(C127-B127)/B127</f>
        <v>0.32085256281631108</v>
      </c>
      <c r="I127">
        <v>2945</v>
      </c>
    </row>
    <row r="128" spans="1:9" x14ac:dyDescent="0.25">
      <c r="A128" s="1">
        <v>44349</v>
      </c>
      <c r="B128">
        <v>449442</v>
      </c>
      <c r="C128">
        <v>617162</v>
      </c>
      <c r="D128">
        <f>B128/I128</f>
        <v>152.61188455008488</v>
      </c>
      <c r="E128">
        <f>C128/I128</f>
        <v>209.56264855687607</v>
      </c>
      <c r="F128">
        <f t="shared" si="38"/>
        <v>153.92411131244637</v>
      </c>
      <c r="G128">
        <f t="shared" si="39"/>
        <v>203.39992843655949</v>
      </c>
      <c r="H128">
        <f>(C128-B128)/B128</f>
        <v>0.37317384668099557</v>
      </c>
      <c r="I128">
        <v>2945</v>
      </c>
    </row>
    <row r="129" spans="1:9" x14ac:dyDescent="0.25">
      <c r="A129" s="1">
        <v>44356</v>
      </c>
      <c r="B129">
        <v>425425</v>
      </c>
      <c r="C129">
        <v>567457</v>
      </c>
      <c r="D129">
        <f>B129/I129</f>
        <v>144.45670628183362</v>
      </c>
      <c r="E129">
        <f>C129/I129</f>
        <v>192.68488964346349</v>
      </c>
      <c r="F129">
        <f t="shared" si="38"/>
        <v>152.53438030560272</v>
      </c>
      <c r="G129">
        <f t="shared" si="39"/>
        <v>202.55152801358236</v>
      </c>
      <c r="H129">
        <f>(C129-B129)/B129</f>
        <v>0.3338590820943762</v>
      </c>
      <c r="I129">
        <v>2945</v>
      </c>
    </row>
    <row r="130" spans="1:9" x14ac:dyDescent="0.25">
      <c r="A130" s="1">
        <v>44363</v>
      </c>
      <c r="B130">
        <v>430809</v>
      </c>
      <c r="C130">
        <v>592694</v>
      </c>
      <c r="D130">
        <f>B130/I130</f>
        <v>146.33457880434781</v>
      </c>
      <c r="E130">
        <f>C130/I130</f>
        <v>201.32269021739131</v>
      </c>
      <c r="F130">
        <f t="shared" si="38"/>
        <v>148.92634419174908</v>
      </c>
      <c r="G130">
        <f t="shared" si="39"/>
        <v>201.18474725723411</v>
      </c>
      <c r="H130">
        <f>(C130-B130)/B130</f>
        <v>0.37576977268348616</v>
      </c>
      <c r="I130">
        <v>2944</v>
      </c>
    </row>
    <row r="131" spans="1:9" x14ac:dyDescent="0.25">
      <c r="A131" s="1">
        <v>44370</v>
      </c>
      <c r="B131">
        <v>421609</v>
      </c>
      <c r="C131">
        <v>545732</v>
      </c>
      <c r="D131">
        <f>B131/I131</f>
        <v>143.20957880434781</v>
      </c>
      <c r="E131">
        <f>C131/I131</f>
        <v>185.37092391304347</v>
      </c>
      <c r="F131">
        <f t="shared" si="38"/>
        <v>146.65318711015354</v>
      </c>
      <c r="G131">
        <f t="shared" si="39"/>
        <v>197.23528808269361</v>
      </c>
      <c r="H131">
        <f t="shared" ref="H131:H152" si="40">(C131-B131)/B131</f>
        <v>0.29440310809304354</v>
      </c>
      <c r="I131">
        <v>2944</v>
      </c>
    </row>
    <row r="132" spans="1:9" x14ac:dyDescent="0.25">
      <c r="A132" s="1">
        <v>44377</v>
      </c>
      <c r="B132">
        <v>449704</v>
      </c>
      <c r="C132">
        <v>595669</v>
      </c>
      <c r="D132">
        <f>B132/I132</f>
        <v>152.75271739130434</v>
      </c>
      <c r="E132">
        <f>C132/I132</f>
        <v>202.33322010869566</v>
      </c>
      <c r="F132">
        <f t="shared" si="38"/>
        <v>146.6883953204584</v>
      </c>
      <c r="G132">
        <f t="shared" si="39"/>
        <v>195.42793097064848</v>
      </c>
      <c r="H132">
        <f t="shared" si="40"/>
        <v>0.32458016828847419</v>
      </c>
      <c r="I132">
        <v>2944</v>
      </c>
    </row>
    <row r="133" spans="1:9" x14ac:dyDescent="0.25">
      <c r="A133" s="1">
        <v>44384</v>
      </c>
      <c r="B133">
        <v>430928</v>
      </c>
      <c r="C133">
        <v>559575</v>
      </c>
      <c r="D133">
        <f>B133/I133</f>
        <v>146.375</v>
      </c>
      <c r="E133">
        <f>C133/I133</f>
        <v>190.07302989130434</v>
      </c>
      <c r="F133">
        <f t="shared" si="38"/>
        <v>147.16796875</v>
      </c>
      <c r="G133">
        <f t="shared" si="39"/>
        <v>194.77496603260869</v>
      </c>
      <c r="H133">
        <f t="shared" si="40"/>
        <v>0.29853479003453015</v>
      </c>
      <c r="I133">
        <v>2944</v>
      </c>
    </row>
    <row r="134" spans="1:9" x14ac:dyDescent="0.25">
      <c r="A134" s="1">
        <v>44391</v>
      </c>
      <c r="B134">
        <v>457052</v>
      </c>
      <c r="C134">
        <v>590997</v>
      </c>
      <c r="D134">
        <f>B134/I134</f>
        <v>155.24864130434781</v>
      </c>
      <c r="E134">
        <f>C134/I134</f>
        <v>200.74626358695653</v>
      </c>
      <c r="F134">
        <f t="shared" si="38"/>
        <v>149.396484375</v>
      </c>
      <c r="G134">
        <f t="shared" si="39"/>
        <v>194.630859375</v>
      </c>
      <c r="H134">
        <f t="shared" si="40"/>
        <v>0.2930629337580844</v>
      </c>
      <c r="I134">
        <v>2944</v>
      </c>
    </row>
    <row r="135" spans="1:9" x14ac:dyDescent="0.25">
      <c r="A135" s="1">
        <v>44398</v>
      </c>
      <c r="B135">
        <v>422471</v>
      </c>
      <c r="C135">
        <v>561537</v>
      </c>
      <c r="D135">
        <f>B135/I135</f>
        <v>143.50237771739131</v>
      </c>
      <c r="E135">
        <f>C135/I135</f>
        <v>190.73947010869566</v>
      </c>
      <c r="F135">
        <f t="shared" si="38"/>
        <v>149.46968410326087</v>
      </c>
      <c r="G135">
        <f t="shared" si="39"/>
        <v>195.97299592391303</v>
      </c>
      <c r="H135">
        <f t="shared" si="40"/>
        <v>0.32917288997351296</v>
      </c>
      <c r="I135">
        <v>2944</v>
      </c>
    </row>
    <row r="136" spans="1:9" x14ac:dyDescent="0.25">
      <c r="A136" s="1">
        <v>44405</v>
      </c>
      <c r="B136">
        <v>441737</v>
      </c>
      <c r="C136">
        <v>577396</v>
      </c>
      <c r="D136">
        <f>B136/I136</f>
        <v>150.04653532608697</v>
      </c>
      <c r="E136">
        <f>C136/I136</f>
        <v>196.12635869565219</v>
      </c>
      <c r="F136">
        <f t="shared" si="38"/>
        <v>148.79313858695653</v>
      </c>
      <c r="G136">
        <f t="shared" si="39"/>
        <v>194.42128057065219</v>
      </c>
      <c r="H136">
        <f t="shared" si="40"/>
        <v>0.30710354803876516</v>
      </c>
      <c r="I136">
        <v>2944</v>
      </c>
    </row>
    <row r="137" spans="1:9" x14ac:dyDescent="0.25">
      <c r="A137" s="1">
        <v>44412</v>
      </c>
      <c r="B137">
        <v>411519</v>
      </c>
      <c r="C137">
        <v>567315</v>
      </c>
      <c r="D137">
        <f>B137/I137</f>
        <v>139.78226902173913</v>
      </c>
      <c r="E137">
        <f>C137/I137</f>
        <v>192.70210597826087</v>
      </c>
      <c r="F137">
        <f t="shared" si="38"/>
        <v>147.14495584239131</v>
      </c>
      <c r="G137">
        <f t="shared" si="39"/>
        <v>195.07854959239131</v>
      </c>
      <c r="H137">
        <f t="shared" si="40"/>
        <v>0.37858762292871045</v>
      </c>
      <c r="I137">
        <v>2944</v>
      </c>
    </row>
    <row r="138" spans="1:9" x14ac:dyDescent="0.25">
      <c r="A138" s="1">
        <v>44419</v>
      </c>
      <c r="B138">
        <v>424950</v>
      </c>
      <c r="C138">
        <v>581544</v>
      </c>
      <c r="D138">
        <f>B138/I138</f>
        <v>144.34442934782609</v>
      </c>
      <c r="E138">
        <f>C138/I138</f>
        <v>197.53532608695653</v>
      </c>
      <c r="F138">
        <f t="shared" si="38"/>
        <v>144.41890285326087</v>
      </c>
      <c r="G138">
        <f t="shared" si="39"/>
        <v>194.27581521739131</v>
      </c>
      <c r="H138">
        <f t="shared" si="40"/>
        <v>0.36849982350864807</v>
      </c>
      <c r="I138">
        <v>2944</v>
      </c>
    </row>
    <row r="139" spans="1:9" x14ac:dyDescent="0.25">
      <c r="A139" s="1">
        <v>44426</v>
      </c>
      <c r="B139">
        <v>458010</v>
      </c>
      <c r="C139">
        <v>619809</v>
      </c>
      <c r="D139">
        <f>B139/I139</f>
        <v>155.57404891304347</v>
      </c>
      <c r="E139">
        <f>C139/I139</f>
        <v>210.53294836956522</v>
      </c>
      <c r="F139">
        <f t="shared" si="38"/>
        <v>147.43682065217394</v>
      </c>
      <c r="G139">
        <f t="shared" si="39"/>
        <v>199.22418478260872</v>
      </c>
      <c r="H139">
        <f t="shared" si="40"/>
        <v>0.35326521254994431</v>
      </c>
      <c r="I139">
        <v>2944</v>
      </c>
    </row>
    <row r="140" spans="1:9" x14ac:dyDescent="0.25">
      <c r="A140" s="1">
        <v>44433</v>
      </c>
      <c r="B140">
        <v>356372</v>
      </c>
      <c r="C140">
        <v>491584</v>
      </c>
      <c r="D140">
        <f>B140/I140</f>
        <v>121.05027173913044</v>
      </c>
      <c r="E140">
        <f>C140/I140</f>
        <v>166.97826086956522</v>
      </c>
      <c r="F140">
        <f t="shared" si="38"/>
        <v>140.18775475543481</v>
      </c>
      <c r="G140">
        <f t="shared" si="39"/>
        <v>191.93716032608697</v>
      </c>
      <c r="H140">
        <f t="shared" si="40"/>
        <v>0.37941252399178388</v>
      </c>
      <c r="I140">
        <v>2944</v>
      </c>
    </row>
    <row r="141" spans="1:9" x14ac:dyDescent="0.25">
      <c r="A141" s="1">
        <v>44440</v>
      </c>
      <c r="B141">
        <v>373137</v>
      </c>
      <c r="C141">
        <v>584034</v>
      </c>
      <c r="D141">
        <f>B141/I141</f>
        <v>126.74490489130434</v>
      </c>
      <c r="E141">
        <f>C141/I141</f>
        <v>198.38111413043478</v>
      </c>
      <c r="F141">
        <f t="shared" si="38"/>
        <v>136.92841372282609</v>
      </c>
      <c r="G141">
        <f t="shared" si="39"/>
        <v>193.35691236413044</v>
      </c>
      <c r="H141">
        <f t="shared" si="40"/>
        <v>0.56519991316862173</v>
      </c>
      <c r="I141">
        <v>2944</v>
      </c>
    </row>
    <row r="142" spans="1:9" x14ac:dyDescent="0.25">
      <c r="A142" s="1">
        <v>44447</v>
      </c>
      <c r="B142">
        <v>409265</v>
      </c>
      <c r="C142">
        <v>579790</v>
      </c>
      <c r="D142">
        <f>B142/I142</f>
        <v>139.01664402173913</v>
      </c>
      <c r="E142">
        <f>C142/I142</f>
        <v>196.93953804347825</v>
      </c>
      <c r="F142">
        <f t="shared" si="38"/>
        <v>135.59646739130434</v>
      </c>
      <c r="G142">
        <f t="shared" si="39"/>
        <v>193.20796535326087</v>
      </c>
      <c r="H142">
        <f t="shared" si="40"/>
        <v>0.41666157624033329</v>
      </c>
      <c r="I142">
        <v>2944</v>
      </c>
    </row>
    <row r="143" spans="1:9" x14ac:dyDescent="0.25">
      <c r="A143" s="1">
        <v>44454</v>
      </c>
      <c r="B143">
        <v>428322</v>
      </c>
      <c r="C143">
        <v>604877</v>
      </c>
      <c r="D143">
        <f>B143/I143</f>
        <v>145.48980978260869</v>
      </c>
      <c r="E143">
        <f>C143/I143</f>
        <v>205.4609375</v>
      </c>
      <c r="F143">
        <f t="shared" si="38"/>
        <v>133.07540760869563</v>
      </c>
      <c r="G143">
        <f t="shared" si="39"/>
        <v>191.93996263586956</v>
      </c>
      <c r="H143">
        <f t="shared" si="40"/>
        <v>0.41220156797923058</v>
      </c>
      <c r="I143">
        <v>2944</v>
      </c>
    </row>
    <row r="144" spans="1:9" x14ac:dyDescent="0.25">
      <c r="A144" s="1">
        <v>44461</v>
      </c>
      <c r="B144">
        <v>424337</v>
      </c>
      <c r="C144">
        <v>598424</v>
      </c>
      <c r="D144">
        <f>B144/I144</f>
        <v>144.13620923913044</v>
      </c>
      <c r="E144">
        <f>C144/I144</f>
        <v>203.26902173913044</v>
      </c>
      <c r="F144">
        <f t="shared" si="38"/>
        <v>138.84689198369566</v>
      </c>
      <c r="G144">
        <f t="shared" si="39"/>
        <v>201.01265285326087</v>
      </c>
      <c r="H144">
        <f t="shared" si="40"/>
        <v>0.41025647068249999</v>
      </c>
      <c r="I144">
        <v>2944</v>
      </c>
    </row>
    <row r="145" spans="1:9" x14ac:dyDescent="0.25">
      <c r="A145" s="1">
        <v>44468</v>
      </c>
      <c r="B145">
        <v>426598</v>
      </c>
      <c r="C145">
        <v>634245</v>
      </c>
      <c r="D145">
        <f>B145/I145</f>
        <v>144.90421195652175</v>
      </c>
      <c r="E145">
        <f>C145/I145</f>
        <v>215.43648097826087</v>
      </c>
      <c r="F145">
        <f t="shared" si="38"/>
        <v>143.38671875</v>
      </c>
      <c r="G145">
        <f t="shared" si="39"/>
        <v>205.2764945652174</v>
      </c>
      <c r="H145">
        <f t="shared" si="40"/>
        <v>0.48675099273789374</v>
      </c>
      <c r="I145">
        <v>2944</v>
      </c>
    </row>
    <row r="146" spans="1:9" x14ac:dyDescent="0.25">
      <c r="A146" s="1">
        <v>44475</v>
      </c>
      <c r="B146">
        <v>445495</v>
      </c>
      <c r="C146">
        <v>645927</v>
      </c>
      <c r="D146">
        <f>B146/I146</f>
        <v>151.32302989130434</v>
      </c>
      <c r="E146">
        <f>C146/I146</f>
        <v>219.40455163043478</v>
      </c>
      <c r="F146">
        <f t="shared" si="38"/>
        <v>146.46331521739131</v>
      </c>
      <c r="G146">
        <f t="shared" si="39"/>
        <v>210.8927479619565</v>
      </c>
      <c r="H146">
        <f t="shared" si="40"/>
        <v>0.44990852871524933</v>
      </c>
      <c r="I146">
        <v>2944</v>
      </c>
    </row>
    <row r="147" spans="1:9" x14ac:dyDescent="0.25">
      <c r="A147" s="1">
        <v>44482</v>
      </c>
      <c r="B147">
        <v>458089</v>
      </c>
      <c r="C147">
        <v>641673</v>
      </c>
      <c r="D147">
        <f>B147/I147</f>
        <v>155.60088315217391</v>
      </c>
      <c r="E147">
        <f>C147/I147</f>
        <v>217.95957880434781</v>
      </c>
      <c r="F147">
        <f t="shared" si="38"/>
        <v>148.9910835597826</v>
      </c>
      <c r="G147">
        <f t="shared" si="39"/>
        <v>214.0174082880435</v>
      </c>
      <c r="H147">
        <f t="shared" si="40"/>
        <v>0.40076055089731472</v>
      </c>
      <c r="I147">
        <v>2944</v>
      </c>
    </row>
    <row r="148" spans="1:9" x14ac:dyDescent="0.25">
      <c r="A148" s="1">
        <v>44489</v>
      </c>
      <c r="B148">
        <v>440792</v>
      </c>
      <c r="C148">
        <v>612033</v>
      </c>
      <c r="D148">
        <f>B148/I148</f>
        <v>149.72554347826087</v>
      </c>
      <c r="E148">
        <f>C148/I148</f>
        <v>207.89164402173913</v>
      </c>
      <c r="F148">
        <f t="shared" si="38"/>
        <v>150.38841711956522</v>
      </c>
      <c r="G148">
        <f t="shared" si="39"/>
        <v>215.17306385869566</v>
      </c>
      <c r="H148">
        <f t="shared" si="40"/>
        <v>0.38848481823626563</v>
      </c>
      <c r="I148">
        <v>2944</v>
      </c>
    </row>
    <row r="149" spans="1:9" x14ac:dyDescent="0.25">
      <c r="A149" s="1">
        <v>44496</v>
      </c>
      <c r="B149">
        <v>435321</v>
      </c>
      <c r="C149">
        <v>608814</v>
      </c>
      <c r="D149">
        <f>B149/I149</f>
        <v>147.8671875</v>
      </c>
      <c r="E149">
        <f>C149/I149</f>
        <v>206.79823369565219</v>
      </c>
      <c r="F149">
        <f t="shared" si="38"/>
        <v>151.12916100543478</v>
      </c>
      <c r="G149">
        <f t="shared" si="39"/>
        <v>213.0135020380435</v>
      </c>
      <c r="H149">
        <f t="shared" si="40"/>
        <v>0.39854038743823522</v>
      </c>
      <c r="I149">
        <v>2944</v>
      </c>
    </row>
    <row r="150" spans="1:9" x14ac:dyDescent="0.25">
      <c r="A150" s="1">
        <v>44503</v>
      </c>
      <c r="B150">
        <v>450522</v>
      </c>
      <c r="C150">
        <v>618335</v>
      </c>
      <c r="D150">
        <f>B150/I150</f>
        <v>153.03057065217391</v>
      </c>
      <c r="E150">
        <f>C150/I150</f>
        <v>210.03226902173913</v>
      </c>
      <c r="F150">
        <f t="shared" si="38"/>
        <v>151.55604619565216</v>
      </c>
      <c r="G150">
        <f t="shared" si="39"/>
        <v>210.67043138586956</v>
      </c>
      <c r="H150">
        <f t="shared" si="40"/>
        <v>0.37248569437230589</v>
      </c>
      <c r="I150">
        <v>2944</v>
      </c>
    </row>
    <row r="151" spans="1:9" x14ac:dyDescent="0.25">
      <c r="A151" s="1">
        <v>44510</v>
      </c>
      <c r="B151">
        <v>441466</v>
      </c>
      <c r="C151">
        <v>614491</v>
      </c>
      <c r="D151">
        <f>B151/I151</f>
        <v>149.95448369565219</v>
      </c>
      <c r="E151">
        <f>C151/I151</f>
        <v>208.7265625</v>
      </c>
      <c r="F151">
        <f t="shared" si="38"/>
        <v>150.14444633152175</v>
      </c>
      <c r="G151">
        <f t="shared" si="39"/>
        <v>208.36217730978262</v>
      </c>
      <c r="H151">
        <f t="shared" si="40"/>
        <v>0.39193278757594019</v>
      </c>
      <c r="I151">
        <v>2944</v>
      </c>
    </row>
    <row r="152" spans="1:9" x14ac:dyDescent="0.25">
      <c r="A152" s="1">
        <v>44517</v>
      </c>
      <c r="B152">
        <v>414880</v>
      </c>
      <c r="C152">
        <v>583486</v>
      </c>
      <c r="D152">
        <f>B152/I152</f>
        <v>140.92391304347825</v>
      </c>
      <c r="E152">
        <f>C152/I152</f>
        <v>198.19497282608697</v>
      </c>
      <c r="F152">
        <f t="shared" si="38"/>
        <v>147.94403872282606</v>
      </c>
      <c r="G152">
        <f t="shared" si="39"/>
        <v>205.93800951086956</v>
      </c>
      <c r="H152">
        <f t="shared" si="40"/>
        <v>0.40639703046664094</v>
      </c>
      <c r="I152">
        <v>2944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21</v>
      </c>
      <c r="C1" s="7" t="s">
        <v>22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reliab_football_away</vt:lpstr>
      <vt:lpstr>reliab_football_normal</vt:lpstr>
      <vt:lpstr>Sheet8</vt:lpstr>
      <vt:lpstr>peak_number</vt:lpstr>
      <vt:lpstr>peak_hour</vt:lpstr>
      <vt:lpstr>access_covid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2022-07-25T17:03:31Z</dcterms:modified>
</cp:coreProperties>
</file>