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Luyu\COTA-AccessibilityReliability\ana\"/>
    </mc:Choice>
  </mc:AlternateContent>
  <xr:revisionPtr revIDLastSave="0" documentId="13_ncr:1_{7ACC37FB-8D89-410E-8149-BA529FFE5089}" xr6:coauthVersionLast="47" xr6:coauthVersionMax="47" xr10:uidLastSave="{00000000-0000-0000-0000-000000000000}"/>
  <bookViews>
    <workbookView xWindow="-120" yWindow="-120" windowWidth="29040" windowHeight="15720" firstSheet="16" activeTab="23" xr2:uid="{00000000-000D-0000-FFFF-FFFF00000000}"/>
  </bookViews>
  <sheets>
    <sheet name="date&amp;time" sheetId="1" r:id="rId1"/>
    <sheet name="temperature" sheetId="30" r:id="rId2"/>
    <sheet name="peaks_example" sheetId="24" r:id="rId3"/>
    <sheet name="access_football_home" sheetId="22" r:id="rId4"/>
    <sheet name="Sheet3" sheetId="3" state="hidden" r:id="rId5"/>
    <sheet name="football" sheetId="5" r:id="rId6"/>
    <sheet name="control" sheetId="6" state="hidden" r:id="rId7"/>
    <sheet name="30 minutes" sheetId="8" state="hidden" r:id="rId8"/>
    <sheet name="60 minutes" sheetId="9" state="hidden" r:id="rId9"/>
    <sheet name="Sheet2" sheetId="10" state="hidden" r:id="rId10"/>
    <sheet name="Sheet1" sheetId="11" state="hidden" r:id="rId11"/>
    <sheet name="Sheet4" sheetId="12" state="hidden" r:id="rId12"/>
    <sheet name="raw_access_reliab_30min" sheetId="13" state="hidden" r:id="rId13"/>
    <sheet name="_xltb_storage_" sheetId="23" state="veryHidden" r:id="rId14"/>
    <sheet name="reliab_football_home" sheetId="14" r:id="rId15"/>
    <sheet name="Sheet5" sheetId="29" r:id="rId16"/>
    <sheet name="reliab_football_away" sheetId="20" r:id="rId17"/>
    <sheet name="reliab_football_normal" sheetId="19" r:id="rId18"/>
    <sheet name="Sheet8" sheetId="16" state="hidden" r:id="rId19"/>
    <sheet name="peak_number" sheetId="17" r:id="rId20"/>
    <sheet name="peak_hour" sheetId="18" r:id="rId21"/>
    <sheet name="access_covid" sheetId="26" r:id="rId22"/>
    <sheet name="reliab_covid" sheetId="28" r:id="rId23"/>
    <sheet name="Sheet7" sheetId="31" r:id="rId24"/>
    <sheet name="Sheet6" sheetId="27" r:id="rId25"/>
  </sheets>
  <definedNames>
    <definedName name="_xlnm._FilterDatabase" localSheetId="20" hidden="1">peak_hour!$A$1:$G$16</definedName>
    <definedName name="_xlnm._FilterDatabase" localSheetId="19" hidden="1">peak_number!$J$1:$L$14</definedName>
    <definedName name="_xlnm._FilterDatabase" localSheetId="18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8" l="1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N101" i="28"/>
  <c r="N102" i="28"/>
  <c r="N103" i="28"/>
  <c r="N104" i="28"/>
  <c r="N105" i="28"/>
  <c r="N106" i="28"/>
  <c r="N107" i="28"/>
  <c r="N108" i="28"/>
  <c r="N109" i="28"/>
  <c r="N110" i="28"/>
  <c r="N111" i="28"/>
  <c r="N112" i="28"/>
  <c r="N113" i="28"/>
  <c r="N114" i="28"/>
  <c r="N115" i="28"/>
  <c r="N116" i="28"/>
  <c r="N117" i="28"/>
  <c r="N118" i="28"/>
  <c r="N119" i="28"/>
  <c r="N120" i="28"/>
  <c r="N121" i="28"/>
  <c r="N122" i="28"/>
  <c r="N123" i="28"/>
  <c r="N124" i="28"/>
  <c r="N125" i="28"/>
  <c r="N126" i="28"/>
  <c r="N127" i="28"/>
  <c r="N128" i="28"/>
  <c r="N129" i="28"/>
  <c r="N130" i="28"/>
  <c r="N131" i="28"/>
  <c r="N132" i="28"/>
  <c r="N133" i="28"/>
  <c r="N134" i="28"/>
  <c r="N135" i="28"/>
  <c r="N136" i="28"/>
  <c r="N137" i="28"/>
  <c r="N138" i="28"/>
  <c r="N139" i="28"/>
  <c r="N140" i="28"/>
  <c r="N141" i="28"/>
  <c r="N142" i="28"/>
  <c r="N143" i="28"/>
  <c r="N144" i="28"/>
  <c r="N145" i="28"/>
  <c r="N146" i="28"/>
  <c r="N147" i="28"/>
  <c r="N148" i="28"/>
  <c r="N149" i="28"/>
  <c r="N150" i="28"/>
  <c r="N151" i="28"/>
  <c r="N152" i="28"/>
  <c r="N5" i="28"/>
  <c r="M18" i="28"/>
  <c r="M20" i="28"/>
  <c r="M21" i="28"/>
  <c r="M22" i="28"/>
  <c r="M23" i="28"/>
  <c r="M24" i="28"/>
  <c r="M25" i="28"/>
  <c r="M26" i="28"/>
  <c r="M27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O43" i="28" s="1"/>
  <c r="M60" i="28"/>
  <c r="M61" i="28"/>
  <c r="M62" i="28"/>
  <c r="M63" i="28"/>
  <c r="M64" i="28"/>
  <c r="M67" i="28"/>
  <c r="M68" i="28"/>
  <c r="M69" i="28"/>
  <c r="M70" i="28"/>
  <c r="M71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3" i="28"/>
  <c r="M114" i="28"/>
  <c r="M115" i="28"/>
  <c r="M116" i="28"/>
  <c r="M117" i="28"/>
  <c r="M118" i="28"/>
  <c r="M119" i="28"/>
  <c r="M120" i="28"/>
  <c r="M121" i="28"/>
  <c r="M122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2" i="28"/>
  <c r="L69" i="28"/>
  <c r="K69" i="28"/>
  <c r="L4" i="28"/>
  <c r="K4" i="28"/>
  <c r="L2" i="28"/>
  <c r="L3" i="28"/>
  <c r="K3" i="28"/>
  <c r="K2" i="28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O42" i="28" l="1"/>
  <c r="B3" i="17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<sst xmlns="http://schemas.openxmlformats.org/spreadsheetml/2006/main" count="91" uniqueCount="53">
  <si>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</si>
  <si>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</si>
  <si>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</si>
  <si>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</si>
  <si>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</si>
  <si>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</si>
  <si>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</si>
  <si>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</si>
  <si>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</si>
  <si>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</si>
  <si>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</si>
  <si>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</si>
  <si>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</si>
  <si>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</si>
  <si>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</si>
  <si>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</si>
  <si>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</si>
  <si>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</si>
  <si>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</si>
  <si>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</si>
  <si>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</si>
  <si>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</si>
  <si>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</si>
  <si>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</si>
  <si>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</si>
  <si>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</si>
  <si>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</si>
  <si>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</si>
  <si>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</si>
  <si>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</si>
  <si>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</si>
  <si>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</si>
  <si>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</si>
  <si>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</si>
  <si>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Average Temperature</t>
  </si>
  <si>
    <t>Total Precitipation</t>
  </si>
  <si>
    <t>Hourly Precitipation</t>
  </si>
  <si>
    <t>Game Start Temperature</t>
  </si>
  <si>
    <t>Date</t>
  </si>
  <si>
    <t>Time</t>
  </si>
  <si>
    <t>Average Temperature (°C)</t>
  </si>
  <si>
    <t>Game Start Temperature (°C)</t>
  </si>
  <si>
    <t>Total Precitipation (cm)</t>
  </si>
  <si>
    <t>Hourly Precitipation (cm)</t>
  </si>
  <si>
    <t>Game Day Type</t>
  </si>
  <si>
    <t>Home</t>
  </si>
  <si>
    <t>Away</t>
  </si>
  <si>
    <t>D:\Luyu\Thesis\book_chapter\images\reliab.emf</t>
  </si>
  <si>
    <t>Reliability</t>
  </si>
  <si>
    <t>Reliability (4-week Average)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</si>
  <si>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&lt;ColorProfile&gt;S3222DGM&lt;/ColorProfile&gt;_x000D_
&lt;/Preset&gt;</t>
  </si>
  <si>
    <t>COTA</t>
  </si>
  <si>
    <r>
      <t>Columbus, US</t>
    </r>
    <r>
      <rPr>
        <sz val="10"/>
        <color theme="1"/>
        <rFont val="Calibri"/>
        <family val="2"/>
        <scheme val="minor"/>
      </rPr>
      <t>United StatesOhio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</si>
</sst>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0.000000000000"/>
    <numFmt numFmtId="167" formatCode="yyyy\-mm\-dd;@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/>
    <xf numFmtId="0" fontId="2" fillId="0" borderId="0" xfId="0" applyFont="1" applyAlignment="1">
      <alignment vertical="center" wrapText="1"/>
    </xf>
    <xf numFmtId="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8455586490525"/>
          <c:y val="5.2755661624711792E-2"/>
          <c:w val="0.86847295229958832"/>
          <c:h val="0.81276910264347901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039-8156-6BD063C1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10095"/>
        <c:axId val="1064316751"/>
      </c:lineChart>
      <c:catAx>
        <c:axId val="10643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635310028194494"/>
              <c:y val="0.7831995354287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6751"/>
        <c:crosses val="autoZero"/>
        <c:auto val="1"/>
        <c:lblAlgn val="ctr"/>
        <c:lblOffset val="100"/>
        <c:noMultiLvlLbl val="0"/>
      </c:catAx>
      <c:valAx>
        <c:axId val="10643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2.6020705745115197E-2"/>
              <c:y val="0.23826334208223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reliab_covid!$M$1</c:f>
              <c:strCache>
                <c:ptCount val="1"/>
                <c:pt idx="0">
                  <c:v>Reliability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reliab_covid!$M$2:$M$152</c:f>
              <c:numCache>
                <c:formatCode>0.00%</c:formatCode>
                <c:ptCount val="151"/>
                <c:pt idx="0">
                  <c:v>0.78964783048068188</c:v>
                </c:pt>
                <c:pt idx="1">
                  <c:v>0.71171239827717381</c:v>
                </c:pt>
                <c:pt idx="2">
                  <c:v>0.65043104937079199</c:v>
                </c:pt>
                <c:pt idx="3">
                  <c:v>0.6640366772794225</c:v>
                </c:pt>
                <c:pt idx="4">
                  <c:v>0.79314603075887868</c:v>
                </c:pt>
                <c:pt idx="5">
                  <c:v>0.60795287338448822</c:v>
                </c:pt>
                <c:pt idx="6">
                  <c:v>0.73708436629437468</c:v>
                </c:pt>
                <c:pt idx="7">
                  <c:v>0.51659951694249306</c:v>
                </c:pt>
                <c:pt idx="8">
                  <c:v>0.72172632381317758</c:v>
                </c:pt>
                <c:pt idx="9">
                  <c:v>0.72121956205158022</c:v>
                </c:pt>
                <c:pt idx="10">
                  <c:v>0.741605739647891</c:v>
                </c:pt>
                <c:pt idx="11">
                  <c:v>0.73433950641050316</c:v>
                </c:pt>
                <c:pt idx="12">
                  <c:v>0.75124112711321056</c:v>
                </c:pt>
                <c:pt idx="13">
                  <c:v>0.72336263265087364</c:v>
                </c:pt>
                <c:pt idx="14">
                  <c:v>0.73162690888213489</c:v>
                </c:pt>
                <c:pt idx="16">
                  <c:v>0.78873280772668453</c:v>
                </c:pt>
                <c:pt idx="18">
                  <c:v>0.68794667578191759</c:v>
                </c:pt>
                <c:pt idx="19">
                  <c:v>0.67404007276473388</c:v>
                </c:pt>
                <c:pt idx="20">
                  <c:v>0.70799514657193452</c:v>
                </c:pt>
                <c:pt idx="21">
                  <c:v>0.72945583753643051</c:v>
                </c:pt>
                <c:pt idx="22">
                  <c:v>0.71360657484615175</c:v>
                </c:pt>
                <c:pt idx="23">
                  <c:v>0.75116337123956356</c:v>
                </c:pt>
                <c:pt idx="24">
                  <c:v>0.76094740619641932</c:v>
                </c:pt>
                <c:pt idx="25">
                  <c:v>0.74909128459314334</c:v>
                </c:pt>
                <c:pt idx="27">
                  <c:v>0.72152056946957432</c:v>
                </c:pt>
                <c:pt idx="28">
                  <c:v>0.7431030070377479</c:v>
                </c:pt>
                <c:pt idx="29">
                  <c:v>0.7168505021371685</c:v>
                </c:pt>
                <c:pt idx="30">
                  <c:v>0.69553651670439987</c:v>
                </c:pt>
                <c:pt idx="31">
                  <c:v>0.73541127584679578</c:v>
                </c:pt>
                <c:pt idx="32">
                  <c:v>0.69123441501787175</c:v>
                </c:pt>
                <c:pt idx="33">
                  <c:v>0.70455043164555498</c:v>
                </c:pt>
                <c:pt idx="34">
                  <c:v>0.66443598201312515</c:v>
                </c:pt>
                <c:pt idx="35">
                  <c:v>0.63572049168336164</c:v>
                </c:pt>
                <c:pt idx="36">
                  <c:v>0.65458304156945235</c:v>
                </c:pt>
                <c:pt idx="37">
                  <c:v>0.64302144837341701</c:v>
                </c:pt>
                <c:pt idx="38">
                  <c:v>0.663010028264994</c:v>
                </c:pt>
                <c:pt idx="39">
                  <c:v>0.67626286406134395</c:v>
                </c:pt>
                <c:pt idx="40">
                  <c:v>0.71144329261594275</c:v>
                </c:pt>
                <c:pt idx="42">
                  <c:v>0.71556846300878663</c:v>
                </c:pt>
                <c:pt idx="43">
                  <c:v>0.72846677067524712</c:v>
                </c:pt>
                <c:pt idx="44">
                  <c:v>0.72058537599227634</c:v>
                </c:pt>
                <c:pt idx="45">
                  <c:v>0.72460635144396135</c:v>
                </c:pt>
                <c:pt idx="46">
                  <c:v>0.69116130419699517</c:v>
                </c:pt>
                <c:pt idx="47">
                  <c:v>0.79342088947518608</c:v>
                </c:pt>
                <c:pt idx="48">
                  <c:v>0.71056382933065199</c:v>
                </c:pt>
                <c:pt idx="49">
                  <c:v>0.75161112755162274</c:v>
                </c:pt>
                <c:pt idx="50">
                  <c:v>0.7556850893419248</c:v>
                </c:pt>
                <c:pt idx="51">
                  <c:v>0.70951235518991684</c:v>
                </c:pt>
                <c:pt idx="52">
                  <c:v>0.69933874662160178</c:v>
                </c:pt>
                <c:pt idx="53">
                  <c:v>0.74594192866771103</c:v>
                </c:pt>
                <c:pt idx="54">
                  <c:v>0.75984496685623215</c:v>
                </c:pt>
                <c:pt idx="55">
                  <c:v>0.74281927257432534</c:v>
                </c:pt>
                <c:pt idx="56">
                  <c:v>0.68970667367828886</c:v>
                </c:pt>
                <c:pt idx="57">
                  <c:v>0.74772999203887136</c:v>
                </c:pt>
                <c:pt idx="58">
                  <c:v>0.71481087385636577</c:v>
                </c:pt>
                <c:pt idx="59">
                  <c:v>0.69444452391647049</c:v>
                </c:pt>
                <c:pt idx="60">
                  <c:v>0.71472660439136315</c:v>
                </c:pt>
                <c:pt idx="61">
                  <c:v>0.73362536039110271</c:v>
                </c:pt>
                <c:pt idx="62">
                  <c:v>0.7605950882718957</c:v>
                </c:pt>
                <c:pt idx="65">
                  <c:v>0.77215488872489546</c:v>
                </c:pt>
                <c:pt idx="66">
                  <c:v>0.78605051632235734</c:v>
                </c:pt>
                <c:pt idx="67">
                  <c:v>0.82576043526055631</c:v>
                </c:pt>
                <c:pt idx="68">
                  <c:v>0.7779385734282307</c:v>
                </c:pt>
                <c:pt idx="69">
                  <c:v>0.67924418615213289</c:v>
                </c:pt>
                <c:pt idx="73">
                  <c:v>0.69770874002058891</c:v>
                </c:pt>
                <c:pt idx="74">
                  <c:v>0.64904952545078476</c:v>
                </c:pt>
                <c:pt idx="75">
                  <c:v>0.71489472305853485</c:v>
                </c:pt>
                <c:pt idx="76">
                  <c:v>0.71212542019019887</c:v>
                </c:pt>
                <c:pt idx="77">
                  <c:v>0.67033338104833529</c:v>
                </c:pt>
                <c:pt idx="78">
                  <c:v>0.67961685014732842</c:v>
                </c:pt>
                <c:pt idx="79">
                  <c:v>0.70112421683823656</c:v>
                </c:pt>
                <c:pt idx="80">
                  <c:v>0.73456525300114661</c:v>
                </c:pt>
                <c:pt idx="81">
                  <c:v>0.75156762964411583</c:v>
                </c:pt>
                <c:pt idx="82">
                  <c:v>0.6781463620274234</c:v>
                </c:pt>
                <c:pt idx="83">
                  <c:v>0.73045315407742162</c:v>
                </c:pt>
                <c:pt idx="84">
                  <c:v>0.72618291007485836</c:v>
                </c:pt>
                <c:pt idx="85">
                  <c:v>0.70196928597364316</c:v>
                </c:pt>
                <c:pt idx="86">
                  <c:v>0.74707240261725683</c:v>
                </c:pt>
                <c:pt idx="87">
                  <c:v>0.71295861418229056</c:v>
                </c:pt>
                <c:pt idx="88">
                  <c:v>0.7018741859763501</c:v>
                </c:pt>
                <c:pt idx="90">
                  <c:v>0.78962926292037283</c:v>
                </c:pt>
                <c:pt idx="91">
                  <c:v>0.74933937137438644</c:v>
                </c:pt>
                <c:pt idx="92">
                  <c:v>0.75984390711920069</c:v>
                </c:pt>
                <c:pt idx="93">
                  <c:v>0.69409678145397258</c:v>
                </c:pt>
                <c:pt idx="94">
                  <c:v>0.76383418385682456</c:v>
                </c:pt>
                <c:pt idx="95">
                  <c:v>0.75115640214326518</c:v>
                </c:pt>
                <c:pt idx="96">
                  <c:v>0.74356506392320609</c:v>
                </c:pt>
                <c:pt idx="97">
                  <c:v>0.79201292457921846</c:v>
                </c:pt>
                <c:pt idx="98">
                  <c:v>0.80060811469448045</c:v>
                </c:pt>
                <c:pt idx="99">
                  <c:v>0.75562103124206248</c:v>
                </c:pt>
                <c:pt idx="100">
                  <c:v>0.76413524145160261</c:v>
                </c:pt>
                <c:pt idx="101">
                  <c:v>0.74041318579363902</c:v>
                </c:pt>
                <c:pt idx="102">
                  <c:v>0.70509834321214271</c:v>
                </c:pt>
                <c:pt idx="103">
                  <c:v>0.77717019822282984</c:v>
                </c:pt>
                <c:pt idx="104">
                  <c:v>0.7764336392284763</c:v>
                </c:pt>
                <c:pt idx="105">
                  <c:v>0.77696210828057588</c:v>
                </c:pt>
                <c:pt idx="106">
                  <c:v>0.77944502304888985</c:v>
                </c:pt>
                <c:pt idx="107">
                  <c:v>0.77386783463448072</c:v>
                </c:pt>
                <c:pt idx="108">
                  <c:v>0.76717709004943047</c:v>
                </c:pt>
                <c:pt idx="109">
                  <c:v>0.71510720316034282</c:v>
                </c:pt>
                <c:pt idx="111">
                  <c:v>0.75079792375678922</c:v>
                </c:pt>
                <c:pt idx="112">
                  <c:v>0.74024783290017482</c:v>
                </c:pt>
                <c:pt idx="113">
                  <c:v>0.6924674320965305</c:v>
                </c:pt>
                <c:pt idx="114">
                  <c:v>0.74941559374118627</c:v>
                </c:pt>
                <c:pt idx="115">
                  <c:v>0.73106118137633935</c:v>
                </c:pt>
                <c:pt idx="116">
                  <c:v>0.7375916385057153</c:v>
                </c:pt>
                <c:pt idx="117">
                  <c:v>0.74965776645063842</c:v>
                </c:pt>
                <c:pt idx="118">
                  <c:v>0.73012001576585539</c:v>
                </c:pt>
                <c:pt idx="119">
                  <c:v>0.76625091120900435</c:v>
                </c:pt>
                <c:pt idx="120">
                  <c:v>0.71922470438134722</c:v>
                </c:pt>
                <c:pt idx="122">
                  <c:v>0.76567027577141078</c:v>
                </c:pt>
                <c:pt idx="123">
                  <c:v>0.76507948060770214</c:v>
                </c:pt>
                <c:pt idx="124">
                  <c:v>0.77744024591294525</c:v>
                </c:pt>
                <c:pt idx="125">
                  <c:v>0.75708676967534372</c:v>
                </c:pt>
                <c:pt idx="126">
                  <c:v>0.72823991107683239</c:v>
                </c:pt>
                <c:pt idx="127">
                  <c:v>0.74970438288716146</c:v>
                </c:pt>
                <c:pt idx="128">
                  <c:v>0.72686580258953182</c:v>
                </c:pt>
                <c:pt idx="129">
                  <c:v>0.7725568594108464</c:v>
                </c:pt>
                <c:pt idx="130">
                  <c:v>0.75495619211340526</c:v>
                </c:pt>
                <c:pt idx="131">
                  <c:v>0.77009873564758968</c:v>
                </c:pt>
                <c:pt idx="132">
                  <c:v>0.77335756357477281</c:v>
                </c:pt>
                <c:pt idx="133">
                  <c:v>0.75234757460327639</c:v>
                </c:pt>
                <c:pt idx="134">
                  <c:v>0.76505032940997164</c:v>
                </c:pt>
                <c:pt idx="135">
                  <c:v>0.72538007984981889</c:v>
                </c:pt>
                <c:pt idx="136">
                  <c:v>0.73072716767776813</c:v>
                </c:pt>
                <c:pt idx="137">
                  <c:v>0.73895345178918026</c:v>
                </c:pt>
                <c:pt idx="138">
                  <c:v>0.72494629605520111</c:v>
                </c:pt>
                <c:pt idx="139">
                  <c:v>0.63889602317673289</c:v>
                </c:pt>
                <c:pt idx="140">
                  <c:v>0.70588488935649119</c:v>
                </c:pt>
                <c:pt idx="141">
                  <c:v>0.70811421164964117</c:v>
                </c:pt>
                <c:pt idx="142">
                  <c:v>0.70909087870807319</c:v>
                </c:pt>
                <c:pt idx="143">
                  <c:v>0.67260758855016589</c:v>
                </c:pt>
                <c:pt idx="144">
                  <c:v>0.68969868112031241</c:v>
                </c:pt>
                <c:pt idx="145">
                  <c:v>0.71389788880005856</c:v>
                </c:pt>
                <c:pt idx="146">
                  <c:v>0.72020953118540998</c:v>
                </c:pt>
                <c:pt idx="147">
                  <c:v>0.71503119179256713</c:v>
                </c:pt>
                <c:pt idx="148">
                  <c:v>0.7286050441912556</c:v>
                </c:pt>
                <c:pt idx="149">
                  <c:v>0.71842549361992281</c:v>
                </c:pt>
                <c:pt idx="150">
                  <c:v>0.71103676866282994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reliab_covid!$N$1</c:f>
              <c:strCache>
                <c:ptCount val="1"/>
                <c:pt idx="0">
                  <c:v>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reliab_covid!$N$2:$N$152</c:f>
              <c:numCache>
                <c:formatCode>0.00%</c:formatCode>
                <c:ptCount val="151"/>
                <c:pt idx="3">
                  <c:v>0.70771588940654451</c:v>
                </c:pt>
                <c:pt idx="4">
                  <c:v>0.66870898747251772</c:v>
                </c:pt>
                <c:pt idx="5">
                  <c:v>0.6701395482633753</c:v>
                </c:pt>
                <c:pt idx="6">
                  <c:v>0.6802521929320593</c:v>
                </c:pt>
                <c:pt idx="7">
                  <c:v>0.69133348755612622</c:v>
                </c:pt>
                <c:pt idx="8">
                  <c:v>0.68293255550635834</c:v>
                </c:pt>
                <c:pt idx="9">
                  <c:v>0.70340230603903298</c:v>
                </c:pt>
                <c:pt idx="10">
                  <c:v>0.70144205837567564</c:v>
                </c:pt>
                <c:pt idx="11">
                  <c:v>0.73216025722419587</c:v>
                </c:pt>
                <c:pt idx="12">
                  <c:v>0.73389924612603219</c:v>
                </c:pt>
                <c:pt idx="13">
                  <c:v>0.74515145373854963</c:v>
                </c:pt>
                <c:pt idx="14">
                  <c:v>0.74586059655668135</c:v>
                </c:pt>
                <c:pt idx="15">
                  <c:v>0.73658203043096426</c:v>
                </c:pt>
                <c:pt idx="16">
                  <c:v>0.72114181956126899</c:v>
                </c:pt>
                <c:pt idx="17">
                  <c:v>0.71806832234548112</c:v>
                </c:pt>
                <c:pt idx="18">
                  <c:v>0.7176341080763402</c:v>
                </c:pt>
                <c:pt idx="19">
                  <c:v>0.71696285253797543</c:v>
                </c:pt>
                <c:pt idx="20">
                  <c:v>0.71070127979012199</c:v>
                </c:pt>
                <c:pt idx="21">
                  <c:v>0.71787929784816451</c:v>
                </c:pt>
                <c:pt idx="22">
                  <c:v>0.72661424196405389</c:v>
                </c:pt>
                <c:pt idx="23">
                  <c:v>0.73537660349727396</c:v>
                </c:pt>
                <c:pt idx="24">
                  <c:v>0.73763084064688045</c:v>
                </c:pt>
                <c:pt idx="25">
                  <c:v>0.7399053688970999</c:v>
                </c:pt>
                <c:pt idx="26">
                  <c:v>0.74044602344560273</c:v>
                </c:pt>
                <c:pt idx="27">
                  <c:v>0.73117488102307548</c:v>
                </c:pt>
                <c:pt idx="28">
                  <c:v>0.72691885929813838</c:v>
                </c:pt>
                <c:pt idx="29">
                  <c:v>0.71727604770225961</c:v>
                </c:pt>
                <c:pt idx="30">
                  <c:v>0.71545810255130182</c:v>
                </c:pt>
                <c:pt idx="31">
                  <c:v>0.70730316148609484</c:v>
                </c:pt>
                <c:pt idx="32">
                  <c:v>0.69196280214975403</c:v>
                </c:pt>
                <c:pt idx="33">
                  <c:v>0.68306745064008023</c:v>
                </c:pt>
                <c:pt idx="34">
                  <c:v>0.67556529802136833</c:v>
                </c:pt>
                <c:pt idx="35">
                  <c:v>0.66522226265253959</c:v>
                </c:pt>
                <c:pt idx="36">
                  <c:v>0.66308346965874987</c:v>
                </c:pt>
                <c:pt idx="37">
                  <c:v>0.66406816408309111</c:v>
                </c:pt>
                <c:pt idx="38">
                  <c:v>0.66400686109475193</c:v>
                </c:pt>
                <c:pt idx="39">
                  <c:v>0.67731485631565613</c:v>
                </c:pt>
                <c:pt idx="40">
                  <c:v>0.68962881116662189</c:v>
                </c:pt>
                <c:pt idx="41">
                  <c:v>0.70255613243643189</c:v>
                </c:pt>
                <c:pt idx="42">
                  <c:v>0.71282218629959304</c:v>
                </c:pt>
                <c:pt idx="43">
                  <c:v>0.71530525965553482</c:v>
                </c:pt>
                <c:pt idx="44">
                  <c:v>0.72896819246540867</c:v>
                </c:pt>
                <c:pt idx="45">
                  <c:v>0.72633899773187205</c:v>
                </c:pt>
                <c:pt idx="46">
                  <c:v>0.73148794980942022</c:v>
                </c:pt>
                <c:pt idx="47">
                  <c:v>0.73537628104751707</c:v>
                </c:pt>
                <c:pt idx="48">
                  <c:v>0.73379442093289415</c:v>
                </c:pt>
                <c:pt idx="49">
                  <c:v>0.73018476310112845</c:v>
                </c:pt>
                <c:pt idx="50">
                  <c:v>0.73801056659694486</c:v>
                </c:pt>
                <c:pt idx="51">
                  <c:v>0.73321400622280863</c:v>
                </c:pt>
                <c:pt idx="52">
                  <c:v>0.73782192668619084</c:v>
                </c:pt>
                <c:pt idx="53">
                  <c:v>0.72897843327571443</c:v>
                </c:pt>
                <c:pt idx="54">
                  <c:v>0.72784199080384948</c:v>
                </c:pt>
                <c:pt idx="55">
                  <c:v>0.72859892204191379</c:v>
                </c:pt>
                <c:pt idx="56">
                  <c:v>0.72789974736975205</c:v>
                </c:pt>
                <c:pt idx="57">
                  <c:v>0.72344041533027403</c:v>
                </c:pt>
                <c:pt idx="58">
                  <c:v>0.7196947572638267</c:v>
                </c:pt>
                <c:pt idx="59">
                  <c:v>0.72223415950633696</c:v>
                </c:pt>
                <c:pt idx="60">
                  <c:v>0.72765540714434485</c:v>
                </c:pt>
                <c:pt idx="61">
                  <c:v>0.72364049016543963</c:v>
                </c:pt>
                <c:pt idx="62">
                  <c:v>0.73510929313914553</c:v>
                </c:pt>
                <c:pt idx="63">
                  <c:v>0.75343049162032283</c:v>
                </c:pt>
                <c:pt idx="64">
                  <c:v>0.77563725779416148</c:v>
                </c:pt>
                <c:pt idx="65">
                  <c:v>0.78449990040158712</c:v>
                </c:pt>
                <c:pt idx="66">
                  <c:v>0.76822971997763456</c:v>
                </c:pt>
                <c:pt idx="67">
                  <c:v>0.76822971997763456</c:v>
                </c:pt>
                <c:pt idx="68">
                  <c:v>0.76822971997763456</c:v>
                </c:pt>
                <c:pt idx="69">
                  <c:v>0.76724842779081925</c:v>
                </c:pt>
                <c:pt idx="70">
                  <c:v>0.74516298371537715</c:v>
                </c:pt>
                <c:pt idx="71">
                  <c:v>0.70098525626293429</c:v>
                </c:pt>
                <c:pt idx="72">
                  <c:v>0.68522429367051041</c:v>
                </c:pt>
                <c:pt idx="73">
                  <c:v>0.6934446021800269</c:v>
                </c:pt>
                <c:pt idx="74">
                  <c:v>0.68882235795368862</c:v>
                </c:pt>
                <c:pt idx="75">
                  <c:v>0.68728810665262863</c:v>
                </c:pt>
                <c:pt idx="76">
                  <c:v>0.68926469382200117</c:v>
                </c:pt>
                <c:pt idx="77">
                  <c:v>0.69452990996208086</c:v>
                </c:pt>
                <c:pt idx="78">
                  <c:v>0.70917535341827098</c:v>
                </c:pt>
                <c:pt idx="79">
                  <c:v>0.70392558755668344</c:v>
                </c:pt>
                <c:pt idx="80">
                  <c:v>0.7065438352548582</c:v>
                </c:pt>
                <c:pt idx="81">
                  <c:v>0.71452233940150445</c:v>
                </c:pt>
                <c:pt idx="82">
                  <c:v>0.71771554451954944</c:v>
                </c:pt>
                <c:pt idx="83">
                  <c:v>0.72427957105940943</c:v>
                </c:pt>
                <c:pt idx="84">
                  <c:v>0.72119290837100125</c:v>
                </c:pt>
                <c:pt idx="85">
                  <c:v>0.71409384498989203</c:v>
                </c:pt>
                <c:pt idx="86">
                  <c:v>0.72008509215030336</c:v>
                </c:pt>
                <c:pt idx="87">
                  <c:v>0.72994777695746205</c:v>
                </c:pt>
                <c:pt idx="88">
                  <c:v>0.73380718717405002</c:v>
                </c:pt>
                <c:pt idx="89">
                  <c:v>0.74345295736497619</c:v>
                </c:pt>
                <c:pt idx="90">
                  <c:v>0.7346236871710955</c:v>
                </c:pt>
                <c:pt idx="91">
                  <c:v>0.7431029487835179</c:v>
                </c:pt>
                <c:pt idx="92">
                  <c:v>0.75131665147800364</c:v>
                </c:pt>
                <c:pt idx="93">
                  <c:v>0.75020928182731816</c:v>
                </c:pt>
                <c:pt idx="94">
                  <c:v>0.75054980492143919</c:v>
                </c:pt>
                <c:pt idx="95">
                  <c:v>0.757873911110024</c:v>
                </c:pt>
                <c:pt idx="96">
                  <c:v>0.75727064312757564</c:v>
                </c:pt>
                <c:pt idx="97">
                  <c:v>0.76727613741295131</c:v>
                </c:pt>
                <c:pt idx="98">
                  <c:v>0.76393028054678214</c:v>
                </c:pt>
                <c:pt idx="99">
                  <c:v>0.75735055784233596</c:v>
                </c:pt>
                <c:pt idx="100">
                  <c:v>0.76215129131371084</c:v>
                </c:pt>
                <c:pt idx="101">
                  <c:v>0.75992567912074771</c:v>
                </c:pt>
                <c:pt idx="102">
                  <c:v>0.75654767820447544</c:v>
                </c:pt>
                <c:pt idx="103">
                  <c:v>0.75995110560545087</c:v>
                </c:pt>
                <c:pt idx="104">
                  <c:v>0.76134147606014768</c:v>
                </c:pt>
                <c:pt idx="105">
                  <c:v>0.76516489095383222</c:v>
                </c:pt>
                <c:pt idx="106">
                  <c:v>0.76659472808928941</c:v>
                </c:pt>
                <c:pt idx="107">
                  <c:v>0.76483214973369928</c:v>
                </c:pt>
                <c:pt idx="108">
                  <c:v>0.76055953048841818</c:v>
                </c:pt>
                <c:pt idx="109">
                  <c:v>0.75444048459168467</c:v>
                </c:pt>
                <c:pt idx="110">
                  <c:v>0.73994421943295807</c:v>
                </c:pt>
                <c:pt idx="111">
                  <c:v>0.73586884595074231</c:v>
                </c:pt>
                <c:pt idx="112">
                  <c:v>0.72984952783856061</c:v>
                </c:pt>
                <c:pt idx="113">
                  <c:v>0.73359693372945589</c:v>
                </c:pt>
                <c:pt idx="114">
                  <c:v>0.73589133840391052</c:v>
                </c:pt>
                <c:pt idx="115">
                  <c:v>0.73293735154806294</c:v>
                </c:pt>
                <c:pt idx="116">
                  <c:v>0.73665207702075275</c:v>
                </c:pt>
                <c:pt idx="117">
                  <c:v>0.74047454449001238</c:v>
                </c:pt>
                <c:pt idx="118">
                  <c:v>0.73898436961481684</c:v>
                </c:pt>
                <c:pt idx="119">
                  <c:v>0.74475255201399515</c:v>
                </c:pt>
                <c:pt idx="120">
                  <c:v>0.74933385903099303</c:v>
                </c:pt>
                <c:pt idx="121">
                  <c:v>0.75396427227471075</c:v>
                </c:pt>
                <c:pt idx="122">
                  <c:v>0.75845873125962571</c:v>
                </c:pt>
                <c:pt idx="123">
                  <c:v>0.75212356457093021</c:v>
                </c:pt>
                <c:pt idx="124">
                  <c:v>0.75720351098856586</c:v>
                </c:pt>
                <c:pt idx="125">
                  <c:v>0.75286955264584676</c:v>
                </c:pt>
                <c:pt idx="126">
                  <c:v>0.75385335030862333</c:v>
                </c:pt>
                <c:pt idx="127">
                  <c:v>0.75240716623800952</c:v>
                </c:pt>
                <c:pt idx="128">
                  <c:v>0.75135837905724434</c:v>
                </c:pt>
                <c:pt idx="129">
                  <c:v>0.75368277818573415</c:v>
                </c:pt>
                <c:pt idx="130">
                  <c:v>0.7571267301180834</c:v>
                </c:pt>
                <c:pt idx="131">
                  <c:v>0.75931900819277054</c:v>
                </c:pt>
                <c:pt idx="132">
                  <c:v>0.75910676208709726</c:v>
                </c:pt>
                <c:pt idx="133">
                  <c:v>0.75313109183951477</c:v>
                </c:pt>
                <c:pt idx="134">
                  <c:v>0.75084498607891115</c:v>
                </c:pt>
                <c:pt idx="135">
                  <c:v>0.74439463756571278</c:v>
                </c:pt>
                <c:pt idx="136">
                  <c:v>0.72518584608027836</c:v>
                </c:pt>
                <c:pt idx="137">
                  <c:v>0.71854831961645194</c:v>
                </c:pt>
                <c:pt idx="138">
                  <c:v>0.71041458850783346</c:v>
                </c:pt>
                <c:pt idx="139">
                  <c:v>0.70808755977329818</c:v>
                </c:pt>
                <c:pt idx="140">
                  <c:v>0.69978476275506929</c:v>
                </c:pt>
                <c:pt idx="141">
                  <c:v>0.69274836694523112</c:v>
                </c:pt>
                <c:pt idx="142">
                  <c:v>0.69117002305163933</c:v>
                </c:pt>
                <c:pt idx="143">
                  <c:v>0.70278623848145028</c:v>
                </c:pt>
                <c:pt idx="144">
                  <c:v>0.70409285311517544</c:v>
                </c:pt>
                <c:pt idx="145">
                  <c:v>0.70702011490683481</c:v>
                </c:pt>
                <c:pt idx="146">
                  <c:v>0.70835363132281326</c:v>
                </c:pt>
                <c:pt idx="147">
                  <c:v>0.71384351419605097</c:v>
                </c:pt>
                <c:pt idx="148">
                  <c:v>0.7178676530420075</c:v>
                </c:pt>
                <c:pt idx="149">
                  <c:v>0.71866160589039718</c:v>
                </c:pt>
                <c:pt idx="150">
                  <c:v>0.71827462456664393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5428258967629049"/>
          <c:w val="0.89587440458831535"/>
          <c:h val="0.7048990230387869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309560</xdr:colOff>
      <xdr:row>0</xdr:row>
      <xdr:rowOff>123825</xdr:rowOff>
    </xdr:from>
    <xdr:to>
      <xdr:col>29</xdr:col>
      <xdr:colOff>4760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133350</xdr:rowOff>
    </xdr:from>
    <xdr:to>
      <xdr:col>23</xdr:col>
      <xdr:colOff>538162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495300</xdr:colOff>
      <xdr:row>0</xdr:row>
      <xdr:rowOff>95250</xdr:rowOff>
    </xdr:from>
    <xdr:to>
      <xdr:col>41</xdr:col>
      <xdr:colOff>190500</xdr:colOff>
      <xdr:row>14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209550</xdr:colOff>
      <xdr:row>15</xdr:row>
      <xdr:rowOff>95250</xdr:rowOff>
    </xdr:from>
    <xdr:to>
      <xdr:col>42</xdr:col>
      <xdr:colOff>514350</xdr:colOff>
      <xdr:row>29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209548</xdr:colOff>
      <xdr:row>19</xdr:row>
      <xdr:rowOff>19049</xdr:rowOff>
    </xdr:from>
    <xdr:to>
      <xdr:col>24</xdr:col>
      <xdr:colOff>514348</xdr:colOff>
      <xdr:row>38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3E1D-D006-1A2F-ACF6-D0BCF959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A16" sqref="A16"/>
    </sheetView>
  </sheetViews>
  <sheetFormatPr defaultRowHeight="15" x14ac:dyDescent="0.25"/>
  <cols>
    <col min="1" max="1" width="17.42578125" style="10" customWidth="1"/>
    <col min="2" max="2" width="17.42578125" hidden="1" customWidth="1"/>
    <col min="3" max="4" width="0" hidden="1" customWidth="1"/>
  </cols>
  <sheetData>
    <row r="1" spans="1:17" x14ac:dyDescent="0.25">
      <c r="A1" s="10" t="s">
        <v>38</v>
      </c>
      <c r="E1" t="s">
        <v>39</v>
      </c>
      <c r="F1" t="s">
        <v>34</v>
      </c>
      <c r="G1" t="s">
        <v>35</v>
      </c>
      <c r="H1" t="s">
        <v>37</v>
      </c>
      <c r="I1" t="s">
        <v>36</v>
      </c>
    </row>
    <row r="2" spans="1:17" ht="15.75" x14ac:dyDescent="0.25">
      <c r="A2" s="10">
        <v>43344</v>
      </c>
      <c r="B2">
        <v>2018</v>
      </c>
      <c r="C2">
        <v>9</v>
      </c>
      <c r="D2">
        <v>1</v>
      </c>
      <c r="E2" s="2">
        <v>0.5</v>
      </c>
      <c r="F2">
        <v>75.5</v>
      </c>
      <c r="G2">
        <v>0</v>
      </c>
      <c r="H2">
        <v>85</v>
      </c>
      <c r="I2">
        <v>0</v>
      </c>
      <c r="J2">
        <v>2018</v>
      </c>
      <c r="K2">
        <v>8</v>
      </c>
      <c r="L2">
        <v>25</v>
      </c>
      <c r="M2" t="str">
        <f>_xlfn.CONCAT(J2, "-", K2,"-", L2)</f>
        <v>2018-8-25</v>
      </c>
      <c r="O2" s="11">
        <f>CONVERT(F2,"F","C")</f>
        <v>24.166666666666664</v>
      </c>
      <c r="Q2" s="11">
        <f>CONVERT(H2,"F","C")</f>
        <v>29.444444444444443</v>
      </c>
    </row>
    <row r="3" spans="1:17" ht="15.75" x14ac:dyDescent="0.25">
      <c r="A3" s="10">
        <v>43351</v>
      </c>
      <c r="B3">
        <v>2018</v>
      </c>
      <c r="C3">
        <v>9</v>
      </c>
      <c r="D3">
        <v>8</v>
      </c>
      <c r="E3" s="2">
        <v>0.64583333333333337</v>
      </c>
      <c r="F3">
        <v>64.900000000000006</v>
      </c>
      <c r="G3">
        <v>0.48</v>
      </c>
      <c r="H3">
        <v>65</v>
      </c>
      <c r="I3">
        <v>0.04</v>
      </c>
      <c r="J3">
        <v>2018</v>
      </c>
      <c r="K3">
        <v>9</v>
      </c>
      <c r="L3">
        <v>15</v>
      </c>
      <c r="M3" t="str">
        <f t="shared" ref="M3:M14" si="0">_xlfn.CONCAT(J3, "-", K3,"-", L3)</f>
        <v>2018-9-15</v>
      </c>
      <c r="O3" s="11">
        <f t="shared" ref="O3:Q15" si="1">CONVERT(F3,"F","C")</f>
        <v>18.277777777777782</v>
      </c>
      <c r="Q3" s="11">
        <f t="shared" si="1"/>
        <v>18.333333333333332</v>
      </c>
    </row>
    <row r="4" spans="1:17" ht="15.75" x14ac:dyDescent="0.25">
      <c r="A4" s="10">
        <v>43365</v>
      </c>
      <c r="B4">
        <v>2018</v>
      </c>
      <c r="C4">
        <v>9</v>
      </c>
      <c r="D4">
        <v>22</v>
      </c>
      <c r="E4" s="2">
        <v>0.64583333333333337</v>
      </c>
      <c r="F4">
        <v>61.9</v>
      </c>
      <c r="G4">
        <v>0.1</v>
      </c>
      <c r="H4">
        <v>63</v>
      </c>
      <c r="I4">
        <v>0</v>
      </c>
      <c r="J4">
        <v>2018</v>
      </c>
      <c r="K4">
        <v>9</v>
      </c>
      <c r="L4">
        <v>29</v>
      </c>
      <c r="M4" t="str">
        <f t="shared" si="0"/>
        <v>2018-9-29</v>
      </c>
      <c r="O4" s="11">
        <f t="shared" si="1"/>
        <v>16.611111111111111</v>
      </c>
      <c r="Q4" s="11">
        <f t="shared" si="1"/>
        <v>17.222222222222221</v>
      </c>
    </row>
    <row r="5" spans="1:17" ht="15.75" x14ac:dyDescent="0.25">
      <c r="A5" s="10">
        <v>43379</v>
      </c>
      <c r="B5">
        <v>2018</v>
      </c>
      <c r="C5">
        <v>10</v>
      </c>
      <c r="D5">
        <v>6</v>
      </c>
      <c r="E5" s="2">
        <v>0.66666666666666663</v>
      </c>
      <c r="F5">
        <v>76</v>
      </c>
      <c r="G5">
        <v>0</v>
      </c>
      <c r="H5">
        <v>87</v>
      </c>
      <c r="I5">
        <v>0</v>
      </c>
      <c r="J5">
        <v>2018</v>
      </c>
      <c r="K5">
        <v>10</v>
      </c>
      <c r="L5">
        <v>20</v>
      </c>
      <c r="M5" t="str">
        <f t="shared" si="0"/>
        <v>2018-10-20</v>
      </c>
      <c r="O5" s="11">
        <f t="shared" si="1"/>
        <v>24.444444444444443</v>
      </c>
      <c r="Q5" s="11">
        <f t="shared" si="1"/>
        <v>30.555555555555554</v>
      </c>
    </row>
    <row r="6" spans="1:17" ht="15.75" x14ac:dyDescent="0.25">
      <c r="A6" s="10">
        <v>43386</v>
      </c>
      <c r="B6">
        <v>2018</v>
      </c>
      <c r="C6">
        <v>10</v>
      </c>
      <c r="D6">
        <v>13</v>
      </c>
      <c r="E6" s="2">
        <v>0.5</v>
      </c>
      <c r="F6">
        <v>45</v>
      </c>
      <c r="G6">
        <v>0.09</v>
      </c>
      <c r="H6">
        <v>46</v>
      </c>
      <c r="I6">
        <v>0</v>
      </c>
      <c r="J6">
        <v>2018</v>
      </c>
      <c r="K6">
        <v>10</v>
      </c>
      <c r="L6">
        <v>27</v>
      </c>
      <c r="M6" t="str">
        <f t="shared" si="0"/>
        <v>2018-10-27</v>
      </c>
      <c r="O6" s="11">
        <f t="shared" si="1"/>
        <v>7.2222222222222223</v>
      </c>
      <c r="Q6" s="11">
        <f t="shared" si="1"/>
        <v>7.7777777777777777</v>
      </c>
    </row>
    <row r="7" spans="1:17" ht="15.75" x14ac:dyDescent="0.25">
      <c r="A7" s="10">
        <v>43407</v>
      </c>
      <c r="B7">
        <v>2018</v>
      </c>
      <c r="C7">
        <v>11</v>
      </c>
      <c r="D7">
        <v>3</v>
      </c>
      <c r="E7" s="2">
        <v>0.5</v>
      </c>
      <c r="F7">
        <v>43.5</v>
      </c>
      <c r="G7">
        <v>0.08</v>
      </c>
      <c r="H7">
        <v>50</v>
      </c>
      <c r="I7">
        <v>0</v>
      </c>
      <c r="J7">
        <v>2018</v>
      </c>
      <c r="K7">
        <v>11</v>
      </c>
      <c r="L7">
        <v>10</v>
      </c>
      <c r="M7" t="str">
        <f t="shared" si="0"/>
        <v>2018-11-10</v>
      </c>
      <c r="O7" s="11">
        <f t="shared" si="1"/>
        <v>6.3888888888888884</v>
      </c>
      <c r="Q7" s="11">
        <f t="shared" si="1"/>
        <v>10</v>
      </c>
    </row>
    <row r="8" spans="1:17" ht="15.75" x14ac:dyDescent="0.25">
      <c r="A8" s="10">
        <v>43428</v>
      </c>
      <c r="B8">
        <v>2018</v>
      </c>
      <c r="C8">
        <v>11</v>
      </c>
      <c r="D8">
        <v>24</v>
      </c>
      <c r="E8" s="2">
        <v>0.5</v>
      </c>
      <c r="F8">
        <v>46.5</v>
      </c>
      <c r="G8">
        <v>0.62</v>
      </c>
      <c r="H8">
        <v>48</v>
      </c>
      <c r="I8">
        <v>0</v>
      </c>
      <c r="J8">
        <v>2018</v>
      </c>
      <c r="K8">
        <v>11</v>
      </c>
      <c r="L8">
        <v>17</v>
      </c>
      <c r="M8" t="str">
        <f t="shared" si="0"/>
        <v>2018-11-17</v>
      </c>
      <c r="O8" s="11">
        <f t="shared" si="1"/>
        <v>8.0555555555555554</v>
      </c>
      <c r="Q8" s="11">
        <f t="shared" si="1"/>
        <v>8.8888888888888893</v>
      </c>
    </row>
    <row r="9" spans="1:17" ht="15.75" x14ac:dyDescent="0.25">
      <c r="A9" s="10">
        <v>43708</v>
      </c>
      <c r="B9">
        <v>2019</v>
      </c>
      <c r="C9">
        <v>8</v>
      </c>
      <c r="D9">
        <v>31</v>
      </c>
      <c r="E9" s="2">
        <v>0.5</v>
      </c>
      <c r="F9">
        <v>69.8</v>
      </c>
      <c r="G9">
        <v>0</v>
      </c>
      <c r="H9">
        <v>73</v>
      </c>
      <c r="I9">
        <v>0</v>
      </c>
      <c r="J9">
        <v>2019</v>
      </c>
      <c r="K9">
        <v>9</v>
      </c>
      <c r="L9">
        <v>14</v>
      </c>
      <c r="M9" t="str">
        <f t="shared" si="0"/>
        <v>2019-9-14</v>
      </c>
      <c r="O9" s="11">
        <f t="shared" si="1"/>
        <v>20.999999999999996</v>
      </c>
      <c r="Q9" s="11">
        <f t="shared" si="1"/>
        <v>22.777777777777779</v>
      </c>
    </row>
    <row r="10" spans="1:17" ht="15.75" x14ac:dyDescent="0.25">
      <c r="A10" s="10">
        <v>43715</v>
      </c>
      <c r="B10">
        <v>2019</v>
      </c>
      <c r="C10">
        <v>9</v>
      </c>
      <c r="D10">
        <v>7</v>
      </c>
      <c r="E10" s="2">
        <v>0.5</v>
      </c>
      <c r="F10">
        <v>69.599999999999994</v>
      </c>
      <c r="G10">
        <v>0</v>
      </c>
      <c r="H10">
        <v>73</v>
      </c>
      <c r="I10">
        <v>0</v>
      </c>
      <c r="J10">
        <v>2019</v>
      </c>
      <c r="K10">
        <v>9</v>
      </c>
      <c r="L10">
        <v>28</v>
      </c>
      <c r="M10" t="str">
        <f t="shared" si="0"/>
        <v>2019-9-28</v>
      </c>
      <c r="O10" s="11">
        <f t="shared" si="1"/>
        <v>20.888888888888886</v>
      </c>
      <c r="Q10" s="11">
        <f t="shared" si="1"/>
        <v>22.777777777777779</v>
      </c>
    </row>
    <row r="11" spans="1:17" ht="15.75" x14ac:dyDescent="0.25">
      <c r="A11" s="10">
        <v>43729</v>
      </c>
      <c r="B11">
        <v>2019</v>
      </c>
      <c r="C11">
        <v>9</v>
      </c>
      <c r="D11">
        <v>21</v>
      </c>
      <c r="E11" s="2">
        <v>0.64583333333333337</v>
      </c>
      <c r="F11">
        <v>74.400000000000006</v>
      </c>
      <c r="G11">
        <v>0.02</v>
      </c>
      <c r="H11">
        <v>83</v>
      </c>
      <c r="I11">
        <v>0</v>
      </c>
      <c r="J11">
        <v>2019</v>
      </c>
      <c r="K11">
        <v>10</v>
      </c>
      <c r="L11">
        <v>12</v>
      </c>
      <c r="M11" t="str">
        <f t="shared" si="0"/>
        <v>2019-10-12</v>
      </c>
      <c r="O11" s="11">
        <f t="shared" si="1"/>
        <v>23.555555555555557</v>
      </c>
      <c r="Q11" s="11">
        <f t="shared" si="1"/>
        <v>28.333333333333332</v>
      </c>
    </row>
    <row r="12" spans="1:17" ht="15.75" x14ac:dyDescent="0.25">
      <c r="A12" s="10">
        <v>43743</v>
      </c>
      <c r="B12">
        <v>2019</v>
      </c>
      <c r="C12">
        <v>10</v>
      </c>
      <c r="D12">
        <v>5</v>
      </c>
      <c r="E12" s="2">
        <v>0.8125</v>
      </c>
      <c r="F12">
        <v>59.7</v>
      </c>
      <c r="G12">
        <v>0</v>
      </c>
      <c r="H12">
        <v>67</v>
      </c>
      <c r="I12">
        <v>0</v>
      </c>
      <c r="J12">
        <v>2019</v>
      </c>
      <c r="K12">
        <v>10</v>
      </c>
      <c r="L12">
        <v>19</v>
      </c>
      <c r="M12" t="str">
        <f t="shared" si="0"/>
        <v>2019-10-19</v>
      </c>
      <c r="O12" s="11">
        <f t="shared" si="1"/>
        <v>15.388888888888889</v>
      </c>
      <c r="Q12" s="11">
        <f t="shared" si="1"/>
        <v>19.444444444444443</v>
      </c>
    </row>
    <row r="13" spans="1:17" ht="15.75" x14ac:dyDescent="0.25">
      <c r="A13" s="10">
        <v>43764</v>
      </c>
      <c r="B13">
        <v>2019</v>
      </c>
      <c r="C13">
        <v>10</v>
      </c>
      <c r="D13">
        <v>26</v>
      </c>
      <c r="E13" s="2">
        <v>0.5</v>
      </c>
      <c r="F13">
        <v>54</v>
      </c>
      <c r="G13">
        <v>0</v>
      </c>
      <c r="H13">
        <v>53</v>
      </c>
      <c r="I13">
        <v>7.0000000000000007E-2</v>
      </c>
      <c r="J13">
        <v>2019</v>
      </c>
      <c r="K13">
        <v>11</v>
      </c>
      <c r="L13">
        <v>2</v>
      </c>
      <c r="M13" t="str">
        <f t="shared" si="0"/>
        <v>2019-11-2</v>
      </c>
      <c r="O13" s="11">
        <f t="shared" si="1"/>
        <v>12.222222222222221</v>
      </c>
      <c r="Q13" s="11">
        <f t="shared" si="1"/>
        <v>11.666666666666666</v>
      </c>
    </row>
    <row r="14" spans="1:17" ht="15.75" x14ac:dyDescent="0.25">
      <c r="A14" s="10">
        <v>43778</v>
      </c>
      <c r="B14">
        <v>2019</v>
      </c>
      <c r="C14">
        <v>11</v>
      </c>
      <c r="D14">
        <v>9</v>
      </c>
      <c r="E14" s="2">
        <v>0.5</v>
      </c>
      <c r="F14">
        <v>32.299999999999997</v>
      </c>
      <c r="G14">
        <v>0</v>
      </c>
      <c r="H14">
        <v>35</v>
      </c>
      <c r="I14">
        <v>0</v>
      </c>
      <c r="J14">
        <v>2019</v>
      </c>
      <c r="K14">
        <v>11</v>
      </c>
      <c r="L14">
        <v>9</v>
      </c>
      <c r="M14" t="str">
        <f t="shared" si="0"/>
        <v>2019-11-9</v>
      </c>
      <c r="O14" s="11">
        <f t="shared" si="1"/>
        <v>0.16666666666666508</v>
      </c>
      <c r="Q14" s="11">
        <f t="shared" si="1"/>
        <v>1.6666666666666665</v>
      </c>
    </row>
    <row r="15" spans="1:17" ht="15.75" x14ac:dyDescent="0.25">
      <c r="A15" s="10">
        <v>43792</v>
      </c>
      <c r="B15">
        <v>2019</v>
      </c>
      <c r="C15">
        <v>11</v>
      </c>
      <c r="D15">
        <v>23</v>
      </c>
      <c r="E15" s="2">
        <v>0.5</v>
      </c>
      <c r="F15">
        <v>35.5</v>
      </c>
      <c r="G15">
        <v>0</v>
      </c>
      <c r="H15">
        <v>41</v>
      </c>
      <c r="I15">
        <v>0</v>
      </c>
      <c r="O15" s="11">
        <f t="shared" si="1"/>
        <v>1.9444444444444444</v>
      </c>
      <c r="Q15" s="11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7" t="s">
        <v>50</v>
      </c>
    </row>
    <row r="3" spans="1:3" x14ac:dyDescent="0.25">
      <c r="B3" t="s">
        <v>11</v>
      </c>
      <c r="C3" t="s">
        <v>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S1" workbookViewId="0">
      <selection activeCell="AG18" sqref="AG18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12</v>
      </c>
      <c r="V1" t="s">
        <v>13</v>
      </c>
      <c r="W1" t="s">
        <v>14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6" customFormat="1" x14ac:dyDescent="0.25">
      <c r="A6" s="6" t="s">
        <v>8</v>
      </c>
      <c r="B6" s="6">
        <f>AVERAGE(B2:B5)</f>
        <v>0.35679938550005724</v>
      </c>
      <c r="C6" s="6">
        <f t="shared" ref="C6:P6" si="6">AVERAGE(C2:C5)</f>
        <v>0.34974856273915095</v>
      </c>
      <c r="D6" s="6">
        <f t="shared" si="6"/>
        <v>0.41366661661014398</v>
      </c>
      <c r="E6" s="6">
        <f t="shared" si="6"/>
        <v>0.44402030265143672</v>
      </c>
      <c r="F6" s="6">
        <f t="shared" si="6"/>
        <v>0.51070353571369476</v>
      </c>
      <c r="G6" s="6">
        <f t="shared" si="6"/>
        <v>0.52325109266163694</v>
      </c>
      <c r="H6" s="6">
        <f t="shared" si="6"/>
        <v>0.4814187566166872</v>
      </c>
      <c r="I6" s="6">
        <f t="shared" si="6"/>
        <v>0.43291018243215629</v>
      </c>
      <c r="J6" s="6">
        <f t="shared" si="6"/>
        <v>0.38960839816689929</v>
      </c>
      <c r="K6" s="6">
        <f t="shared" si="6"/>
        <v>0.36313753331235321</v>
      </c>
      <c r="L6" s="6">
        <f t="shared" si="6"/>
        <v>0.39300178867959246</v>
      </c>
      <c r="M6" s="6">
        <f t="shared" si="6"/>
        <v>0.53742579047874728</v>
      </c>
      <c r="N6" s="6">
        <f t="shared" si="6"/>
        <v>0.61427207368820602</v>
      </c>
      <c r="O6" s="6">
        <f t="shared" si="6"/>
        <v>0.48364407928286196</v>
      </c>
      <c r="P6" s="6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 s="6">
        <v>0.33980348731569998</v>
      </c>
      <c r="C9" s="6">
        <v>0.41621522375289999</v>
      </c>
      <c r="D9" s="6">
        <v>0.545194940347138</v>
      </c>
      <c r="E9" s="6">
        <v>0.47933166378122999</v>
      </c>
      <c r="F9" s="6">
        <v>0.45200454828888897</v>
      </c>
      <c r="G9" s="6">
        <v>0.45127545622443499</v>
      </c>
      <c r="H9" s="6">
        <v>0.39462807892875101</v>
      </c>
      <c r="I9" s="6">
        <v>0.497897300158814</v>
      </c>
      <c r="J9" s="6">
        <v>0.49243933588761102</v>
      </c>
      <c r="K9" s="6">
        <v>0.67388439716819004</v>
      </c>
      <c r="L9" s="6">
        <v>0.73122884966824397</v>
      </c>
      <c r="M9" s="6">
        <v>0.508723308242789</v>
      </c>
      <c r="N9" s="6">
        <v>0.47369381122992199</v>
      </c>
      <c r="O9" s="6">
        <v>0.41619824332654198</v>
      </c>
      <c r="P9" s="6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A2" sqref="A2:A7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30</v>
      </c>
      <c r="B8" s="6">
        <v>0.34511178447265756</v>
      </c>
      <c r="C8" s="6">
        <v>0.3806185462386627</v>
      </c>
      <c r="D8" s="6">
        <v>0.41103897081017149</v>
      </c>
      <c r="E8" s="6">
        <v>0.43371281901187769</v>
      </c>
      <c r="F8" s="6">
        <v>0.42531898956091602</v>
      </c>
      <c r="G8" s="6">
        <v>0.43083802484432682</v>
      </c>
      <c r="H8" s="6">
        <v>0.41552994364862306</v>
      </c>
      <c r="I8" s="6">
        <v>0.41754400713117024</v>
      </c>
      <c r="J8" s="6">
        <v>0.50619635719858314</v>
      </c>
      <c r="K8" s="6">
        <v>0.48694904040850029</v>
      </c>
      <c r="L8" s="6">
        <v>0.46402678435875672</v>
      </c>
      <c r="M8" s="6">
        <v>0.4552582499257446</v>
      </c>
      <c r="N8" s="6">
        <v>0.48179299573549722</v>
      </c>
      <c r="O8" s="6">
        <v>0.43685636872740236</v>
      </c>
      <c r="P8" s="6">
        <v>0.38144497771153996</v>
      </c>
    </row>
    <row r="9" spans="1:16" x14ac:dyDescent="0.25">
      <c r="A9" t="s">
        <v>28</v>
      </c>
      <c r="B9" s="6">
        <f t="shared" ref="B9:P9" si="0">AVERAGE(B2:B7)</f>
        <v>0.32594499999567622</v>
      </c>
      <c r="C9" s="6">
        <f t="shared" si="0"/>
        <v>0.35143877877103852</v>
      </c>
      <c r="D9" s="6">
        <f t="shared" si="0"/>
        <v>0.35120281291420835</v>
      </c>
      <c r="E9" s="6">
        <f t="shared" si="0"/>
        <v>0.36895664415873952</v>
      </c>
      <c r="F9" s="6">
        <f t="shared" si="0"/>
        <v>0.39689434535875595</v>
      </c>
      <c r="G9" s="6">
        <f t="shared" si="0"/>
        <v>0.41366301418023038</v>
      </c>
      <c r="H9" s="6">
        <f t="shared" si="0"/>
        <v>0.39746141539531976</v>
      </c>
      <c r="I9" s="6">
        <f t="shared" si="0"/>
        <v>0.42477478920818251</v>
      </c>
      <c r="J9" s="6">
        <f t="shared" si="0"/>
        <v>0.44374391276800607</v>
      </c>
      <c r="K9" s="6">
        <f t="shared" si="0"/>
        <v>0.47388828753751538</v>
      </c>
      <c r="L9" s="6">
        <f t="shared" si="0"/>
        <v>0.43748421728572667</v>
      </c>
      <c r="M9" s="6">
        <f t="shared" si="0"/>
        <v>0.39875294058662192</v>
      </c>
      <c r="N9" s="6">
        <f t="shared" si="0"/>
        <v>0.40952961315098441</v>
      </c>
      <c r="O9" s="6">
        <f t="shared" si="0"/>
        <v>0.37624113862310482</v>
      </c>
      <c r="P9" s="6">
        <f t="shared" si="0"/>
        <v>0.37294226711854583</v>
      </c>
    </row>
    <row r="10" spans="1:16" x14ac:dyDescent="0.25">
      <c r="A10" t="s">
        <v>29</v>
      </c>
      <c r="B10" s="6">
        <v>0.31554925485511726</v>
      </c>
      <c r="C10" s="6">
        <v>0.29960094437363999</v>
      </c>
      <c r="D10" s="6">
        <v>0.34533971151117626</v>
      </c>
      <c r="E10" s="6">
        <v>0.37939076488360801</v>
      </c>
      <c r="F10" s="6">
        <v>0.38460490338915471</v>
      </c>
      <c r="G10" s="6">
        <v>0.42224404488315048</v>
      </c>
      <c r="H10" s="6">
        <v>0.3882453062350395</v>
      </c>
      <c r="I10" s="6">
        <v>0.37825564689420477</v>
      </c>
      <c r="J10" s="6">
        <v>0.413026853757822</v>
      </c>
      <c r="K10" s="6">
        <v>0.38877422213275975</v>
      </c>
      <c r="L10" s="6">
        <v>0.42755868150278054</v>
      </c>
      <c r="M10" s="6">
        <v>0.39962129403721974</v>
      </c>
      <c r="N10" s="6">
        <v>0.37511780805924322</v>
      </c>
      <c r="O10" s="6">
        <v>0.37115198926916149</v>
      </c>
      <c r="P10" s="6">
        <v>0.35377106704536349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14</v>
      </c>
      <c r="B6">
        <f>AVERAGE(B2:B5)</f>
        <v>0.31554925485511726</v>
      </c>
      <c r="C6">
        <f t="shared" ref="C6:P6" si="0">AVERAGE(C2:C5)</f>
        <v>0.29960094437363999</v>
      </c>
      <c r="D6">
        <f t="shared" si="0"/>
        <v>0.34533971151117626</v>
      </c>
      <c r="E6">
        <f t="shared" si="0"/>
        <v>0.37939076488360801</v>
      </c>
      <c r="F6">
        <f t="shared" si="0"/>
        <v>0.38460490338915471</v>
      </c>
      <c r="G6">
        <f t="shared" si="0"/>
        <v>0.42224404488315048</v>
      </c>
      <c r="H6">
        <f t="shared" si="0"/>
        <v>0.3882453062350395</v>
      </c>
      <c r="I6">
        <f t="shared" si="0"/>
        <v>0.37825564689420477</v>
      </c>
      <c r="J6">
        <f t="shared" si="0"/>
        <v>0.413026853757822</v>
      </c>
      <c r="K6">
        <f t="shared" si="0"/>
        <v>0.38877422213275975</v>
      </c>
      <c r="L6">
        <f t="shared" si="0"/>
        <v>0.42755868150278054</v>
      </c>
      <c r="M6">
        <f t="shared" si="0"/>
        <v>0.39962129403721974</v>
      </c>
      <c r="N6">
        <f t="shared" si="0"/>
        <v>0.37511780805924322</v>
      </c>
      <c r="O6">
        <f t="shared" si="0"/>
        <v>0.37115198926916149</v>
      </c>
      <c r="P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A186-D3B6-43B7-BC73-EDB36B08DF0A}">
  <dimension ref="A1:G23"/>
  <sheetViews>
    <sheetView workbookViewId="0">
      <selection activeCell="G16" sqref="G16"/>
    </sheetView>
  </sheetViews>
  <sheetFormatPr defaultRowHeight="15" x14ac:dyDescent="0.25"/>
  <cols>
    <col min="1" max="1" width="18.140625" customWidth="1"/>
    <col min="4" max="4" width="9.140625" style="12"/>
    <col min="6" max="6" width="9.140625" style="12"/>
  </cols>
  <sheetData>
    <row r="1" spans="1:7" x14ac:dyDescent="0.25">
      <c r="A1" s="10" t="s">
        <v>38</v>
      </c>
      <c r="B1" t="s">
        <v>39</v>
      </c>
      <c r="C1" t="s">
        <v>44</v>
      </c>
      <c r="D1" s="12" t="s">
        <v>40</v>
      </c>
      <c r="E1" t="s">
        <v>42</v>
      </c>
      <c r="F1" s="12" t="s">
        <v>41</v>
      </c>
      <c r="G1" t="s">
        <v>43</v>
      </c>
    </row>
    <row r="2" spans="1:7" x14ac:dyDescent="0.25">
      <c r="A2" s="10">
        <v>43344</v>
      </c>
      <c r="B2" s="2">
        <v>0.5</v>
      </c>
      <c r="C2" s="2" t="s">
        <v>45</v>
      </c>
      <c r="D2" s="12">
        <v>24.166666666666664</v>
      </c>
      <c r="E2" s="12">
        <v>0</v>
      </c>
      <c r="F2" s="12">
        <v>29.444444444444443</v>
      </c>
      <c r="G2" s="12">
        <v>0</v>
      </c>
    </row>
    <row r="3" spans="1:7" x14ac:dyDescent="0.25">
      <c r="A3" s="10">
        <v>43351</v>
      </c>
      <c r="B3" s="2">
        <v>0.64583333333333337</v>
      </c>
      <c r="C3" s="2" t="s">
        <v>45</v>
      </c>
      <c r="D3" s="12">
        <v>18.277777777777782</v>
      </c>
      <c r="E3" s="12">
        <v>1.2192000000000001</v>
      </c>
      <c r="F3" s="12">
        <v>18.333333333333332</v>
      </c>
      <c r="G3" s="12">
        <v>0.10160000000000001</v>
      </c>
    </row>
    <row r="4" spans="1:7" x14ac:dyDescent="0.25">
      <c r="A4" s="10">
        <v>43365</v>
      </c>
      <c r="B4" s="2">
        <v>0.64583333333333337</v>
      </c>
      <c r="C4" s="2" t="s">
        <v>45</v>
      </c>
      <c r="D4" s="12">
        <v>16.611111111111111</v>
      </c>
      <c r="E4" s="12">
        <v>0.254</v>
      </c>
      <c r="F4" s="12">
        <v>17.222222222222221</v>
      </c>
      <c r="G4" s="12">
        <v>0</v>
      </c>
    </row>
    <row r="5" spans="1:7" x14ac:dyDescent="0.25">
      <c r="A5" s="10">
        <v>43379</v>
      </c>
      <c r="B5" s="2">
        <v>0.66666666666666663</v>
      </c>
      <c r="C5" s="2" t="s">
        <v>45</v>
      </c>
      <c r="D5" s="12">
        <v>24.444444444444443</v>
      </c>
      <c r="E5" s="12">
        <v>0</v>
      </c>
      <c r="F5" s="12">
        <v>30.555555555555554</v>
      </c>
      <c r="G5" s="12">
        <v>0</v>
      </c>
    </row>
    <row r="6" spans="1:7" x14ac:dyDescent="0.25">
      <c r="A6" s="10">
        <v>43386</v>
      </c>
      <c r="B6" s="2">
        <v>0.5</v>
      </c>
      <c r="C6" s="2" t="s">
        <v>45</v>
      </c>
      <c r="D6" s="12">
        <v>7.2222222222222223</v>
      </c>
      <c r="E6" s="12">
        <v>0.2286</v>
      </c>
      <c r="F6" s="12">
        <v>7.7777777777777777</v>
      </c>
      <c r="G6" s="12">
        <v>0</v>
      </c>
    </row>
    <row r="7" spans="1:7" x14ac:dyDescent="0.25">
      <c r="A7" s="10">
        <v>43407</v>
      </c>
      <c r="B7" s="2">
        <v>0.5</v>
      </c>
      <c r="C7" s="2" t="s">
        <v>45</v>
      </c>
      <c r="D7" s="12">
        <v>6.3888888888888884</v>
      </c>
      <c r="E7" s="12">
        <v>0.20320000000000002</v>
      </c>
      <c r="F7" s="12">
        <v>10</v>
      </c>
      <c r="G7" s="12">
        <v>0</v>
      </c>
    </row>
    <row r="8" spans="1:7" x14ac:dyDescent="0.25">
      <c r="A8" s="10">
        <v>43428</v>
      </c>
      <c r="B8" s="2">
        <v>0.5</v>
      </c>
      <c r="C8" s="2" t="s">
        <v>45</v>
      </c>
      <c r="D8" s="12">
        <v>8.0555555555555554</v>
      </c>
      <c r="E8" s="12">
        <v>1.5748</v>
      </c>
      <c r="F8" s="12">
        <v>8.8888888888888893</v>
      </c>
      <c r="G8" s="12">
        <v>0</v>
      </c>
    </row>
    <row r="9" spans="1:7" x14ac:dyDescent="0.25">
      <c r="A9" s="10">
        <v>43708</v>
      </c>
      <c r="B9" s="2">
        <v>0.5</v>
      </c>
      <c r="C9" s="2" t="s">
        <v>45</v>
      </c>
      <c r="D9" s="12">
        <v>20.999999999999996</v>
      </c>
      <c r="E9" s="12">
        <v>0</v>
      </c>
      <c r="F9" s="12">
        <v>22.777777777777779</v>
      </c>
      <c r="G9" s="12">
        <v>0</v>
      </c>
    </row>
    <row r="10" spans="1:7" x14ac:dyDescent="0.25">
      <c r="A10" s="10">
        <v>43715</v>
      </c>
      <c r="B10" s="2">
        <v>0.5</v>
      </c>
      <c r="C10" s="2" t="s">
        <v>45</v>
      </c>
      <c r="D10" s="12">
        <v>20.888888888888886</v>
      </c>
      <c r="E10" s="12">
        <v>0</v>
      </c>
      <c r="F10" s="12">
        <v>22.777777777777779</v>
      </c>
      <c r="G10" s="12">
        <v>0</v>
      </c>
    </row>
    <row r="11" spans="1:7" x14ac:dyDescent="0.25">
      <c r="A11" s="10">
        <v>43729</v>
      </c>
      <c r="B11" s="2">
        <v>0.64583333333333337</v>
      </c>
      <c r="C11" s="2" t="s">
        <v>45</v>
      </c>
      <c r="D11" s="12">
        <v>23.555555555555557</v>
      </c>
      <c r="E11" s="12">
        <v>5.0800000000000005E-2</v>
      </c>
      <c r="F11" s="12">
        <v>28.333333333333332</v>
      </c>
      <c r="G11" s="12">
        <v>0</v>
      </c>
    </row>
    <row r="12" spans="1:7" x14ac:dyDescent="0.25">
      <c r="A12" s="10">
        <v>43743</v>
      </c>
      <c r="B12" s="2">
        <v>0.8125</v>
      </c>
      <c r="C12" s="2" t="s">
        <v>45</v>
      </c>
      <c r="D12" s="12">
        <v>15.388888888888889</v>
      </c>
      <c r="E12" s="12">
        <v>0</v>
      </c>
      <c r="F12" s="12">
        <v>19.444444444444443</v>
      </c>
      <c r="G12" s="12">
        <v>0</v>
      </c>
    </row>
    <row r="13" spans="1:7" x14ac:dyDescent="0.25">
      <c r="A13" s="10">
        <v>43764</v>
      </c>
      <c r="B13" s="2">
        <v>0.5</v>
      </c>
      <c r="C13" s="2" t="s">
        <v>45</v>
      </c>
      <c r="D13" s="12">
        <v>12.222222222222221</v>
      </c>
      <c r="E13" s="12">
        <v>0</v>
      </c>
      <c r="F13" s="12">
        <v>11.666666666666666</v>
      </c>
      <c r="G13" s="12">
        <v>0.17780000000000001</v>
      </c>
    </row>
    <row r="14" spans="1:7" x14ac:dyDescent="0.25">
      <c r="A14" s="10">
        <v>43778</v>
      </c>
      <c r="B14" s="2">
        <v>0.5</v>
      </c>
      <c r="C14" s="2" t="s">
        <v>45</v>
      </c>
      <c r="D14" s="12">
        <v>0.16666666666666508</v>
      </c>
      <c r="E14" s="12">
        <v>0</v>
      </c>
      <c r="F14" s="12">
        <v>1.6666666666666665</v>
      </c>
      <c r="G14" s="12">
        <v>0</v>
      </c>
    </row>
    <row r="15" spans="1:7" x14ac:dyDescent="0.25">
      <c r="A15" s="10">
        <v>43792</v>
      </c>
      <c r="B15" s="2">
        <v>0.5</v>
      </c>
      <c r="C15" s="2" t="s">
        <v>45</v>
      </c>
      <c r="D15" s="12">
        <v>1.9444444444444444</v>
      </c>
      <c r="E15" s="12">
        <v>0</v>
      </c>
      <c r="F15" s="12">
        <v>5</v>
      </c>
      <c r="G15" s="12">
        <v>0</v>
      </c>
    </row>
    <row r="16" spans="1:7" x14ac:dyDescent="0.25">
      <c r="A16" s="10"/>
    </row>
    <row r="17" spans="1:3" x14ac:dyDescent="0.25">
      <c r="A17" s="10"/>
    </row>
    <row r="18" spans="1:3" x14ac:dyDescent="0.25">
      <c r="A18" s="10">
        <v>43437</v>
      </c>
      <c r="C18" s="2" t="s">
        <v>46</v>
      </c>
    </row>
    <row r="19" spans="1:3" x14ac:dyDescent="0.25">
      <c r="A19" s="10">
        <v>43466</v>
      </c>
      <c r="C19" s="2" t="s">
        <v>46</v>
      </c>
    </row>
    <row r="20" spans="1:3" x14ac:dyDescent="0.25">
      <c r="A20" s="10">
        <v>43756</v>
      </c>
      <c r="C20" s="2" t="s">
        <v>46</v>
      </c>
    </row>
    <row r="21" spans="1:3" x14ac:dyDescent="0.25">
      <c r="A21" s="10">
        <v>43785</v>
      </c>
      <c r="C21" s="2" t="s">
        <v>46</v>
      </c>
    </row>
    <row r="22" spans="1:3" x14ac:dyDescent="0.25">
      <c r="A22" s="10">
        <v>43799</v>
      </c>
      <c r="C22" s="2" t="s">
        <v>46</v>
      </c>
    </row>
    <row r="23" spans="1:3" x14ac:dyDescent="0.25">
      <c r="A23" s="10">
        <v>43806</v>
      </c>
      <c r="C23" s="2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opLeftCell="A22"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customWidth="1"/>
    <col min="6" max="6" width="20.5703125" customWidth="1"/>
    <col min="7" max="7" width="28.85546875" customWidth="1"/>
    <col min="10" max="10" width="10.85546875" customWidth="1"/>
    <col min="15" max="15" width="11.5703125" bestFit="1" customWidth="1"/>
  </cols>
  <sheetData>
    <row r="1" spans="1:16" x14ac:dyDescent="0.25">
      <c r="B1" s="4"/>
      <c r="C1" s="4" t="s">
        <v>2</v>
      </c>
      <c r="D1" t="s">
        <v>31</v>
      </c>
      <c r="E1" t="s">
        <v>32</v>
      </c>
      <c r="F1" s="4" t="s">
        <v>33</v>
      </c>
      <c r="K1" s="4" t="s">
        <v>2</v>
      </c>
      <c r="L1" t="s">
        <v>27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N15">
        <f>AVERAGE(O2:O14)</f>
        <v>2.2307692307692308</v>
      </c>
      <c r="O15">
        <f>AVERAGE(P2:P14)</f>
        <v>4.708333333333333</v>
      </c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D18" sqref="D18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12" x14ac:dyDescent="0.25">
      <c r="B1" s="4" t="s">
        <v>2</v>
      </c>
      <c r="C1" t="s">
        <v>27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>
        <f t="shared" si="3"/>
        <v>0.64374999999999993</v>
      </c>
      <c r="L14">
        <f t="shared" si="4"/>
        <v>15.45</v>
      </c>
    </row>
    <row r="15" spans="1:12" x14ac:dyDescent="0.25"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t="s">
        <v>27</v>
      </c>
      <c r="D17" t="s">
        <v>7</v>
      </c>
      <c r="E17" s="4" t="s">
        <v>3</v>
      </c>
      <c r="F17" s="8"/>
      <c r="G17" s="8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9"/>
      <c r="G18" s="9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9"/>
      <c r="G19" s="9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9"/>
      <c r="G20" s="9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9"/>
      <c r="G21" s="9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9"/>
      <c r="G22" s="9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9"/>
      <c r="G23" s="9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9"/>
      <c r="G24" s="9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9"/>
      <c r="G25" s="9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9"/>
      <c r="G26" s="9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9"/>
      <c r="G27" s="9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6"/>
  </cols>
  <sheetData>
    <row r="1" spans="1:5" x14ac:dyDescent="0.25">
      <c r="B1" t="s">
        <v>16</v>
      </c>
      <c r="C1" t="s">
        <v>17</v>
      </c>
      <c r="D1" s="6" t="s">
        <v>19</v>
      </c>
      <c r="E1" t="s">
        <v>18</v>
      </c>
    </row>
    <row r="2" spans="1:5" x14ac:dyDescent="0.25">
      <c r="A2" s="1">
        <v>43894</v>
      </c>
      <c r="B2">
        <v>526721</v>
      </c>
      <c r="C2">
        <v>717970</v>
      </c>
      <c r="D2" s="6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6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6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6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6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6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6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6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6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6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6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6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6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6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6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6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6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6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6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6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6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6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6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6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6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6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6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6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6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6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6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6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6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6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6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6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6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6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6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6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6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6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6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6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6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6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6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6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6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6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6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6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6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6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6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6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6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6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6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6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6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6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6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6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6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6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6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6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6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6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6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6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6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6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6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6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6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6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6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6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6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6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O152"/>
  <sheetViews>
    <sheetView workbookViewId="0">
      <selection activeCell="M123" sqref="M123"/>
    </sheetView>
  </sheetViews>
  <sheetFormatPr defaultRowHeight="15" x14ac:dyDescent="0.25"/>
  <cols>
    <col min="1" max="1" width="15" customWidth="1"/>
    <col min="8" max="9" width="9.140625" style="6"/>
    <col min="14" max="14" width="9.140625" style="6"/>
  </cols>
  <sheetData>
    <row r="1" spans="1:14" x14ac:dyDescent="0.25">
      <c r="B1" t="s">
        <v>21</v>
      </c>
      <c r="C1" t="s">
        <v>22</v>
      </c>
      <c r="D1" t="s">
        <v>21</v>
      </c>
      <c r="E1" t="s">
        <v>22</v>
      </c>
      <c r="F1" t="s">
        <v>24</v>
      </c>
      <c r="G1" t="s">
        <v>25</v>
      </c>
      <c r="H1" s="6" t="s">
        <v>23</v>
      </c>
      <c r="I1" s="6" t="s">
        <v>26</v>
      </c>
      <c r="J1" t="s">
        <v>18</v>
      </c>
      <c r="M1" t="s">
        <v>48</v>
      </c>
      <c r="N1" s="6" t="s">
        <v>49</v>
      </c>
    </row>
    <row r="2" spans="1:14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6">
        <f t="shared" ref="H2:H16" si="2">(C2-B2)/B2</f>
        <v>0.26638732027069661</v>
      </c>
      <c r="J2">
        <v>3073</v>
      </c>
      <c r="K2">
        <f>AVERAGE(B2:B53)</f>
        <v>516430.04166666669</v>
      </c>
      <c r="L2">
        <f>AVERAGE(C2:C53)</f>
        <v>726382.79166666663</v>
      </c>
      <c r="M2" s="6">
        <f>B2/C2</f>
        <v>0.78964783048068188</v>
      </c>
    </row>
    <row r="3" spans="1:14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6">
        <f t="shared" si="2"/>
        <v>0.40506193572105459</v>
      </c>
      <c r="J3">
        <v>3089</v>
      </c>
      <c r="K3">
        <f>AVERAGE(B107:B152)</f>
        <v>427463.75</v>
      </c>
      <c r="L3">
        <f>AVERAGE(C107:C152)</f>
        <v>581192.95454545459</v>
      </c>
      <c r="M3" s="6">
        <f t="shared" ref="M3:M66" si="3">B3/C3</f>
        <v>0.71171239827717381</v>
      </c>
    </row>
    <row r="4" spans="1:14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6">
        <f t="shared" si="2"/>
        <v>0.5374419793879317</v>
      </c>
      <c r="J4">
        <v>3089</v>
      </c>
      <c r="K4">
        <f>(K2-K3)/K2</f>
        <v>0.17227172024994353</v>
      </c>
      <c r="L4">
        <f>(L2-L3)/L2</f>
        <v>0.19988061224313655</v>
      </c>
      <c r="M4" s="6">
        <f t="shared" si="3"/>
        <v>0.65043104937079199</v>
      </c>
    </row>
    <row r="5" spans="1:14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6">
        <f t="shared" si="2"/>
        <v>0.50594091292822696</v>
      </c>
      <c r="I5" s="6">
        <f>(G5-F5)/F5</f>
        <v>0.42023287493209655</v>
      </c>
      <c r="J5">
        <v>3089</v>
      </c>
      <c r="M5" s="6">
        <f t="shared" si="3"/>
        <v>0.6640366772794225</v>
      </c>
      <c r="N5" s="6">
        <f>AVERAGE(M2:M8)</f>
        <v>0.70771588940654451</v>
      </c>
    </row>
    <row r="6" spans="1:14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4">AVERAGE(D3:D6)</f>
        <v>179.32159162221936</v>
      </c>
      <c r="G6">
        <f t="shared" si="4"/>
        <v>254.42554685642025</v>
      </c>
      <c r="H6" s="6">
        <f t="shared" si="2"/>
        <v>0.2608018715585127</v>
      </c>
      <c r="I6" s="6">
        <f t="shared" ref="I6:I69" si="5">(G6-F6)/F6</f>
        <v>0.41882271150271749</v>
      </c>
      <c r="J6">
        <v>3090</v>
      </c>
      <c r="M6" s="6">
        <f t="shared" si="3"/>
        <v>0.79314603075887868</v>
      </c>
      <c r="N6" s="6">
        <f t="shared" ref="N6:N69" si="6">AVERAGE(M3:M9)</f>
        <v>0.66870898747251772</v>
      </c>
    </row>
    <row r="7" spans="1:14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7">AVERAGE(D4:D7)</f>
        <v>172.24744937407084</v>
      </c>
      <c r="G7">
        <f t="shared" si="7"/>
        <v>253.66447277163672</v>
      </c>
      <c r="H7" s="6">
        <f t="shared" si="2"/>
        <v>0.64486433698877998</v>
      </c>
      <c r="I7" s="6">
        <f t="shared" si="5"/>
        <v>0.47267476931256053</v>
      </c>
      <c r="J7">
        <v>3090</v>
      </c>
      <c r="M7" s="6">
        <f t="shared" si="3"/>
        <v>0.60795287338448822</v>
      </c>
      <c r="N7" s="6">
        <f t="shared" si="6"/>
        <v>0.6701395482633753</v>
      </c>
    </row>
    <row r="8" spans="1:14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8">AVERAGE(D5:D8)</f>
        <v>177.71945165116622</v>
      </c>
      <c r="G8">
        <f t="shared" si="8"/>
        <v>253.65079405476467</v>
      </c>
      <c r="H8" s="6">
        <f t="shared" si="2"/>
        <v>0.35669679853258851</v>
      </c>
      <c r="I8" s="6">
        <f t="shared" si="5"/>
        <v>0.42725397641131074</v>
      </c>
      <c r="J8">
        <v>3093</v>
      </c>
      <c r="M8" s="6">
        <f t="shared" si="3"/>
        <v>0.73708436629437468</v>
      </c>
      <c r="N8" s="6">
        <f t="shared" si="6"/>
        <v>0.6802521929320593</v>
      </c>
    </row>
    <row r="9" spans="1:14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9">AVERAGE(D6:D9)</f>
        <v>167.02550489831407</v>
      </c>
      <c r="G9">
        <f t="shared" si="9"/>
        <v>251.20322690761162</v>
      </c>
      <c r="H9" s="6">
        <f t="shared" si="2"/>
        <v>0.93573545310015893</v>
      </c>
      <c r="I9" s="6">
        <f t="shared" si="5"/>
        <v>0.50398124562201063</v>
      </c>
      <c r="J9">
        <v>3093</v>
      </c>
      <c r="M9" s="6">
        <f t="shared" si="3"/>
        <v>0.51659951694249306</v>
      </c>
      <c r="N9" s="6">
        <f t="shared" si="6"/>
        <v>0.69133348755612622</v>
      </c>
    </row>
    <row r="10" spans="1:14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10">AVERAGE(D7:D10)</f>
        <v>162.89640356081225</v>
      </c>
      <c r="G10">
        <f t="shared" si="10"/>
        <v>251.76442726921738</v>
      </c>
      <c r="H10" s="6">
        <f t="shared" si="2"/>
        <v>0.38556675432951909</v>
      </c>
      <c r="I10" s="6">
        <f t="shared" si="5"/>
        <v>0.54554932930258981</v>
      </c>
      <c r="J10">
        <v>3093</v>
      </c>
      <c r="M10" s="6">
        <f t="shared" si="3"/>
        <v>0.72172632381317758</v>
      </c>
      <c r="N10" s="6">
        <f t="shared" si="6"/>
        <v>0.68293255550635834</v>
      </c>
    </row>
    <row r="11" spans="1:14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11">AVERAGE(D8:D11)</f>
        <v>170.53532169414808</v>
      </c>
      <c r="G11">
        <f t="shared" si="11"/>
        <v>252.46863886194632</v>
      </c>
      <c r="H11" s="6">
        <f t="shared" si="2"/>
        <v>0.3865403167315668</v>
      </c>
      <c r="I11" s="6">
        <f t="shared" si="5"/>
        <v>0.48044778262854021</v>
      </c>
      <c r="J11">
        <v>3093</v>
      </c>
      <c r="M11" s="6">
        <f t="shared" si="3"/>
        <v>0.72121956205158022</v>
      </c>
      <c r="N11" s="6">
        <f t="shared" si="6"/>
        <v>0.70340230603903298</v>
      </c>
    </row>
    <row r="12" spans="1:14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2">AVERAGE(D9:D12)</f>
        <v>171.27764306498545</v>
      </c>
      <c r="G12">
        <f t="shared" si="12"/>
        <v>253.08397995473649</v>
      </c>
      <c r="H12" s="6">
        <f t="shared" si="2"/>
        <v>0.34842537825393954</v>
      </c>
      <c r="I12" s="6">
        <f t="shared" si="5"/>
        <v>0.47762413953064742</v>
      </c>
      <c r="J12">
        <v>3093</v>
      </c>
      <c r="M12" s="6">
        <f t="shared" si="3"/>
        <v>0.741605739647891</v>
      </c>
      <c r="N12" s="6">
        <f t="shared" si="6"/>
        <v>0.70144205837567564</v>
      </c>
    </row>
    <row r="13" spans="1:14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3">AVERAGE(D10:D13)</f>
        <v>185.75105075978016</v>
      </c>
      <c r="G13">
        <f t="shared" si="13"/>
        <v>254.55536695764627</v>
      </c>
      <c r="H13" s="6">
        <f t="shared" si="2"/>
        <v>0.36176794421433439</v>
      </c>
      <c r="I13" s="6">
        <f t="shared" si="5"/>
        <v>0.37041145079090992</v>
      </c>
      <c r="J13">
        <v>3093</v>
      </c>
      <c r="M13" s="6">
        <f t="shared" si="3"/>
        <v>0.73433950641050316</v>
      </c>
      <c r="N13" s="6">
        <f t="shared" si="6"/>
        <v>0.73216025722419587</v>
      </c>
    </row>
    <row r="14" spans="1:14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4">AVERAGE(D11:D14)</f>
        <v>187.44786614936953</v>
      </c>
      <c r="G14">
        <f t="shared" si="14"/>
        <v>254.29776915615906</v>
      </c>
      <c r="H14" s="6">
        <f t="shared" si="2"/>
        <v>0.33113053040998108</v>
      </c>
      <c r="I14" s="6">
        <f t="shared" si="5"/>
        <v>0.35663197655992296</v>
      </c>
      <c r="J14">
        <v>3093</v>
      </c>
      <c r="M14" s="6">
        <f t="shared" si="3"/>
        <v>0.75124112711321056</v>
      </c>
      <c r="N14" s="6">
        <f t="shared" si="6"/>
        <v>0.73389924612603219</v>
      </c>
    </row>
    <row r="15" spans="1:14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5">AVERAGE(D12:D15)</f>
        <v>187.35095376656966</v>
      </c>
      <c r="G15">
        <f t="shared" si="15"/>
        <v>253.97518590365343</v>
      </c>
      <c r="H15" s="6">
        <f t="shared" si="2"/>
        <v>0.3824324824954618</v>
      </c>
      <c r="I15" s="6">
        <f t="shared" si="5"/>
        <v>0.35561191868867864</v>
      </c>
      <c r="J15">
        <v>3093</v>
      </c>
      <c r="M15" s="6">
        <f t="shared" si="3"/>
        <v>0.72336263265087364</v>
      </c>
      <c r="N15" s="6">
        <f t="shared" si="6"/>
        <v>0.74515145373854963</v>
      </c>
    </row>
    <row r="16" spans="1:14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6">AVERAGE(D13:D16)</f>
        <v>185.92571936631103</v>
      </c>
      <c r="G16">
        <f t="shared" si="16"/>
        <v>252.89823795667635</v>
      </c>
      <c r="H16" s="6">
        <f t="shared" si="2"/>
        <v>0.36681686780481709</v>
      </c>
      <c r="I16" s="6">
        <f t="shared" si="5"/>
        <v>0.36021115754521305</v>
      </c>
      <c r="J16">
        <v>3093</v>
      </c>
      <c r="M16" s="6">
        <f t="shared" si="3"/>
        <v>0.73162690888213489</v>
      </c>
      <c r="N16" s="6">
        <f t="shared" si="6"/>
        <v>0.74586059655668135</v>
      </c>
    </row>
    <row r="17" spans="1:14" x14ac:dyDescent="0.25">
      <c r="A17" s="1">
        <v>43572</v>
      </c>
      <c r="F17">
        <f t="shared" si="16"/>
        <v>186.23590904192261</v>
      </c>
      <c r="G17">
        <f t="shared" si="16"/>
        <v>253.22416208643173</v>
      </c>
      <c r="I17" s="6">
        <f t="shared" si="5"/>
        <v>0.35969568591323459</v>
      </c>
      <c r="M17" s="6"/>
      <c r="N17" s="6">
        <f t="shared" si="6"/>
        <v>0.73658203043096426</v>
      </c>
    </row>
    <row r="18" spans="1:14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6"/>
        <v>186.0592736286238</v>
      </c>
      <c r="G18">
        <f t="shared" si="16"/>
        <v>248.95732298739088</v>
      </c>
      <c r="H18" s="6">
        <f>(C18-B18)/B18</f>
        <v>0.26785647839632504</v>
      </c>
      <c r="I18" s="6">
        <f t="shared" si="5"/>
        <v>0.33805382624631886</v>
      </c>
      <c r="J18">
        <v>3093</v>
      </c>
      <c r="M18" s="6">
        <f t="shared" si="3"/>
        <v>0.78873280772668453</v>
      </c>
      <c r="N18" s="6">
        <f t="shared" si="6"/>
        <v>0.72114181956126899</v>
      </c>
    </row>
    <row r="19" spans="1:14" x14ac:dyDescent="0.25">
      <c r="A19" s="1">
        <v>43586</v>
      </c>
      <c r="F19">
        <f t="shared" si="16"/>
        <v>187.45408988037505</v>
      </c>
      <c r="G19">
        <f t="shared" si="16"/>
        <v>246.75703200775945</v>
      </c>
      <c r="I19" s="6">
        <f t="shared" si="5"/>
        <v>0.31635981997100693</v>
      </c>
      <c r="M19" s="6"/>
      <c r="N19" s="6">
        <f t="shared" si="6"/>
        <v>0.71806832234548112</v>
      </c>
    </row>
    <row r="20" spans="1:14" x14ac:dyDescent="0.25">
      <c r="A20" s="1">
        <v>43593</v>
      </c>
      <c r="B20">
        <v>503147</v>
      </c>
      <c r="C20">
        <v>731375</v>
      </c>
      <c r="D20">
        <f t="shared" ref="D20:D27" si="17">B20/J20</f>
        <v>163.41247158168235</v>
      </c>
      <c r="E20">
        <f t="shared" ref="E20:E27" si="18">C20/J20</f>
        <v>237.53653783696006</v>
      </c>
      <c r="F20">
        <f t="shared" si="16"/>
        <v>177.2836687038706</v>
      </c>
      <c r="G20">
        <f t="shared" si="16"/>
        <v>239.94673642575452</v>
      </c>
      <c r="H20" s="6">
        <f t="shared" ref="H20:H27" si="19">(C20-B20)/B20</f>
        <v>0.45360103508517391</v>
      </c>
      <c r="I20" s="6">
        <f t="shared" si="5"/>
        <v>0.35346215576435558</v>
      </c>
      <c r="J20">
        <v>3079</v>
      </c>
      <c r="M20" s="6">
        <f t="shared" si="3"/>
        <v>0.68794667578191759</v>
      </c>
      <c r="N20" s="6">
        <f t="shared" si="6"/>
        <v>0.7176341080763402</v>
      </c>
    </row>
    <row r="21" spans="1:14" x14ac:dyDescent="0.25">
      <c r="A21" s="1">
        <v>43600</v>
      </c>
      <c r="B21">
        <v>516891</v>
      </c>
      <c r="C21">
        <v>766855</v>
      </c>
      <c r="D21">
        <f t="shared" si="17"/>
        <v>167.8762585254953</v>
      </c>
      <c r="E21">
        <f t="shared" si="18"/>
        <v>249.059759662228</v>
      </c>
      <c r="F21">
        <f t="shared" si="16"/>
        <v>174.14786531107885</v>
      </c>
      <c r="G21">
        <f t="shared" si="16"/>
        <v>242.98441083791235</v>
      </c>
      <c r="H21" s="6">
        <f t="shared" si="19"/>
        <v>0.48359131809220901</v>
      </c>
      <c r="I21" s="6">
        <f t="shared" si="5"/>
        <v>0.39527642445614464</v>
      </c>
      <c r="J21">
        <v>3079</v>
      </c>
      <c r="M21" s="6">
        <f t="shared" si="3"/>
        <v>0.67404007276473388</v>
      </c>
      <c r="N21" s="6">
        <f t="shared" si="6"/>
        <v>0.71696285253797543</v>
      </c>
    </row>
    <row r="22" spans="1:14" x14ac:dyDescent="0.25">
      <c r="A22" s="1">
        <v>43607</v>
      </c>
      <c r="B22">
        <v>533320</v>
      </c>
      <c r="C22">
        <v>753282</v>
      </c>
      <c r="D22">
        <f t="shared" si="17"/>
        <v>172.87520259319288</v>
      </c>
      <c r="E22">
        <f t="shared" si="18"/>
        <v>244.17568881685574</v>
      </c>
      <c r="F22">
        <f t="shared" si="16"/>
        <v>168.05464423345686</v>
      </c>
      <c r="G22">
        <f t="shared" si="16"/>
        <v>243.59066210534795</v>
      </c>
      <c r="H22" s="6">
        <f t="shared" si="19"/>
        <v>0.41243906097652439</v>
      </c>
      <c r="I22" s="6">
        <f t="shared" si="5"/>
        <v>0.44947295694463846</v>
      </c>
      <c r="J22">
        <v>3085</v>
      </c>
      <c r="M22" s="6">
        <f t="shared" si="3"/>
        <v>0.70799514657193452</v>
      </c>
      <c r="N22" s="6">
        <f t="shared" si="6"/>
        <v>0.71070127979012199</v>
      </c>
    </row>
    <row r="23" spans="1:14" x14ac:dyDescent="0.25">
      <c r="A23" s="1">
        <v>43614</v>
      </c>
      <c r="B23">
        <v>548135</v>
      </c>
      <c r="C23">
        <v>751430</v>
      </c>
      <c r="D23">
        <f t="shared" si="17"/>
        <v>177.67747163695299</v>
      </c>
      <c r="E23">
        <f t="shared" si="18"/>
        <v>243.57536466774715</v>
      </c>
      <c r="F23">
        <f t="shared" si="16"/>
        <v>170.46035108433088</v>
      </c>
      <c r="G23">
        <f t="shared" si="16"/>
        <v>243.58683774594775</v>
      </c>
      <c r="H23" s="6">
        <f t="shared" si="19"/>
        <v>0.37088490973938903</v>
      </c>
      <c r="I23" s="6">
        <f t="shared" si="5"/>
        <v>0.42899411033970836</v>
      </c>
      <c r="J23">
        <v>3085</v>
      </c>
      <c r="M23" s="6">
        <f t="shared" si="3"/>
        <v>0.72945583753643051</v>
      </c>
      <c r="N23" s="6">
        <f t="shared" si="6"/>
        <v>0.71787929784816451</v>
      </c>
    </row>
    <row r="24" spans="1:14" x14ac:dyDescent="0.25">
      <c r="A24" s="1">
        <v>43621</v>
      </c>
      <c r="B24">
        <v>535733</v>
      </c>
      <c r="C24">
        <v>750740</v>
      </c>
      <c r="D24">
        <f t="shared" si="17"/>
        <v>173.65737439222042</v>
      </c>
      <c r="E24">
        <f t="shared" si="18"/>
        <v>243.3517017828201</v>
      </c>
      <c r="F24">
        <f t="shared" si="16"/>
        <v>173.0215767869654</v>
      </c>
      <c r="G24">
        <f t="shared" si="16"/>
        <v>245.04062873241276</v>
      </c>
      <c r="H24" s="6">
        <f t="shared" si="19"/>
        <v>0.40133238012218775</v>
      </c>
      <c r="I24" s="6">
        <f t="shared" si="5"/>
        <v>0.41624318355462431</v>
      </c>
      <c r="J24">
        <v>3085</v>
      </c>
      <c r="M24" s="6">
        <f t="shared" si="3"/>
        <v>0.71360657484615175</v>
      </c>
      <c r="N24" s="6">
        <f t="shared" si="6"/>
        <v>0.72661424196405389</v>
      </c>
    </row>
    <row r="25" spans="1:14" x14ac:dyDescent="0.25">
      <c r="A25" s="1">
        <v>43628</v>
      </c>
      <c r="B25">
        <v>553669</v>
      </c>
      <c r="C25">
        <v>737082</v>
      </c>
      <c r="D25">
        <f t="shared" si="17"/>
        <v>179.47131280388979</v>
      </c>
      <c r="E25">
        <f t="shared" si="18"/>
        <v>238.92447325769854</v>
      </c>
      <c r="F25">
        <f t="shared" si="16"/>
        <v>175.920340356564</v>
      </c>
      <c r="G25">
        <f t="shared" si="16"/>
        <v>242.50680713128037</v>
      </c>
      <c r="H25" s="6">
        <f t="shared" si="19"/>
        <v>0.33126832096433068</v>
      </c>
      <c r="I25" s="6">
        <f t="shared" si="5"/>
        <v>0.37850351266803856</v>
      </c>
      <c r="J25">
        <v>3085</v>
      </c>
      <c r="M25" s="6">
        <f t="shared" si="3"/>
        <v>0.75116337123956356</v>
      </c>
      <c r="N25" s="6">
        <f t="shared" si="6"/>
        <v>0.73537660349727396</v>
      </c>
    </row>
    <row r="26" spans="1:14" x14ac:dyDescent="0.25">
      <c r="A26" s="1">
        <v>43635</v>
      </c>
      <c r="B26">
        <v>572514</v>
      </c>
      <c r="C26">
        <v>752370</v>
      </c>
      <c r="D26">
        <f t="shared" si="17"/>
        <v>185.57990275526743</v>
      </c>
      <c r="E26">
        <f t="shared" si="18"/>
        <v>243.88006482982172</v>
      </c>
      <c r="F26">
        <f t="shared" si="16"/>
        <v>179.09651539708264</v>
      </c>
      <c r="G26">
        <f t="shared" si="16"/>
        <v>242.4329011345219</v>
      </c>
      <c r="H26" s="6">
        <f t="shared" si="19"/>
        <v>0.31415126966327461</v>
      </c>
      <c r="I26" s="6">
        <f t="shared" si="5"/>
        <v>0.35364387518659096</v>
      </c>
      <c r="J26">
        <v>3085</v>
      </c>
      <c r="M26" s="6">
        <f t="shared" si="3"/>
        <v>0.76094740619641932</v>
      </c>
      <c r="N26" s="6">
        <f t="shared" si="6"/>
        <v>0.73763084064688045</v>
      </c>
    </row>
    <row r="27" spans="1:14" x14ac:dyDescent="0.25">
      <c r="A27" s="1">
        <v>43642</v>
      </c>
      <c r="B27">
        <v>580336</v>
      </c>
      <c r="C27">
        <v>774720</v>
      </c>
      <c r="D27">
        <f t="shared" si="17"/>
        <v>188.11539708265803</v>
      </c>
      <c r="E27">
        <f t="shared" si="18"/>
        <v>251.12479740680712</v>
      </c>
      <c r="F27">
        <f t="shared" si="16"/>
        <v>181.70599675850895</v>
      </c>
      <c r="G27">
        <f t="shared" si="16"/>
        <v>244.32025931928689</v>
      </c>
      <c r="H27" s="6">
        <f t="shared" si="19"/>
        <v>0.3349507871302142</v>
      </c>
      <c r="I27" s="6">
        <f t="shared" si="5"/>
        <v>0.34459106291353503</v>
      </c>
      <c r="J27">
        <v>3085</v>
      </c>
      <c r="M27" s="6">
        <f t="shared" si="3"/>
        <v>0.74909128459314334</v>
      </c>
      <c r="N27" s="6">
        <f t="shared" si="6"/>
        <v>0.7399053688970999</v>
      </c>
    </row>
    <row r="28" spans="1:14" x14ac:dyDescent="0.25">
      <c r="A28" s="1">
        <v>43649</v>
      </c>
      <c r="F28">
        <f t="shared" si="16"/>
        <v>184.38887088060505</v>
      </c>
      <c r="G28">
        <f t="shared" si="16"/>
        <v>244.64311183144244</v>
      </c>
      <c r="I28" s="6">
        <f t="shared" si="5"/>
        <v>0.32677807865016451</v>
      </c>
      <c r="M28" s="6"/>
      <c r="N28" s="6">
        <f t="shared" si="6"/>
        <v>0.74044602344560273</v>
      </c>
    </row>
    <row r="29" spans="1:14" x14ac:dyDescent="0.25">
      <c r="A29" s="1">
        <v>43656</v>
      </c>
      <c r="B29">
        <v>484908</v>
      </c>
      <c r="C29">
        <v>672064</v>
      </c>
      <c r="D29">
        <f t="shared" ref="D29:D42" si="20">B29/J29</f>
        <v>156.97895759145354</v>
      </c>
      <c r="E29">
        <f t="shared" ref="E29:E42" si="21">C29/J29</f>
        <v>217.56685011330526</v>
      </c>
      <c r="F29">
        <f t="shared" si="16"/>
        <v>176.89141914312631</v>
      </c>
      <c r="G29">
        <f t="shared" si="16"/>
        <v>237.52390411664467</v>
      </c>
      <c r="H29" s="6">
        <f t="shared" ref="H29:H42" si="22">(C29-B29)/B29</f>
        <v>0.38596187318006714</v>
      </c>
      <c r="I29" s="6">
        <f t="shared" si="5"/>
        <v>0.34276668290200912</v>
      </c>
      <c r="J29">
        <v>3089</v>
      </c>
      <c r="M29" s="6">
        <f t="shared" si="3"/>
        <v>0.72152056946957432</v>
      </c>
      <c r="N29" s="6">
        <f t="shared" si="6"/>
        <v>0.73117488102307548</v>
      </c>
    </row>
    <row r="30" spans="1:14" x14ac:dyDescent="0.25">
      <c r="A30" s="1">
        <v>43663</v>
      </c>
      <c r="B30">
        <v>580735</v>
      </c>
      <c r="C30">
        <v>781500</v>
      </c>
      <c r="D30">
        <f t="shared" si="20"/>
        <v>187.87932707861535</v>
      </c>
      <c r="E30">
        <f t="shared" si="21"/>
        <v>252.83079909414428</v>
      </c>
      <c r="F30">
        <f t="shared" si="16"/>
        <v>177.65789391757562</v>
      </c>
      <c r="G30">
        <f t="shared" si="16"/>
        <v>240.50748220475222</v>
      </c>
      <c r="H30" s="6">
        <f t="shared" si="22"/>
        <v>0.34570845566394309</v>
      </c>
      <c r="I30" s="6">
        <f t="shared" si="5"/>
        <v>0.35376749606373059</v>
      </c>
      <c r="J30">
        <v>3091</v>
      </c>
      <c r="M30" s="6">
        <f t="shared" si="3"/>
        <v>0.7431030070377479</v>
      </c>
      <c r="N30" s="6">
        <f t="shared" si="6"/>
        <v>0.72691885929813838</v>
      </c>
    </row>
    <row r="31" spans="1:14" x14ac:dyDescent="0.25">
      <c r="A31" s="1">
        <v>43670</v>
      </c>
      <c r="B31">
        <v>551767</v>
      </c>
      <c r="C31">
        <v>769710</v>
      </c>
      <c r="D31">
        <f t="shared" si="20"/>
        <v>178.50760271756712</v>
      </c>
      <c r="E31">
        <f t="shared" si="21"/>
        <v>249.01649951472015</v>
      </c>
      <c r="F31">
        <f t="shared" si="16"/>
        <v>174.45529579587867</v>
      </c>
      <c r="G31">
        <f t="shared" si="16"/>
        <v>239.80471624072322</v>
      </c>
      <c r="H31" s="6">
        <f t="shared" si="22"/>
        <v>0.39499100163656037</v>
      </c>
      <c r="I31" s="6">
        <f t="shared" si="5"/>
        <v>0.37459121058329242</v>
      </c>
      <c r="J31">
        <v>3091</v>
      </c>
      <c r="M31" s="6">
        <f t="shared" si="3"/>
        <v>0.7168505021371685</v>
      </c>
      <c r="N31" s="6">
        <f t="shared" si="6"/>
        <v>0.71727604770225961</v>
      </c>
    </row>
    <row r="32" spans="1:14" x14ac:dyDescent="0.25">
      <c r="A32" s="1">
        <v>43677</v>
      </c>
      <c r="B32">
        <v>444235</v>
      </c>
      <c r="C32">
        <v>638694</v>
      </c>
      <c r="D32">
        <f t="shared" si="20"/>
        <v>143.71886120996442</v>
      </c>
      <c r="E32">
        <f t="shared" si="21"/>
        <v>206.63021675833065</v>
      </c>
      <c r="F32">
        <f t="shared" ref="F32:G95" si="23">AVERAGE(D29:D32)</f>
        <v>166.77118714940011</v>
      </c>
      <c r="G32">
        <f t="shared" si="23"/>
        <v>231.51109137012509</v>
      </c>
      <c r="H32" s="6">
        <f t="shared" si="22"/>
        <v>0.43773903452001756</v>
      </c>
      <c r="I32" s="6">
        <f t="shared" si="5"/>
        <v>0.38819597873779277</v>
      </c>
      <c r="J32">
        <v>3091</v>
      </c>
      <c r="M32" s="6">
        <f t="shared" si="3"/>
        <v>0.69553651670439987</v>
      </c>
      <c r="N32" s="6">
        <f t="shared" si="6"/>
        <v>0.71545810255130182</v>
      </c>
    </row>
    <row r="33" spans="1:15" x14ac:dyDescent="0.25">
      <c r="A33" s="1">
        <v>43684</v>
      </c>
      <c r="B33">
        <v>504751</v>
      </c>
      <c r="C33">
        <v>686352</v>
      </c>
      <c r="D33">
        <f t="shared" si="20"/>
        <v>163.2969912649628</v>
      </c>
      <c r="E33">
        <f t="shared" si="21"/>
        <v>222.04852798447104</v>
      </c>
      <c r="F33">
        <f t="shared" si="23"/>
        <v>168.35069556777742</v>
      </c>
      <c r="G33">
        <f t="shared" si="23"/>
        <v>232.63151083791655</v>
      </c>
      <c r="H33" s="6">
        <f t="shared" si="22"/>
        <v>0.35978333871552509</v>
      </c>
      <c r="I33" s="6">
        <f t="shared" si="5"/>
        <v>0.38182684694795271</v>
      </c>
      <c r="J33">
        <v>3091</v>
      </c>
      <c r="M33" s="6">
        <f t="shared" si="3"/>
        <v>0.73541127584679578</v>
      </c>
      <c r="N33" s="6">
        <f t="shared" si="6"/>
        <v>0.70730316148609484</v>
      </c>
    </row>
    <row r="34" spans="1:15" x14ac:dyDescent="0.25">
      <c r="A34" s="1">
        <v>43691</v>
      </c>
      <c r="B34">
        <v>491205</v>
      </c>
      <c r="C34">
        <v>710620</v>
      </c>
      <c r="D34">
        <f t="shared" si="20"/>
        <v>158.91459074733095</v>
      </c>
      <c r="E34">
        <f t="shared" si="21"/>
        <v>229.89970883209318</v>
      </c>
      <c r="F34">
        <f t="shared" si="23"/>
        <v>161.10951148495633</v>
      </c>
      <c r="G34">
        <f t="shared" si="23"/>
        <v>226.89873827240376</v>
      </c>
      <c r="H34" s="6">
        <f t="shared" si="22"/>
        <v>0.446687228346617</v>
      </c>
      <c r="I34" s="6">
        <f t="shared" si="5"/>
        <v>0.40835097928771591</v>
      </c>
      <c r="J34">
        <v>3091</v>
      </c>
      <c r="M34" s="6">
        <f t="shared" si="3"/>
        <v>0.69123441501787175</v>
      </c>
      <c r="N34" s="6">
        <f t="shared" si="6"/>
        <v>0.69196280214975403</v>
      </c>
    </row>
    <row r="35" spans="1:15" x14ac:dyDescent="0.25">
      <c r="A35" s="1">
        <v>43698</v>
      </c>
      <c r="B35">
        <v>489020</v>
      </c>
      <c r="C35">
        <v>694088</v>
      </c>
      <c r="D35">
        <f t="shared" si="20"/>
        <v>158.20769977353606</v>
      </c>
      <c r="E35">
        <f t="shared" si="21"/>
        <v>224.55127790359106</v>
      </c>
      <c r="F35">
        <f t="shared" si="23"/>
        <v>156.03453574894857</v>
      </c>
      <c r="G35">
        <f t="shared" si="23"/>
        <v>220.78243286962149</v>
      </c>
      <c r="H35" s="6">
        <f t="shared" si="22"/>
        <v>0.41934481207312585</v>
      </c>
      <c r="I35" s="6">
        <f t="shared" si="5"/>
        <v>0.4149587577512257</v>
      </c>
      <c r="J35">
        <v>3091</v>
      </c>
      <c r="M35" s="6">
        <f t="shared" si="3"/>
        <v>0.70455043164555498</v>
      </c>
      <c r="N35" s="6">
        <f t="shared" si="6"/>
        <v>0.68306745064008023</v>
      </c>
    </row>
    <row r="36" spans="1:15" x14ac:dyDescent="0.25">
      <c r="A36" s="1">
        <v>43705</v>
      </c>
      <c r="B36">
        <v>482437</v>
      </c>
      <c r="C36">
        <v>726085</v>
      </c>
      <c r="D36">
        <f t="shared" si="20"/>
        <v>156.07796829505014</v>
      </c>
      <c r="E36">
        <f t="shared" si="21"/>
        <v>234.9029440310579</v>
      </c>
      <c r="F36">
        <f t="shared" si="23"/>
        <v>159.12431252022</v>
      </c>
      <c r="G36">
        <f t="shared" si="23"/>
        <v>227.8506146878033</v>
      </c>
      <c r="H36" s="6">
        <f t="shared" si="22"/>
        <v>0.50503589069660904</v>
      </c>
      <c r="I36" s="6">
        <f t="shared" si="5"/>
        <v>0.43190321503415902</v>
      </c>
      <c r="J36">
        <v>3091</v>
      </c>
      <c r="M36" s="6">
        <f t="shared" si="3"/>
        <v>0.66443598201312515</v>
      </c>
      <c r="N36" s="6">
        <f t="shared" si="6"/>
        <v>0.67556529802136833</v>
      </c>
    </row>
    <row r="37" spans="1:15" x14ac:dyDescent="0.25">
      <c r="A37" s="1">
        <v>43712</v>
      </c>
      <c r="B37">
        <v>425845</v>
      </c>
      <c r="C37">
        <v>669862</v>
      </c>
      <c r="D37">
        <f t="shared" si="20"/>
        <v>138.30626826891847</v>
      </c>
      <c r="E37">
        <f t="shared" si="21"/>
        <v>217.5582981487496</v>
      </c>
      <c r="F37">
        <f t="shared" si="23"/>
        <v>152.87663177120891</v>
      </c>
      <c r="G37">
        <f t="shared" si="23"/>
        <v>226.72805722887293</v>
      </c>
      <c r="H37" s="6">
        <f t="shared" si="22"/>
        <v>0.57301835174770166</v>
      </c>
      <c r="I37" s="6">
        <f t="shared" si="5"/>
        <v>0.48307857520165737</v>
      </c>
      <c r="J37">
        <v>3079</v>
      </c>
      <c r="M37" s="6">
        <f t="shared" si="3"/>
        <v>0.63572049168336164</v>
      </c>
      <c r="N37" s="6">
        <f t="shared" si="6"/>
        <v>0.66522226265253959</v>
      </c>
    </row>
    <row r="38" spans="1:15" x14ac:dyDescent="0.25">
      <c r="A38" s="1">
        <v>43719</v>
      </c>
      <c r="B38">
        <v>450577</v>
      </c>
      <c r="C38">
        <v>688342</v>
      </c>
      <c r="D38">
        <f t="shared" si="20"/>
        <v>146.33874634621631</v>
      </c>
      <c r="E38">
        <f t="shared" si="21"/>
        <v>223.56024683338745</v>
      </c>
      <c r="F38">
        <f t="shared" si="23"/>
        <v>149.73267067093025</v>
      </c>
      <c r="G38">
        <f t="shared" si="23"/>
        <v>225.14319172919653</v>
      </c>
      <c r="H38" s="6">
        <f t="shared" si="22"/>
        <v>0.52769005075714026</v>
      </c>
      <c r="I38" s="6">
        <f t="shared" si="5"/>
        <v>0.50363438199801513</v>
      </c>
      <c r="J38">
        <v>3079</v>
      </c>
      <c r="M38" s="6">
        <f t="shared" si="3"/>
        <v>0.65458304156945235</v>
      </c>
      <c r="N38" s="6">
        <f t="shared" si="6"/>
        <v>0.66308346965874987</v>
      </c>
    </row>
    <row r="39" spans="1:15" x14ac:dyDescent="0.25">
      <c r="A39" s="1">
        <v>43726</v>
      </c>
      <c r="B39">
        <v>441395</v>
      </c>
      <c r="C39">
        <v>686439</v>
      </c>
      <c r="D39">
        <f t="shared" si="20"/>
        <v>143.35660928873011</v>
      </c>
      <c r="E39">
        <f t="shared" si="21"/>
        <v>222.94218902240988</v>
      </c>
      <c r="F39">
        <f t="shared" si="23"/>
        <v>146.01989804972874</v>
      </c>
      <c r="G39">
        <f t="shared" si="23"/>
        <v>224.74091950890119</v>
      </c>
      <c r="H39" s="6">
        <f t="shared" si="22"/>
        <v>0.55515807836518316</v>
      </c>
      <c r="I39" s="6">
        <f t="shared" si="5"/>
        <v>0.53911160403880787</v>
      </c>
      <c r="J39">
        <v>3079</v>
      </c>
      <c r="M39" s="6">
        <f t="shared" si="3"/>
        <v>0.64302144837341701</v>
      </c>
      <c r="N39" s="6">
        <f t="shared" si="6"/>
        <v>0.66406816408309111</v>
      </c>
    </row>
    <row r="40" spans="1:15" x14ac:dyDescent="0.25">
      <c r="A40" s="1">
        <v>43733</v>
      </c>
      <c r="B40">
        <v>428089</v>
      </c>
      <c r="C40">
        <v>645675</v>
      </c>
      <c r="D40">
        <f t="shared" si="20"/>
        <v>139.03507632348166</v>
      </c>
      <c r="E40">
        <f t="shared" si="21"/>
        <v>209.70282559272491</v>
      </c>
      <c r="F40">
        <f t="shared" si="23"/>
        <v>141.75917505683663</v>
      </c>
      <c r="G40">
        <f t="shared" si="23"/>
        <v>218.44088989931797</v>
      </c>
      <c r="H40" s="6">
        <f t="shared" si="22"/>
        <v>0.50827281242919109</v>
      </c>
      <c r="I40" s="6">
        <f t="shared" si="5"/>
        <v>0.54092946584753143</v>
      </c>
      <c r="J40">
        <v>3079</v>
      </c>
      <c r="M40" s="6">
        <f t="shared" si="3"/>
        <v>0.663010028264994</v>
      </c>
      <c r="N40" s="6">
        <f t="shared" si="6"/>
        <v>0.66400686109475193</v>
      </c>
    </row>
    <row r="41" spans="1:15" x14ac:dyDescent="0.25">
      <c r="A41" s="1">
        <v>43740</v>
      </c>
      <c r="B41">
        <v>492646</v>
      </c>
      <c r="C41">
        <v>728483</v>
      </c>
      <c r="D41">
        <f t="shared" si="20"/>
        <v>160.00194868463788</v>
      </c>
      <c r="E41">
        <f t="shared" si="21"/>
        <v>236.59727184150699</v>
      </c>
      <c r="F41">
        <f t="shared" si="23"/>
        <v>147.1830951607665</v>
      </c>
      <c r="G41">
        <f t="shared" si="23"/>
        <v>223.20063332250731</v>
      </c>
      <c r="H41" s="6">
        <f t="shared" si="22"/>
        <v>0.47871493932763082</v>
      </c>
      <c r="I41" s="6">
        <f t="shared" si="5"/>
        <v>0.51648280720491502</v>
      </c>
      <c r="J41">
        <v>3079</v>
      </c>
      <c r="M41" s="6">
        <f t="shared" si="3"/>
        <v>0.67626286406134395</v>
      </c>
      <c r="N41" s="6">
        <f t="shared" si="6"/>
        <v>0.67731485631565613</v>
      </c>
    </row>
    <row r="42" spans="1:15" x14ac:dyDescent="0.25">
      <c r="A42" s="1">
        <v>43747</v>
      </c>
      <c r="B42">
        <v>531054</v>
      </c>
      <c r="C42">
        <v>746446</v>
      </c>
      <c r="D42">
        <f t="shared" si="20"/>
        <v>172.47612861318609</v>
      </c>
      <c r="E42">
        <f t="shared" si="21"/>
        <v>242.43130886651511</v>
      </c>
      <c r="F42">
        <f t="shared" si="23"/>
        <v>153.71744072750894</v>
      </c>
      <c r="G42">
        <f t="shared" si="23"/>
        <v>227.91839883078922</v>
      </c>
      <c r="H42" s="6">
        <f t="shared" si="22"/>
        <v>0.40559340481382306</v>
      </c>
      <c r="I42" s="6">
        <f t="shared" si="5"/>
        <v>0.48271007994996773</v>
      </c>
      <c r="J42">
        <v>3079</v>
      </c>
      <c r="M42" s="6">
        <f t="shared" si="3"/>
        <v>0.71144329261594275</v>
      </c>
      <c r="N42" s="6">
        <f t="shared" si="6"/>
        <v>0.68962881116662189</v>
      </c>
      <c r="O42" s="6">
        <f>AVERAGE(M2:M53)</f>
        <v>0.71076202381795772</v>
      </c>
    </row>
    <row r="43" spans="1:15" x14ac:dyDescent="0.25">
      <c r="A43" s="1">
        <v>43754</v>
      </c>
      <c r="F43">
        <f t="shared" si="23"/>
        <v>157.17105120710187</v>
      </c>
      <c r="G43">
        <f t="shared" si="23"/>
        <v>229.57713543358236</v>
      </c>
      <c r="I43" s="6">
        <f t="shared" si="5"/>
        <v>0.46068333621483581</v>
      </c>
      <c r="M43" s="6"/>
      <c r="N43" s="6">
        <f t="shared" si="6"/>
        <v>0.70255613243643189</v>
      </c>
      <c r="O43" s="6">
        <f>AVERAGE(M55:M106)</f>
        <v>0.7351737867407605</v>
      </c>
    </row>
    <row r="44" spans="1:15" x14ac:dyDescent="0.25">
      <c r="A44" s="1">
        <v>43761</v>
      </c>
      <c r="B44">
        <v>531223</v>
      </c>
      <c r="C44">
        <v>742379</v>
      </c>
      <c r="D44">
        <f t="shared" ref="D44:D64" si="24">B44/J44</f>
        <v>172.53101656381943</v>
      </c>
      <c r="E44">
        <f t="shared" ref="E44:E64" si="25">C44/J44</f>
        <v>241.1104254628126</v>
      </c>
      <c r="F44">
        <f t="shared" si="23"/>
        <v>168.33636462054781</v>
      </c>
      <c r="G44">
        <f t="shared" si="23"/>
        <v>240.04633539027824</v>
      </c>
      <c r="H44" s="6">
        <f t="shared" ref="H44:H64" si="26">(C44-B44)/B44</f>
        <v>0.39749031950800323</v>
      </c>
      <c r="I44" s="6">
        <f t="shared" si="5"/>
        <v>0.42599215523855516</v>
      </c>
      <c r="J44">
        <v>3079</v>
      </c>
      <c r="M44" s="6">
        <f t="shared" si="3"/>
        <v>0.71556846300878663</v>
      </c>
      <c r="N44" s="6">
        <f t="shared" si="6"/>
        <v>0.71282218629959304</v>
      </c>
    </row>
    <row r="45" spans="1:15" x14ac:dyDescent="0.25">
      <c r="A45" s="1">
        <v>43768</v>
      </c>
      <c r="B45">
        <v>411363</v>
      </c>
      <c r="C45">
        <v>564697</v>
      </c>
      <c r="D45">
        <f t="shared" si="24"/>
        <v>133.60279311464762</v>
      </c>
      <c r="E45">
        <f t="shared" si="25"/>
        <v>183.40272815849301</v>
      </c>
      <c r="F45">
        <f t="shared" si="23"/>
        <v>159.53664609721773</v>
      </c>
      <c r="G45">
        <f t="shared" si="23"/>
        <v>222.31482082927357</v>
      </c>
      <c r="H45" s="6">
        <f t="shared" si="26"/>
        <v>0.37274621198309038</v>
      </c>
      <c r="I45" s="6">
        <f t="shared" si="5"/>
        <v>0.39350316223772414</v>
      </c>
      <c r="J45">
        <v>3079</v>
      </c>
      <c r="M45" s="6">
        <f t="shared" si="3"/>
        <v>0.72846677067524712</v>
      </c>
      <c r="N45" s="6">
        <f t="shared" si="6"/>
        <v>0.71530525965553482</v>
      </c>
    </row>
    <row r="46" spans="1:15" x14ac:dyDescent="0.25">
      <c r="A46" s="1">
        <v>43775</v>
      </c>
      <c r="B46">
        <v>429907</v>
      </c>
      <c r="C46">
        <v>596608</v>
      </c>
      <c r="D46">
        <f t="shared" si="24"/>
        <v>139.48961713173264</v>
      </c>
      <c r="E46">
        <f t="shared" si="25"/>
        <v>193.57819597663854</v>
      </c>
      <c r="F46">
        <f t="shared" si="23"/>
        <v>148.54114227006656</v>
      </c>
      <c r="G46">
        <f t="shared" si="23"/>
        <v>206.03044986598138</v>
      </c>
      <c r="H46" s="6">
        <f t="shared" si="26"/>
        <v>0.3877606086897864</v>
      </c>
      <c r="I46" s="6">
        <f t="shared" si="5"/>
        <v>0.3870261579878792</v>
      </c>
      <c r="J46">
        <v>3082</v>
      </c>
      <c r="M46" s="6">
        <f t="shared" si="3"/>
        <v>0.72058537599227634</v>
      </c>
      <c r="N46" s="6">
        <f t="shared" si="6"/>
        <v>0.72896819246540867</v>
      </c>
    </row>
    <row r="47" spans="1:15" x14ac:dyDescent="0.25">
      <c r="A47" s="1">
        <v>43782</v>
      </c>
      <c r="B47">
        <v>445138</v>
      </c>
      <c r="C47">
        <v>614317</v>
      </c>
      <c r="D47">
        <f t="shared" si="24"/>
        <v>144.43153796236211</v>
      </c>
      <c r="E47">
        <f t="shared" si="25"/>
        <v>199.32414016872161</v>
      </c>
      <c r="F47">
        <f t="shared" si="23"/>
        <v>147.51374119314045</v>
      </c>
      <c r="G47">
        <f t="shared" si="23"/>
        <v>204.35387244166645</v>
      </c>
      <c r="H47" s="6">
        <f t="shared" si="26"/>
        <v>0.38005966688981846</v>
      </c>
      <c r="I47" s="6">
        <f t="shared" si="5"/>
        <v>0.38532092528319073</v>
      </c>
      <c r="J47">
        <v>3082</v>
      </c>
      <c r="M47" s="6">
        <f t="shared" si="3"/>
        <v>0.72460635144396135</v>
      </c>
      <c r="N47" s="6">
        <f t="shared" si="6"/>
        <v>0.72633899773187205</v>
      </c>
    </row>
    <row r="48" spans="1:15" x14ac:dyDescent="0.25">
      <c r="A48" s="1">
        <v>43789</v>
      </c>
      <c r="B48">
        <v>440305</v>
      </c>
      <c r="C48">
        <v>637051</v>
      </c>
      <c r="D48">
        <f t="shared" si="24"/>
        <v>142.90976955533918</v>
      </c>
      <c r="E48">
        <f t="shared" si="25"/>
        <v>206.76760791950664</v>
      </c>
      <c r="F48">
        <f t="shared" si="23"/>
        <v>140.10842944102038</v>
      </c>
      <c r="G48">
        <f t="shared" si="23"/>
        <v>195.76816805583996</v>
      </c>
      <c r="H48" s="6">
        <f t="shared" si="26"/>
        <v>0.44684025845720582</v>
      </c>
      <c r="I48" s="6">
        <f t="shared" si="5"/>
        <v>0.39726188379158117</v>
      </c>
      <c r="J48">
        <v>3081</v>
      </c>
      <c r="M48" s="6">
        <f t="shared" si="3"/>
        <v>0.69116130419699517</v>
      </c>
      <c r="N48" s="6">
        <f t="shared" si="6"/>
        <v>0.73148794980942022</v>
      </c>
    </row>
    <row r="49" spans="1:14" x14ac:dyDescent="0.25">
      <c r="A49" s="1">
        <v>43796</v>
      </c>
      <c r="B49">
        <v>531085</v>
      </c>
      <c r="C49">
        <v>669361</v>
      </c>
      <c r="D49">
        <f t="shared" si="24"/>
        <v>172.37422914638105</v>
      </c>
      <c r="E49">
        <f t="shared" si="25"/>
        <v>217.25446283674131</v>
      </c>
      <c r="F49">
        <f t="shared" si="23"/>
        <v>149.80128844895373</v>
      </c>
      <c r="G49">
        <f t="shared" si="23"/>
        <v>204.23110172540203</v>
      </c>
      <c r="H49" s="6">
        <f t="shared" si="26"/>
        <v>0.26036510163156557</v>
      </c>
      <c r="I49" s="6">
        <f t="shared" si="5"/>
        <v>0.3633467631688348</v>
      </c>
      <c r="J49">
        <v>3081</v>
      </c>
      <c r="M49" s="6">
        <f t="shared" si="3"/>
        <v>0.79342088947518608</v>
      </c>
      <c r="N49" s="6">
        <f t="shared" si="6"/>
        <v>0.73537628104751707</v>
      </c>
    </row>
    <row r="50" spans="1:14" x14ac:dyDescent="0.25">
      <c r="A50" s="1">
        <v>43803</v>
      </c>
      <c r="B50">
        <v>463569</v>
      </c>
      <c r="C50">
        <v>652396</v>
      </c>
      <c r="D50">
        <f t="shared" si="24"/>
        <v>150.460564751704</v>
      </c>
      <c r="E50">
        <f t="shared" si="25"/>
        <v>211.74813372281727</v>
      </c>
      <c r="F50">
        <f t="shared" si="23"/>
        <v>152.54402535394661</v>
      </c>
      <c r="G50">
        <f t="shared" si="23"/>
        <v>208.7735861619467</v>
      </c>
      <c r="H50" s="6">
        <f t="shared" si="26"/>
        <v>0.40733310467265932</v>
      </c>
      <c r="I50" s="6">
        <f t="shared" si="5"/>
        <v>0.36861201661311294</v>
      </c>
      <c r="J50">
        <v>3081</v>
      </c>
      <c r="M50" s="6">
        <f t="shared" si="3"/>
        <v>0.71056382933065199</v>
      </c>
      <c r="N50" s="6">
        <f t="shared" si="6"/>
        <v>0.73379442093289415</v>
      </c>
    </row>
    <row r="51" spans="1:14" x14ac:dyDescent="0.25">
      <c r="A51" s="1">
        <v>43810</v>
      </c>
      <c r="B51">
        <v>490188</v>
      </c>
      <c r="C51">
        <v>652183</v>
      </c>
      <c r="D51">
        <f t="shared" si="24"/>
        <v>159.10029211295034</v>
      </c>
      <c r="E51">
        <f t="shared" si="25"/>
        <v>211.67900032456996</v>
      </c>
      <c r="F51">
        <f t="shared" si="23"/>
        <v>156.21121389159364</v>
      </c>
      <c r="G51">
        <f t="shared" si="23"/>
        <v>211.8623012009088</v>
      </c>
      <c r="H51" s="6">
        <f t="shared" si="26"/>
        <v>0.33047524623205793</v>
      </c>
      <c r="I51" s="6">
        <f t="shared" si="5"/>
        <v>0.35625539244535609</v>
      </c>
      <c r="J51">
        <v>3081</v>
      </c>
      <c r="M51" s="6">
        <f t="shared" si="3"/>
        <v>0.75161112755162274</v>
      </c>
      <c r="N51" s="6">
        <f t="shared" si="6"/>
        <v>0.73018476310112845</v>
      </c>
    </row>
    <row r="52" spans="1:14" x14ac:dyDescent="0.25">
      <c r="A52" s="1">
        <v>43817</v>
      </c>
      <c r="B52">
        <v>505344</v>
      </c>
      <c r="C52">
        <v>668723</v>
      </c>
      <c r="D52">
        <f t="shared" si="24"/>
        <v>164.01947419668937</v>
      </c>
      <c r="E52">
        <f t="shared" si="25"/>
        <v>217.04738721194417</v>
      </c>
      <c r="F52">
        <f t="shared" si="23"/>
        <v>161.48864005193121</v>
      </c>
      <c r="G52">
        <f t="shared" si="23"/>
        <v>214.43224602401818</v>
      </c>
      <c r="H52" s="6">
        <f t="shared" si="26"/>
        <v>0.3233025424265451</v>
      </c>
      <c r="I52" s="6">
        <f t="shared" si="5"/>
        <v>0.32784724643827245</v>
      </c>
      <c r="J52">
        <v>3081</v>
      </c>
      <c r="M52" s="6">
        <f t="shared" si="3"/>
        <v>0.7556850893419248</v>
      </c>
      <c r="N52" s="6">
        <f t="shared" si="6"/>
        <v>0.73801056659694486</v>
      </c>
    </row>
    <row r="53" spans="1:14" x14ac:dyDescent="0.25">
      <c r="A53" s="1">
        <v>43824</v>
      </c>
      <c r="B53">
        <v>500556</v>
      </c>
      <c r="C53">
        <v>705493</v>
      </c>
      <c r="D53">
        <f t="shared" si="24"/>
        <v>162.46543330087633</v>
      </c>
      <c r="E53">
        <f t="shared" si="25"/>
        <v>228.98182408308992</v>
      </c>
      <c r="F53">
        <f t="shared" si="23"/>
        <v>159.01144109055502</v>
      </c>
      <c r="G53">
        <f t="shared" si="23"/>
        <v>217.36408633560532</v>
      </c>
      <c r="H53" s="6">
        <f t="shared" si="26"/>
        <v>0.40941872637626958</v>
      </c>
      <c r="I53" s="6">
        <f t="shared" si="5"/>
        <v>0.36697136284564075</v>
      </c>
      <c r="J53">
        <v>3081</v>
      </c>
      <c r="M53" s="6">
        <f t="shared" si="3"/>
        <v>0.70951235518991684</v>
      </c>
      <c r="N53" s="6">
        <f t="shared" si="6"/>
        <v>0.73321400622280863</v>
      </c>
    </row>
    <row r="54" spans="1:14" x14ac:dyDescent="0.25">
      <c r="A54" s="1">
        <v>43831</v>
      </c>
      <c r="B54">
        <v>475072</v>
      </c>
      <c r="C54">
        <v>679316</v>
      </c>
      <c r="D54">
        <f t="shared" si="24"/>
        <v>154.14406229720962</v>
      </c>
      <c r="E54">
        <f t="shared" si="25"/>
        <v>220.41401687216094</v>
      </c>
      <c r="F54">
        <f t="shared" si="23"/>
        <v>159.93231547693142</v>
      </c>
      <c r="G54">
        <f t="shared" si="23"/>
        <v>219.53055712294125</v>
      </c>
      <c r="H54" s="6">
        <f t="shared" si="26"/>
        <v>0.42992220126633435</v>
      </c>
      <c r="I54" s="6">
        <f t="shared" si="5"/>
        <v>0.37264665035507633</v>
      </c>
      <c r="J54">
        <v>3082</v>
      </c>
      <c r="M54" s="6">
        <f t="shared" si="3"/>
        <v>0.69933874662160178</v>
      </c>
      <c r="N54" s="6">
        <f t="shared" si="6"/>
        <v>0.73782192668619084</v>
      </c>
    </row>
    <row r="55" spans="1:14" x14ac:dyDescent="0.25">
      <c r="A55" s="1">
        <v>43838</v>
      </c>
      <c r="B55">
        <v>511884</v>
      </c>
      <c r="C55">
        <v>686225</v>
      </c>
      <c r="D55">
        <f t="shared" si="24"/>
        <v>166.08825438027256</v>
      </c>
      <c r="E55">
        <f t="shared" si="25"/>
        <v>222.65574302401038</v>
      </c>
      <c r="F55">
        <f t="shared" si="23"/>
        <v>161.67930604376198</v>
      </c>
      <c r="G55">
        <f t="shared" si="23"/>
        <v>222.27474279780134</v>
      </c>
      <c r="H55" s="6">
        <f t="shared" si="26"/>
        <v>0.34058692985129441</v>
      </c>
      <c r="I55" s="6">
        <f t="shared" si="5"/>
        <v>0.37478783300590057</v>
      </c>
      <c r="J55">
        <v>3082</v>
      </c>
      <c r="M55" s="6">
        <f t="shared" si="3"/>
        <v>0.74594192866771103</v>
      </c>
      <c r="N55" s="6">
        <f t="shared" si="6"/>
        <v>0.72897843327571443</v>
      </c>
    </row>
    <row r="56" spans="1:14" x14ac:dyDescent="0.25">
      <c r="A56" s="1">
        <v>43845</v>
      </c>
      <c r="B56">
        <v>524426</v>
      </c>
      <c r="C56">
        <v>690175</v>
      </c>
      <c r="D56">
        <f t="shared" si="24"/>
        <v>171.54923127248938</v>
      </c>
      <c r="E56">
        <f t="shared" si="25"/>
        <v>225.76872751063135</v>
      </c>
      <c r="F56">
        <f t="shared" si="23"/>
        <v>163.56174531271196</v>
      </c>
      <c r="G56">
        <f t="shared" si="23"/>
        <v>224.45507787247314</v>
      </c>
      <c r="H56" s="6">
        <f t="shared" si="26"/>
        <v>0.31605793763085738</v>
      </c>
      <c r="I56" s="6">
        <f t="shared" si="5"/>
        <v>0.37229568835512156</v>
      </c>
      <c r="J56">
        <v>3057</v>
      </c>
      <c r="M56" s="6">
        <f t="shared" si="3"/>
        <v>0.75984496685623215</v>
      </c>
      <c r="N56" s="6">
        <f t="shared" si="6"/>
        <v>0.72784199080384948</v>
      </c>
    </row>
    <row r="57" spans="1:14" x14ac:dyDescent="0.25">
      <c r="A57" s="1">
        <v>43852</v>
      </c>
      <c r="B57">
        <v>536886</v>
      </c>
      <c r="C57">
        <v>722768</v>
      </c>
      <c r="D57">
        <f t="shared" si="24"/>
        <v>174.20051914341337</v>
      </c>
      <c r="E57">
        <f t="shared" si="25"/>
        <v>234.51265412070083</v>
      </c>
      <c r="F57">
        <f t="shared" si="23"/>
        <v>166.49551677334625</v>
      </c>
      <c r="G57">
        <f t="shared" si="23"/>
        <v>225.83778538187588</v>
      </c>
      <c r="H57" s="6">
        <f t="shared" si="26"/>
        <v>0.34622247553484353</v>
      </c>
      <c r="I57" s="6">
        <f t="shared" si="5"/>
        <v>0.35641961872951489</v>
      </c>
      <c r="J57">
        <v>3082</v>
      </c>
      <c r="M57" s="6">
        <f t="shared" si="3"/>
        <v>0.74281927257432534</v>
      </c>
      <c r="N57" s="6">
        <f t="shared" si="6"/>
        <v>0.72859892204191379</v>
      </c>
    </row>
    <row r="58" spans="1:14" x14ac:dyDescent="0.25">
      <c r="A58" s="1">
        <v>43859</v>
      </c>
      <c r="B58">
        <v>451173</v>
      </c>
      <c r="C58">
        <v>654152</v>
      </c>
      <c r="D58">
        <f t="shared" si="24"/>
        <v>146.38968202465932</v>
      </c>
      <c r="E58">
        <f t="shared" si="25"/>
        <v>212.24918883841661</v>
      </c>
      <c r="F58">
        <f t="shared" si="23"/>
        <v>164.55692170520865</v>
      </c>
      <c r="G58">
        <f t="shared" si="23"/>
        <v>223.79657837343979</v>
      </c>
      <c r="H58" s="6">
        <f t="shared" si="26"/>
        <v>0.44989172667690663</v>
      </c>
      <c r="I58" s="6">
        <f t="shared" si="5"/>
        <v>0.35999492488292001</v>
      </c>
      <c r="J58">
        <v>3082</v>
      </c>
      <c r="M58" s="6">
        <f t="shared" si="3"/>
        <v>0.68970667367828886</v>
      </c>
      <c r="N58" s="6">
        <f t="shared" si="6"/>
        <v>0.72789974736975205</v>
      </c>
    </row>
    <row r="59" spans="1:14" x14ac:dyDescent="0.25">
      <c r="A59" s="1">
        <v>43866</v>
      </c>
      <c r="B59">
        <v>481823</v>
      </c>
      <c r="C59">
        <v>644381</v>
      </c>
      <c r="D59">
        <f t="shared" si="24"/>
        <v>156.33452303698897</v>
      </c>
      <c r="E59">
        <f t="shared" si="25"/>
        <v>209.07884490590524</v>
      </c>
      <c r="F59">
        <f t="shared" si="23"/>
        <v>162.11848886938776</v>
      </c>
      <c r="G59">
        <f t="shared" si="23"/>
        <v>220.40235384391352</v>
      </c>
      <c r="H59" s="6">
        <f t="shared" si="26"/>
        <v>0.33738115449034189</v>
      </c>
      <c r="I59" s="6">
        <f t="shared" si="5"/>
        <v>0.35951399116162919</v>
      </c>
      <c r="J59">
        <v>3082</v>
      </c>
      <c r="M59" s="6">
        <f t="shared" si="3"/>
        <v>0.74772999203887136</v>
      </c>
      <c r="N59" s="6">
        <f t="shared" si="6"/>
        <v>0.72344041533027403</v>
      </c>
    </row>
    <row r="60" spans="1:14" x14ac:dyDescent="0.25">
      <c r="A60" s="1">
        <v>43873</v>
      </c>
      <c r="B60">
        <v>468229</v>
      </c>
      <c r="C60">
        <v>655039</v>
      </c>
      <c r="D60">
        <f t="shared" si="24"/>
        <v>151.9237508111616</v>
      </c>
      <c r="E60">
        <f t="shared" si="25"/>
        <v>212.53698896820248</v>
      </c>
      <c r="F60">
        <f t="shared" si="23"/>
        <v>157.21211875405581</v>
      </c>
      <c r="G60">
        <f t="shared" si="23"/>
        <v>217.09441920830631</v>
      </c>
      <c r="H60" s="6">
        <f t="shared" si="26"/>
        <v>0.39897144346035807</v>
      </c>
      <c r="I60" s="6">
        <f t="shared" si="5"/>
        <v>0.38090130028672253</v>
      </c>
      <c r="J60">
        <v>3082</v>
      </c>
      <c r="M60" s="6">
        <f t="shared" si="3"/>
        <v>0.71481087385636577</v>
      </c>
      <c r="N60" s="6">
        <f t="shared" si="6"/>
        <v>0.7196947572638267</v>
      </c>
    </row>
    <row r="61" spans="1:14" x14ac:dyDescent="0.25">
      <c r="A61" s="1">
        <v>43880</v>
      </c>
      <c r="B61">
        <v>485457</v>
      </c>
      <c r="C61">
        <v>699058</v>
      </c>
      <c r="D61">
        <f t="shared" si="24"/>
        <v>157.5136275146009</v>
      </c>
      <c r="E61">
        <f t="shared" si="25"/>
        <v>226.81959766385464</v>
      </c>
      <c r="F61">
        <f t="shared" si="23"/>
        <v>153.04039584685268</v>
      </c>
      <c r="G61">
        <f t="shared" si="23"/>
        <v>215.17115509409473</v>
      </c>
      <c r="H61" s="6">
        <f t="shared" si="26"/>
        <v>0.43999983520682573</v>
      </c>
      <c r="I61" s="6">
        <f t="shared" si="5"/>
        <v>0.40597620584709038</v>
      </c>
      <c r="J61">
        <v>3082</v>
      </c>
      <c r="M61" s="6">
        <f t="shared" si="3"/>
        <v>0.69444452391647049</v>
      </c>
      <c r="N61" s="6">
        <f t="shared" si="6"/>
        <v>0.72223415950633696</v>
      </c>
    </row>
    <row r="62" spans="1:14" x14ac:dyDescent="0.25">
      <c r="A62" s="1">
        <v>43887</v>
      </c>
      <c r="B62">
        <v>501846</v>
      </c>
      <c r="C62">
        <v>702151</v>
      </c>
      <c r="D62">
        <f t="shared" si="24"/>
        <v>162.83127839065543</v>
      </c>
      <c r="E62">
        <f t="shared" si="25"/>
        <v>227.82316677482154</v>
      </c>
      <c r="F62">
        <f t="shared" si="23"/>
        <v>157.15079493835174</v>
      </c>
      <c r="G62">
        <f t="shared" si="23"/>
        <v>219.06464957819597</v>
      </c>
      <c r="H62" s="6">
        <f t="shared" si="26"/>
        <v>0.39913638845382848</v>
      </c>
      <c r="I62" s="6">
        <f t="shared" si="5"/>
        <v>0.39397735572468628</v>
      </c>
      <c r="J62">
        <v>3082</v>
      </c>
      <c r="M62" s="6">
        <f t="shared" si="3"/>
        <v>0.71472660439136315</v>
      </c>
      <c r="N62" s="6">
        <f t="shared" si="6"/>
        <v>0.72765540714434485</v>
      </c>
    </row>
    <row r="63" spans="1:14" x14ac:dyDescent="0.25">
      <c r="A63" s="1">
        <v>43894</v>
      </c>
      <c r="B63">
        <v>526721</v>
      </c>
      <c r="C63">
        <v>717970</v>
      </c>
      <c r="D63">
        <f t="shared" si="24"/>
        <v>170.90233614536015</v>
      </c>
      <c r="E63">
        <f t="shared" si="25"/>
        <v>232.95587280986373</v>
      </c>
      <c r="F63">
        <f t="shared" si="23"/>
        <v>160.79274821544453</v>
      </c>
      <c r="G63">
        <f t="shared" si="23"/>
        <v>225.03390655418559</v>
      </c>
      <c r="H63" s="6">
        <f t="shared" si="26"/>
        <v>0.36309355427256557</v>
      </c>
      <c r="I63" s="6">
        <f t="shared" si="5"/>
        <v>0.39952770912693775</v>
      </c>
      <c r="J63">
        <v>3082</v>
      </c>
      <c r="M63" s="6">
        <f t="shared" si="3"/>
        <v>0.73362536039110271</v>
      </c>
      <c r="N63" s="6">
        <f t="shared" si="6"/>
        <v>0.72364049016543963</v>
      </c>
    </row>
    <row r="64" spans="1:14" x14ac:dyDescent="0.25">
      <c r="A64" s="1">
        <v>43901</v>
      </c>
      <c r="B64">
        <v>540901</v>
      </c>
      <c r="C64">
        <v>711155</v>
      </c>
      <c r="D64">
        <f t="shared" si="24"/>
        <v>175.50324464633354</v>
      </c>
      <c r="E64">
        <f t="shared" si="25"/>
        <v>230.74464633354964</v>
      </c>
      <c r="F64">
        <f t="shared" si="23"/>
        <v>166.6876216742375</v>
      </c>
      <c r="G64">
        <f t="shared" si="23"/>
        <v>229.5858208955224</v>
      </c>
      <c r="H64" s="6">
        <f t="shared" si="26"/>
        <v>0.31476000229247125</v>
      </c>
      <c r="I64" s="6">
        <f t="shared" si="5"/>
        <v>0.37734175213207305</v>
      </c>
      <c r="J64">
        <v>3082</v>
      </c>
      <c r="M64" s="6">
        <f t="shared" si="3"/>
        <v>0.7605950882718957</v>
      </c>
      <c r="N64" s="6">
        <f t="shared" si="6"/>
        <v>0.73510929313914553</v>
      </c>
    </row>
    <row r="65" spans="1:14" x14ac:dyDescent="0.25">
      <c r="A65" s="1">
        <v>43908</v>
      </c>
      <c r="F65">
        <f t="shared" si="23"/>
        <v>169.74561972744971</v>
      </c>
      <c r="G65">
        <f t="shared" si="23"/>
        <v>230.50789530607832</v>
      </c>
      <c r="I65" s="6">
        <f t="shared" si="5"/>
        <v>0.35796078671244025</v>
      </c>
      <c r="M65" s="6"/>
      <c r="N65" s="6">
        <f t="shared" si="6"/>
        <v>0.75343049162032283</v>
      </c>
    </row>
    <row r="66" spans="1:14" x14ac:dyDescent="0.25">
      <c r="A66" s="1">
        <v>43915</v>
      </c>
      <c r="F66">
        <f t="shared" si="23"/>
        <v>173.20279039584685</v>
      </c>
      <c r="G66">
        <f t="shared" si="23"/>
        <v>231.85025957170669</v>
      </c>
      <c r="I66" s="6">
        <f t="shared" si="5"/>
        <v>0.33860579868155588</v>
      </c>
      <c r="M66" s="6"/>
      <c r="N66" s="6">
        <f t="shared" si="6"/>
        <v>0.77563725779416148</v>
      </c>
    </row>
    <row r="67" spans="1:14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3"/>
        <v>173.13449059052562</v>
      </c>
      <c r="G67">
        <f t="shared" si="23"/>
        <v>225.94970798182999</v>
      </c>
      <c r="H67" s="6">
        <f>(C67-B67)/B67</f>
        <v>0.29507695230856928</v>
      </c>
      <c r="I67" s="6">
        <f t="shared" si="5"/>
        <v>0.30505312495022041</v>
      </c>
      <c r="J67">
        <v>3082</v>
      </c>
      <c r="M67" s="6">
        <f t="shared" ref="M67:M130" si="27">B67/C67</f>
        <v>0.77215488872489546</v>
      </c>
      <c r="N67" s="6">
        <f t="shared" si="6"/>
        <v>0.78449990040158712</v>
      </c>
    </row>
    <row r="68" spans="1:14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3"/>
        <v>175.43283582089552</v>
      </c>
      <c r="G68">
        <f t="shared" si="23"/>
        <v>225.13741077222582</v>
      </c>
      <c r="H68" s="6">
        <f>(C68-B68)/B68</f>
        <v>0.27218286768468009</v>
      </c>
      <c r="I68" s="6">
        <f t="shared" si="5"/>
        <v>0.28332538044403016</v>
      </c>
      <c r="J68">
        <v>3082</v>
      </c>
      <c r="M68" s="6">
        <f t="shared" si="27"/>
        <v>0.78605051632235734</v>
      </c>
      <c r="N68" s="6">
        <f t="shared" si="6"/>
        <v>0.76822971997763456</v>
      </c>
    </row>
    <row r="69" spans="1:14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3"/>
        <v>176.34468959550077</v>
      </c>
      <c r="G69">
        <f t="shared" si="23"/>
        <v>222.01254596582305</v>
      </c>
      <c r="H69" s="6">
        <f>(C69-B69)/B69</f>
        <v>0.21100498074173898</v>
      </c>
      <c r="I69" s="6">
        <f t="shared" si="5"/>
        <v>0.258969274748648</v>
      </c>
      <c r="J69">
        <v>3082</v>
      </c>
      <c r="K69">
        <f>(B70-B71)/B70</f>
        <v>0.28809325244955236</v>
      </c>
      <c r="L69">
        <f>(C70-C71)/C70</f>
        <v>0.18465298504699199</v>
      </c>
      <c r="M69" s="6">
        <f t="shared" si="27"/>
        <v>0.82576043526055631</v>
      </c>
      <c r="N69" s="6">
        <f t="shared" si="6"/>
        <v>0.76822971997763456</v>
      </c>
    </row>
    <row r="70" spans="1:14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3"/>
        <v>174.86056132381572</v>
      </c>
      <c r="G70">
        <f t="shared" si="23"/>
        <v>221.27214471122647</v>
      </c>
      <c r="H70" s="6">
        <f>(C70-B70)/B70</f>
        <v>0.28544853559990707</v>
      </c>
      <c r="I70" s="6">
        <f t="shared" ref="I70:I133" si="28">(G70-F70)/F70</f>
        <v>0.26542053300094021</v>
      </c>
      <c r="J70">
        <v>3082</v>
      </c>
      <c r="M70" s="6">
        <f t="shared" si="27"/>
        <v>0.7779385734282307</v>
      </c>
      <c r="N70" s="6">
        <f t="shared" ref="N70:N133" si="29">AVERAGE(M67:M73)</f>
        <v>0.76822971997763456</v>
      </c>
    </row>
    <row r="71" spans="1:14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3"/>
        <v>162.52736038273127</v>
      </c>
      <c r="G71">
        <f t="shared" si="23"/>
        <v>210.67759001074666</v>
      </c>
      <c r="H71" s="6">
        <f>(C71-B71)/B71</f>
        <v>0.47222459961700169</v>
      </c>
      <c r="I71" s="6">
        <f t="shared" si="28"/>
        <v>0.29625922376778724</v>
      </c>
      <c r="J71">
        <v>3079</v>
      </c>
      <c r="M71" s="6">
        <f t="shared" si="27"/>
        <v>0.67924418615213289</v>
      </c>
      <c r="N71" s="6">
        <f t="shared" si="29"/>
        <v>0.76724842779081925</v>
      </c>
    </row>
    <row r="72" spans="1:14" x14ac:dyDescent="0.25">
      <c r="A72" s="1">
        <v>43957</v>
      </c>
      <c r="F72">
        <f t="shared" si="23"/>
        <v>156.66983547461726</v>
      </c>
      <c r="G72">
        <f t="shared" si="23"/>
        <v>204.5301027095484</v>
      </c>
      <c r="I72" s="6">
        <f t="shared" si="28"/>
        <v>0.30548488858715361</v>
      </c>
      <c r="M72" s="6"/>
      <c r="N72" s="6">
        <f t="shared" si="29"/>
        <v>0.74516298371537715</v>
      </c>
    </row>
    <row r="73" spans="1:14" x14ac:dyDescent="0.25">
      <c r="A73" s="1">
        <v>43964</v>
      </c>
      <c r="F73">
        <f t="shared" si="23"/>
        <v>145.92055463957027</v>
      </c>
      <c r="G73">
        <f t="shared" si="23"/>
        <v>198.91374588781386</v>
      </c>
      <c r="I73" s="6">
        <f t="shared" si="28"/>
        <v>0.3631646780615585</v>
      </c>
      <c r="M73" s="6"/>
      <c r="N73" s="6">
        <f t="shared" si="29"/>
        <v>0.70098525626293429</v>
      </c>
    </row>
    <row r="74" spans="1:14" x14ac:dyDescent="0.25">
      <c r="A74" s="1">
        <v>43971</v>
      </c>
      <c r="F74">
        <f t="shared" si="23"/>
        <v>121.43293277037999</v>
      </c>
      <c r="G74">
        <f t="shared" si="23"/>
        <v>178.77655082819098</v>
      </c>
      <c r="I74" s="6">
        <f t="shared" si="28"/>
        <v>0.47222459961700175</v>
      </c>
      <c r="M74" s="6"/>
      <c r="N74" s="6">
        <f t="shared" si="29"/>
        <v>0.68522429367051041</v>
      </c>
    </row>
    <row r="75" spans="1:14" x14ac:dyDescent="0.25">
      <c r="A75" s="1">
        <v>43978</v>
      </c>
      <c r="B75">
        <v>326677</v>
      </c>
      <c r="C75">
        <v>468214</v>
      </c>
      <c r="D75">
        <f t="shared" ref="D75:D90" si="30">B75/J75</f>
        <v>127.75791943684004</v>
      </c>
      <c r="E75">
        <f t="shared" ref="E75:E90" si="31">C75/J75</f>
        <v>183.11067657411027</v>
      </c>
      <c r="F75">
        <f t="shared" si="23"/>
        <v>127.75791943684004</v>
      </c>
      <c r="G75">
        <f t="shared" si="23"/>
        <v>183.11067657411027</v>
      </c>
      <c r="H75" s="6">
        <f t="shared" ref="H75:H90" si="32">(C75-B75)/B75</f>
        <v>0.43326282535960597</v>
      </c>
      <c r="I75" s="6">
        <f t="shared" si="28"/>
        <v>0.43326282535960592</v>
      </c>
      <c r="J75">
        <v>2557</v>
      </c>
      <c r="M75" s="6">
        <f t="shared" si="27"/>
        <v>0.69770874002058891</v>
      </c>
      <c r="N75" s="6">
        <f t="shared" si="29"/>
        <v>0.6934446021800269</v>
      </c>
    </row>
    <row r="76" spans="1:14" x14ac:dyDescent="0.25">
      <c r="A76" s="1">
        <v>43985</v>
      </c>
      <c r="B76">
        <v>306574</v>
      </c>
      <c r="C76">
        <v>472343</v>
      </c>
      <c r="D76">
        <f t="shared" si="30"/>
        <v>119.89597184200235</v>
      </c>
      <c r="E76">
        <f t="shared" si="31"/>
        <v>184.72545952287837</v>
      </c>
      <c r="F76">
        <f t="shared" si="23"/>
        <v>123.8269456394212</v>
      </c>
      <c r="G76">
        <f t="shared" si="23"/>
        <v>183.91806804849432</v>
      </c>
      <c r="H76" s="6">
        <f t="shared" si="32"/>
        <v>0.54071447676580531</v>
      </c>
      <c r="I76" s="6">
        <f t="shared" si="28"/>
        <v>0.48528308680128407</v>
      </c>
      <c r="J76">
        <v>2557</v>
      </c>
      <c r="M76" s="6">
        <f t="shared" si="27"/>
        <v>0.64904952545078476</v>
      </c>
      <c r="N76" s="6">
        <f t="shared" si="29"/>
        <v>0.68882235795368862</v>
      </c>
    </row>
    <row r="77" spans="1:14" x14ac:dyDescent="0.25">
      <c r="A77" s="1">
        <v>43992</v>
      </c>
      <c r="B77">
        <v>363060</v>
      </c>
      <c r="C77">
        <v>507851</v>
      </c>
      <c r="D77">
        <f t="shared" si="30"/>
        <v>141.98670316777475</v>
      </c>
      <c r="E77">
        <f t="shared" si="31"/>
        <v>198.61204536566288</v>
      </c>
      <c r="F77">
        <f t="shared" si="23"/>
        <v>129.88019814887238</v>
      </c>
      <c r="G77">
        <f t="shared" si="23"/>
        <v>188.81606048755052</v>
      </c>
      <c r="H77" s="6">
        <f t="shared" si="32"/>
        <v>0.39880735966506914</v>
      </c>
      <c r="I77" s="6">
        <f t="shared" si="28"/>
        <v>0.45377096107540715</v>
      </c>
      <c r="J77">
        <v>2557</v>
      </c>
      <c r="M77" s="6">
        <f t="shared" si="27"/>
        <v>0.71489472305853485</v>
      </c>
      <c r="N77" s="6">
        <f t="shared" si="29"/>
        <v>0.68728810665262863</v>
      </c>
    </row>
    <row r="78" spans="1:14" x14ac:dyDescent="0.25">
      <c r="A78" s="1">
        <v>43999</v>
      </c>
      <c r="B78">
        <v>371790</v>
      </c>
      <c r="C78">
        <v>522085</v>
      </c>
      <c r="D78">
        <f t="shared" si="30"/>
        <v>145.40086038326163</v>
      </c>
      <c r="E78">
        <f t="shared" si="31"/>
        <v>204.17872506843958</v>
      </c>
      <c r="F78">
        <f t="shared" si="23"/>
        <v>133.76036370746968</v>
      </c>
      <c r="G78">
        <f t="shared" si="23"/>
        <v>192.65672663277277</v>
      </c>
      <c r="H78" s="6">
        <f t="shared" si="32"/>
        <v>0.4042470211678636</v>
      </c>
      <c r="I78" s="6">
        <f t="shared" si="28"/>
        <v>0.44031252078611161</v>
      </c>
      <c r="J78">
        <v>2557</v>
      </c>
      <c r="M78" s="6">
        <f t="shared" si="27"/>
        <v>0.71212542019019887</v>
      </c>
      <c r="N78" s="6">
        <f t="shared" si="29"/>
        <v>0.68926469382200117</v>
      </c>
    </row>
    <row r="79" spans="1:14" x14ac:dyDescent="0.25">
      <c r="A79" s="1">
        <v>44006</v>
      </c>
      <c r="B79">
        <v>365266</v>
      </c>
      <c r="C79">
        <v>544902</v>
      </c>
      <c r="D79">
        <f t="shared" si="30"/>
        <v>142.84943292921392</v>
      </c>
      <c r="E79">
        <f t="shared" si="31"/>
        <v>213.10207274149394</v>
      </c>
      <c r="F79">
        <f t="shared" si="23"/>
        <v>137.53324208056316</v>
      </c>
      <c r="G79">
        <f t="shared" si="23"/>
        <v>200.15457567461868</v>
      </c>
      <c r="H79" s="6">
        <f t="shared" si="32"/>
        <v>0.49179502061511338</v>
      </c>
      <c r="I79" s="6">
        <f t="shared" si="28"/>
        <v>0.45531780278526185</v>
      </c>
      <c r="J79">
        <v>2557</v>
      </c>
      <c r="M79" s="6">
        <f t="shared" si="27"/>
        <v>0.67033338104833529</v>
      </c>
      <c r="N79" s="6">
        <f t="shared" si="29"/>
        <v>0.69452990996208086</v>
      </c>
    </row>
    <row r="80" spans="1:14" x14ac:dyDescent="0.25">
      <c r="A80" s="1">
        <v>44013</v>
      </c>
      <c r="B80">
        <v>354043</v>
      </c>
      <c r="C80">
        <v>520945</v>
      </c>
      <c r="D80">
        <f t="shared" si="30"/>
        <v>138.13616855247756</v>
      </c>
      <c r="E80">
        <f t="shared" si="31"/>
        <v>203.25595005852517</v>
      </c>
      <c r="F80">
        <f t="shared" si="23"/>
        <v>142.09329125818195</v>
      </c>
      <c r="G80">
        <f t="shared" si="23"/>
        <v>204.78719830853041</v>
      </c>
      <c r="H80" s="6">
        <f t="shared" si="32"/>
        <v>0.47141731371613055</v>
      </c>
      <c r="I80" s="6">
        <f t="shared" si="28"/>
        <v>0.44121651694614011</v>
      </c>
      <c r="J80">
        <v>2563</v>
      </c>
      <c r="M80" s="6">
        <f t="shared" si="27"/>
        <v>0.67961685014732842</v>
      </c>
      <c r="N80" s="6">
        <f t="shared" si="29"/>
        <v>0.70917535341827098</v>
      </c>
    </row>
    <row r="81" spans="1:14" x14ac:dyDescent="0.25">
      <c r="A81" s="1">
        <v>44020</v>
      </c>
      <c r="B81">
        <v>372759</v>
      </c>
      <c r="C81">
        <v>531659</v>
      </c>
      <c r="D81">
        <f t="shared" si="30"/>
        <v>145.43854857588764</v>
      </c>
      <c r="E81">
        <f t="shared" si="31"/>
        <v>207.43620756925478</v>
      </c>
      <c r="F81">
        <f t="shared" si="23"/>
        <v>142.95625261021019</v>
      </c>
      <c r="G81">
        <f t="shared" si="23"/>
        <v>206.99323885942835</v>
      </c>
      <c r="H81" s="6">
        <f t="shared" si="32"/>
        <v>0.42628078731834779</v>
      </c>
      <c r="I81" s="6">
        <f t="shared" si="28"/>
        <v>0.44794813154359731</v>
      </c>
      <c r="J81">
        <v>2563</v>
      </c>
      <c r="M81" s="6">
        <f t="shared" si="27"/>
        <v>0.70112421683823656</v>
      </c>
      <c r="N81" s="6">
        <f t="shared" si="29"/>
        <v>0.70392558755668344</v>
      </c>
    </row>
    <row r="82" spans="1:14" x14ac:dyDescent="0.25">
      <c r="A82" s="1">
        <v>44027</v>
      </c>
      <c r="B82">
        <v>376688</v>
      </c>
      <c r="C82">
        <v>512804</v>
      </c>
      <c r="D82">
        <f t="shared" si="30"/>
        <v>146.97151775263364</v>
      </c>
      <c r="E82">
        <f t="shared" si="31"/>
        <v>200.07959422551698</v>
      </c>
      <c r="F82">
        <f t="shared" si="23"/>
        <v>143.34891695255317</v>
      </c>
      <c r="G82">
        <f t="shared" si="23"/>
        <v>205.96845614869773</v>
      </c>
      <c r="H82" s="6">
        <f t="shared" si="32"/>
        <v>0.36134944569511107</v>
      </c>
      <c r="I82" s="6">
        <f t="shared" si="28"/>
        <v>0.43683301225687599</v>
      </c>
      <c r="J82">
        <v>2563</v>
      </c>
      <c r="M82" s="6">
        <f t="shared" si="27"/>
        <v>0.73456525300114661</v>
      </c>
      <c r="N82" s="6">
        <f t="shared" si="29"/>
        <v>0.7065438352548582</v>
      </c>
    </row>
    <row r="83" spans="1:14" x14ac:dyDescent="0.25">
      <c r="A83" s="1">
        <v>44034</v>
      </c>
      <c r="B83">
        <v>361250</v>
      </c>
      <c r="C83">
        <v>480662</v>
      </c>
      <c r="D83">
        <f t="shared" si="30"/>
        <v>140.94810768630512</v>
      </c>
      <c r="E83">
        <f t="shared" si="31"/>
        <v>187.53882169332812</v>
      </c>
      <c r="F83">
        <f t="shared" si="23"/>
        <v>142.873585641826</v>
      </c>
      <c r="G83">
        <f t="shared" si="23"/>
        <v>199.57764338665626</v>
      </c>
      <c r="H83" s="6">
        <f t="shared" si="32"/>
        <v>0.33055224913494807</v>
      </c>
      <c r="I83" s="6">
        <f t="shared" si="28"/>
        <v>0.39688272321367601</v>
      </c>
      <c r="J83">
        <v>2563</v>
      </c>
      <c r="M83" s="6">
        <f t="shared" si="27"/>
        <v>0.75156762964411583</v>
      </c>
      <c r="N83" s="6">
        <f t="shared" si="29"/>
        <v>0.71452233940150445</v>
      </c>
    </row>
    <row r="84" spans="1:14" x14ac:dyDescent="0.25">
      <c r="A84" s="1">
        <v>44041</v>
      </c>
      <c r="B84">
        <v>373207</v>
      </c>
      <c r="C84">
        <v>550334</v>
      </c>
      <c r="D84">
        <f t="shared" si="30"/>
        <v>145.61334373780727</v>
      </c>
      <c r="E84">
        <f t="shared" si="31"/>
        <v>214.72259071400703</v>
      </c>
      <c r="F84">
        <f t="shared" si="23"/>
        <v>144.74287943815841</v>
      </c>
      <c r="G84">
        <f t="shared" si="23"/>
        <v>202.44430355052674</v>
      </c>
      <c r="H84" s="6">
        <f t="shared" si="32"/>
        <v>0.47460792536045682</v>
      </c>
      <c r="I84" s="6">
        <f t="shared" si="28"/>
        <v>0.39864775618907966</v>
      </c>
      <c r="J84">
        <v>2563</v>
      </c>
      <c r="M84" s="6">
        <f t="shared" si="27"/>
        <v>0.6781463620274234</v>
      </c>
      <c r="N84" s="6">
        <f t="shared" si="29"/>
        <v>0.71771554451954944</v>
      </c>
    </row>
    <row r="85" spans="1:14" x14ac:dyDescent="0.25">
      <c r="A85" s="1">
        <v>44048</v>
      </c>
      <c r="B85">
        <v>348161</v>
      </c>
      <c r="C85">
        <v>476637</v>
      </c>
      <c r="D85">
        <f t="shared" si="30"/>
        <v>135.8412017167382</v>
      </c>
      <c r="E85">
        <f t="shared" si="31"/>
        <v>185.96839641045651</v>
      </c>
      <c r="F85">
        <f t="shared" si="23"/>
        <v>142.34354272337106</v>
      </c>
      <c r="G85">
        <f t="shared" si="23"/>
        <v>197.07735076082719</v>
      </c>
      <c r="H85" s="6">
        <f t="shared" si="32"/>
        <v>0.36901318642811803</v>
      </c>
      <c r="I85" s="6">
        <f t="shared" si="28"/>
        <v>0.3845190796172977</v>
      </c>
      <c r="J85">
        <v>2563</v>
      </c>
      <c r="M85" s="6">
        <f t="shared" si="27"/>
        <v>0.73045315407742162</v>
      </c>
      <c r="N85" s="6">
        <f t="shared" si="29"/>
        <v>0.72427957105940943</v>
      </c>
    </row>
    <row r="86" spans="1:14" x14ac:dyDescent="0.25">
      <c r="A86" s="1">
        <v>44055</v>
      </c>
      <c r="B86">
        <v>381628</v>
      </c>
      <c r="C86">
        <v>525526</v>
      </c>
      <c r="D86">
        <f t="shared" si="30"/>
        <v>148.84087363494541</v>
      </c>
      <c r="E86">
        <f t="shared" si="31"/>
        <v>204.96333853354133</v>
      </c>
      <c r="F86">
        <f t="shared" si="23"/>
        <v>142.810881693949</v>
      </c>
      <c r="G86">
        <f t="shared" si="23"/>
        <v>198.29828683783325</v>
      </c>
      <c r="H86" s="6">
        <f t="shared" si="32"/>
        <v>0.37706352783338748</v>
      </c>
      <c r="I86" s="6">
        <f t="shared" si="28"/>
        <v>0.38853765543438479</v>
      </c>
      <c r="J86">
        <v>2564</v>
      </c>
      <c r="M86" s="6">
        <f t="shared" si="27"/>
        <v>0.72618291007485836</v>
      </c>
      <c r="N86" s="6">
        <f t="shared" si="29"/>
        <v>0.72119290837100125</v>
      </c>
    </row>
    <row r="87" spans="1:14" x14ac:dyDescent="0.25">
      <c r="A87" s="1">
        <v>44062</v>
      </c>
      <c r="B87">
        <v>328655</v>
      </c>
      <c r="C87">
        <v>468190</v>
      </c>
      <c r="D87">
        <f t="shared" si="30"/>
        <v>128.23058915333593</v>
      </c>
      <c r="E87">
        <f t="shared" si="31"/>
        <v>182.67264923917284</v>
      </c>
      <c r="F87">
        <f t="shared" si="23"/>
        <v>139.63150206070671</v>
      </c>
      <c r="G87">
        <f t="shared" si="23"/>
        <v>197.08174372429443</v>
      </c>
      <c r="H87" s="6">
        <f t="shared" si="32"/>
        <v>0.42456375226301135</v>
      </c>
      <c r="I87" s="6">
        <f t="shared" si="28"/>
        <v>0.41144183666097384</v>
      </c>
      <c r="J87">
        <v>2563</v>
      </c>
      <c r="M87" s="6">
        <f t="shared" si="27"/>
        <v>0.70196928597364316</v>
      </c>
      <c r="N87" s="6">
        <f t="shared" si="29"/>
        <v>0.71409384498989203</v>
      </c>
    </row>
    <row r="88" spans="1:14" x14ac:dyDescent="0.25">
      <c r="A88" s="1">
        <v>44069</v>
      </c>
      <c r="B88">
        <v>390940</v>
      </c>
      <c r="C88">
        <v>523296</v>
      </c>
      <c r="D88">
        <f t="shared" si="30"/>
        <v>152.53218884120173</v>
      </c>
      <c r="E88">
        <f t="shared" si="31"/>
        <v>204.17323449083105</v>
      </c>
      <c r="F88">
        <f t="shared" si="23"/>
        <v>141.36121333655529</v>
      </c>
      <c r="G88">
        <f t="shared" si="23"/>
        <v>194.44440466850045</v>
      </c>
      <c r="H88" s="6">
        <f t="shared" si="32"/>
        <v>0.33855834654934264</v>
      </c>
      <c r="I88" s="6">
        <f t="shared" si="28"/>
        <v>0.3755145423487824</v>
      </c>
      <c r="J88">
        <v>2563</v>
      </c>
      <c r="M88" s="6">
        <f t="shared" si="27"/>
        <v>0.74707240261725683</v>
      </c>
      <c r="N88" s="6">
        <f t="shared" si="29"/>
        <v>0.72008509215030336</v>
      </c>
    </row>
    <row r="89" spans="1:14" x14ac:dyDescent="0.25">
      <c r="A89" s="1">
        <v>44076</v>
      </c>
      <c r="B89">
        <v>336997</v>
      </c>
      <c r="C89">
        <v>472674</v>
      </c>
      <c r="D89">
        <f t="shared" si="30"/>
        <v>131.48536870854468</v>
      </c>
      <c r="E89">
        <f t="shared" si="31"/>
        <v>184.42216152945767</v>
      </c>
      <c r="F89">
        <f t="shared" si="23"/>
        <v>140.27225508450692</v>
      </c>
      <c r="G89">
        <f t="shared" si="23"/>
        <v>194.05784594825073</v>
      </c>
      <c r="H89" s="6">
        <f t="shared" si="32"/>
        <v>0.4026059579165393</v>
      </c>
      <c r="I89" s="6">
        <f t="shared" si="28"/>
        <v>0.38343712968284938</v>
      </c>
      <c r="J89">
        <v>2563</v>
      </c>
      <c r="M89" s="6">
        <f t="shared" si="27"/>
        <v>0.71295861418229056</v>
      </c>
      <c r="N89" s="6">
        <f t="shared" si="29"/>
        <v>0.72994777695746205</v>
      </c>
    </row>
    <row r="90" spans="1:14" x14ac:dyDescent="0.25">
      <c r="A90" s="1">
        <v>44083</v>
      </c>
      <c r="B90">
        <v>381536</v>
      </c>
      <c r="C90">
        <v>543596</v>
      </c>
      <c r="D90">
        <f t="shared" si="30"/>
        <v>148.86305111197814</v>
      </c>
      <c r="E90">
        <f t="shared" si="31"/>
        <v>212.09364026531409</v>
      </c>
      <c r="F90">
        <f t="shared" si="23"/>
        <v>140.27779945376511</v>
      </c>
      <c r="G90">
        <f t="shared" si="23"/>
        <v>195.84042138119392</v>
      </c>
      <c r="H90" s="6">
        <f t="shared" si="32"/>
        <v>0.42475677262433953</v>
      </c>
      <c r="I90" s="6">
        <f t="shared" si="28"/>
        <v>0.39608991689195966</v>
      </c>
      <c r="J90">
        <v>2563</v>
      </c>
      <c r="M90" s="6">
        <f t="shared" si="27"/>
        <v>0.7018741859763501</v>
      </c>
      <c r="N90" s="6">
        <f t="shared" si="29"/>
        <v>0.73380718717405002</v>
      </c>
    </row>
    <row r="91" spans="1:14" x14ac:dyDescent="0.25">
      <c r="A91" s="1">
        <v>44090</v>
      </c>
      <c r="F91">
        <f t="shared" si="23"/>
        <v>144.29353622057485</v>
      </c>
      <c r="G91">
        <f t="shared" si="23"/>
        <v>200.2296787618676</v>
      </c>
      <c r="I91" s="6">
        <f t="shared" si="28"/>
        <v>0.38765522009098008</v>
      </c>
      <c r="M91" s="6"/>
      <c r="N91" s="6">
        <f t="shared" si="29"/>
        <v>0.74345295736497619</v>
      </c>
    </row>
    <row r="92" spans="1:14" x14ac:dyDescent="0.25">
      <c r="A92" s="1">
        <v>44097</v>
      </c>
      <c r="B92">
        <v>440227</v>
      </c>
      <c r="C92">
        <v>557511</v>
      </c>
      <c r="D92">
        <f t="shared" ref="D92:D111" si="33">B92/J92</f>
        <v>161.43270993766043</v>
      </c>
      <c r="E92">
        <f t="shared" ref="E92:E111" si="34">C92/J92</f>
        <v>204.44114411441143</v>
      </c>
      <c r="F92">
        <f t="shared" si="23"/>
        <v>147.26037658606108</v>
      </c>
      <c r="G92">
        <f t="shared" si="23"/>
        <v>200.3189819697277</v>
      </c>
      <c r="H92" s="6">
        <f t="shared" ref="H92:H111" si="35">(C92-B92)/B92</f>
        <v>0.26641709845148071</v>
      </c>
      <c r="I92" s="6">
        <f t="shared" si="28"/>
        <v>0.36030469712033097</v>
      </c>
      <c r="J92">
        <v>2727</v>
      </c>
      <c r="M92" s="6">
        <f t="shared" si="27"/>
        <v>0.78962926292037283</v>
      </c>
      <c r="N92" s="6">
        <f t="shared" si="29"/>
        <v>0.7346236871710955</v>
      </c>
    </row>
    <row r="93" spans="1:14" x14ac:dyDescent="0.25">
      <c r="A93" s="1">
        <v>44104</v>
      </c>
      <c r="B93">
        <v>429893</v>
      </c>
      <c r="C93">
        <v>573696</v>
      </c>
      <c r="D93">
        <f t="shared" si="33"/>
        <v>157.64319765309864</v>
      </c>
      <c r="E93">
        <f t="shared" si="34"/>
        <v>210.37623762376236</v>
      </c>
      <c r="F93">
        <f t="shared" si="23"/>
        <v>155.97965290091241</v>
      </c>
      <c r="G93">
        <f t="shared" si="23"/>
        <v>208.9703406678293</v>
      </c>
      <c r="H93" s="6">
        <f t="shared" si="35"/>
        <v>0.33450881963651419</v>
      </c>
      <c r="I93" s="6">
        <f t="shared" si="28"/>
        <v>0.33972820673334708</v>
      </c>
      <c r="J93">
        <v>2727</v>
      </c>
      <c r="M93" s="6">
        <f t="shared" si="27"/>
        <v>0.74933937137438644</v>
      </c>
      <c r="N93" s="6">
        <f t="shared" si="29"/>
        <v>0.7431029487835179</v>
      </c>
    </row>
    <row r="94" spans="1:14" x14ac:dyDescent="0.25">
      <c r="A94" s="1">
        <v>44111</v>
      </c>
      <c r="B94">
        <v>411824</v>
      </c>
      <c r="C94">
        <v>541985</v>
      </c>
      <c r="D94">
        <f t="shared" si="33"/>
        <v>151.01723505683901</v>
      </c>
      <c r="E94">
        <f t="shared" si="34"/>
        <v>198.74770810414375</v>
      </c>
      <c r="F94">
        <f t="shared" si="23"/>
        <v>156.69771421586603</v>
      </c>
      <c r="G94">
        <f t="shared" si="23"/>
        <v>204.52169661410585</v>
      </c>
      <c r="H94" s="6">
        <f t="shared" si="35"/>
        <v>0.31605977310695832</v>
      </c>
      <c r="I94" s="6">
        <f t="shared" si="28"/>
        <v>0.30519897905056692</v>
      </c>
      <c r="J94">
        <v>2727</v>
      </c>
      <c r="M94" s="6">
        <f t="shared" si="27"/>
        <v>0.75984390711920069</v>
      </c>
      <c r="N94" s="6">
        <f t="shared" si="29"/>
        <v>0.75131665147800364</v>
      </c>
    </row>
    <row r="95" spans="1:14" x14ac:dyDescent="0.25">
      <c r="A95" s="1">
        <v>44118</v>
      </c>
      <c r="B95">
        <v>385484</v>
      </c>
      <c r="C95">
        <v>555375</v>
      </c>
      <c r="D95">
        <f t="shared" si="33"/>
        <v>141.35826916024936</v>
      </c>
      <c r="E95">
        <f t="shared" si="34"/>
        <v>203.65786578657867</v>
      </c>
      <c r="F95">
        <f t="shared" si="23"/>
        <v>152.86285295196186</v>
      </c>
      <c r="G95">
        <f t="shared" si="23"/>
        <v>204.30573890722405</v>
      </c>
      <c r="H95" s="6">
        <f t="shared" si="35"/>
        <v>0.44072127507237652</v>
      </c>
      <c r="I95" s="6">
        <f t="shared" si="28"/>
        <v>0.33652967324526162</v>
      </c>
      <c r="J95">
        <v>2727</v>
      </c>
      <c r="M95" s="6">
        <f t="shared" si="27"/>
        <v>0.69409678145397258</v>
      </c>
      <c r="N95" s="6">
        <f t="shared" si="29"/>
        <v>0.75020928182731816</v>
      </c>
    </row>
    <row r="96" spans="1:14" x14ac:dyDescent="0.25">
      <c r="A96" s="1">
        <v>44125</v>
      </c>
      <c r="B96">
        <v>425089</v>
      </c>
      <c r="C96">
        <v>556520</v>
      </c>
      <c r="D96">
        <f t="shared" si="33"/>
        <v>155.88155482214887</v>
      </c>
      <c r="E96">
        <f t="shared" si="34"/>
        <v>204.07774110744407</v>
      </c>
      <c r="F96">
        <f t="shared" ref="F96:G152" si="36">AVERAGE(D93:D96)</f>
        <v>151.47506417308398</v>
      </c>
      <c r="G96">
        <f t="shared" si="36"/>
        <v>204.21488815548224</v>
      </c>
      <c r="H96" s="6">
        <f t="shared" si="35"/>
        <v>0.30918466485841789</v>
      </c>
      <c r="I96" s="6">
        <f t="shared" si="28"/>
        <v>0.34817495718064034</v>
      </c>
      <c r="J96">
        <v>2727</v>
      </c>
      <c r="M96" s="6">
        <f t="shared" si="27"/>
        <v>0.76383418385682456</v>
      </c>
      <c r="N96" s="6">
        <f t="shared" si="29"/>
        <v>0.75054980492143919</v>
      </c>
    </row>
    <row r="97" spans="1:14" x14ac:dyDescent="0.25">
      <c r="A97" s="1">
        <v>44132</v>
      </c>
      <c r="B97">
        <v>414259</v>
      </c>
      <c r="C97">
        <v>551495</v>
      </c>
      <c r="D97">
        <f t="shared" si="33"/>
        <v>151.91015768243491</v>
      </c>
      <c r="E97">
        <f t="shared" si="34"/>
        <v>202.23505683901723</v>
      </c>
      <c r="F97">
        <f t="shared" si="36"/>
        <v>150.04180418041804</v>
      </c>
      <c r="G97">
        <f t="shared" si="36"/>
        <v>202.17959295929592</v>
      </c>
      <c r="H97" s="6">
        <f t="shared" si="35"/>
        <v>0.33128067223645113</v>
      </c>
      <c r="I97" s="6">
        <f t="shared" si="28"/>
        <v>0.34748841540311459</v>
      </c>
      <c r="J97">
        <v>2727</v>
      </c>
      <c r="M97" s="6">
        <f t="shared" si="27"/>
        <v>0.75115640214326518</v>
      </c>
      <c r="N97" s="6">
        <f t="shared" si="29"/>
        <v>0.757873911110024</v>
      </c>
    </row>
    <row r="98" spans="1:14" x14ac:dyDescent="0.25">
      <c r="A98" s="1">
        <v>44139</v>
      </c>
      <c r="B98">
        <v>431844</v>
      </c>
      <c r="C98">
        <v>580775</v>
      </c>
      <c r="D98">
        <f t="shared" si="33"/>
        <v>158.35863586358636</v>
      </c>
      <c r="E98">
        <f t="shared" si="34"/>
        <v>212.97213054638797</v>
      </c>
      <c r="F98">
        <f t="shared" si="36"/>
        <v>151.87715438210489</v>
      </c>
      <c r="G98">
        <f t="shared" si="36"/>
        <v>205.73569856985699</v>
      </c>
      <c r="H98" s="6">
        <f t="shared" si="35"/>
        <v>0.34487222237659898</v>
      </c>
      <c r="I98" s="6">
        <f t="shared" si="28"/>
        <v>0.35461912890631597</v>
      </c>
      <c r="J98">
        <v>2727</v>
      </c>
      <c r="M98" s="6">
        <f t="shared" si="27"/>
        <v>0.74356506392320609</v>
      </c>
      <c r="N98" s="6">
        <f t="shared" si="29"/>
        <v>0.75727064312757564</v>
      </c>
    </row>
    <row r="99" spans="1:14" x14ac:dyDescent="0.25">
      <c r="A99" s="1">
        <v>44146</v>
      </c>
      <c r="B99">
        <v>443174</v>
      </c>
      <c r="C99">
        <v>559554</v>
      </c>
      <c r="D99">
        <f t="shared" si="33"/>
        <v>162.51338467180051</v>
      </c>
      <c r="E99">
        <f t="shared" si="34"/>
        <v>205.19031903190319</v>
      </c>
      <c r="F99">
        <f t="shared" si="36"/>
        <v>157.16593325999264</v>
      </c>
      <c r="G99">
        <f t="shared" si="36"/>
        <v>206.11881188118812</v>
      </c>
      <c r="H99" s="6">
        <f t="shared" si="35"/>
        <v>0.26260565827417676</v>
      </c>
      <c r="I99" s="6">
        <f t="shared" si="28"/>
        <v>0.3114725793675332</v>
      </c>
      <c r="J99">
        <v>2727</v>
      </c>
      <c r="M99" s="6">
        <f t="shared" si="27"/>
        <v>0.79201292457921846</v>
      </c>
      <c r="N99" s="6">
        <f t="shared" si="29"/>
        <v>0.76727613741295131</v>
      </c>
    </row>
    <row r="100" spans="1:14" x14ac:dyDescent="0.25">
      <c r="A100" s="1">
        <v>44153</v>
      </c>
      <c r="B100">
        <v>427086</v>
      </c>
      <c r="C100">
        <v>533452</v>
      </c>
      <c r="D100">
        <f t="shared" si="33"/>
        <v>156.61386138613861</v>
      </c>
      <c r="E100">
        <f t="shared" si="34"/>
        <v>195.61862852951961</v>
      </c>
      <c r="F100">
        <f t="shared" si="36"/>
        <v>157.3490099009901</v>
      </c>
      <c r="G100">
        <f t="shared" si="36"/>
        <v>204.00403373670699</v>
      </c>
      <c r="H100" s="6">
        <f t="shared" si="35"/>
        <v>0.24905054251368577</v>
      </c>
      <c r="I100" s="6">
        <f t="shared" si="28"/>
        <v>0.29650662476410866</v>
      </c>
      <c r="J100">
        <v>2727</v>
      </c>
      <c r="M100" s="6">
        <f t="shared" si="27"/>
        <v>0.80060811469448045</v>
      </c>
      <c r="N100" s="6">
        <f t="shared" si="29"/>
        <v>0.76393028054678214</v>
      </c>
    </row>
    <row r="101" spans="1:14" x14ac:dyDescent="0.25">
      <c r="A101" s="1">
        <v>44160</v>
      </c>
      <c r="B101">
        <v>371860</v>
      </c>
      <c r="C101">
        <v>492125</v>
      </c>
      <c r="D101">
        <f t="shared" si="33"/>
        <v>136.36230289695635</v>
      </c>
      <c r="E101">
        <f t="shared" si="34"/>
        <v>180.46387972130546</v>
      </c>
      <c r="F101">
        <f t="shared" si="36"/>
        <v>153.46204620462044</v>
      </c>
      <c r="G101">
        <f t="shared" si="36"/>
        <v>198.56123945727907</v>
      </c>
      <c r="H101" s="6">
        <f t="shared" si="35"/>
        <v>0.32341472597214005</v>
      </c>
      <c r="I101" s="6">
        <f t="shared" si="28"/>
        <v>0.29387848245243059</v>
      </c>
      <c r="J101">
        <v>2727</v>
      </c>
      <c r="M101" s="6">
        <f t="shared" si="27"/>
        <v>0.75562103124206248</v>
      </c>
      <c r="N101" s="6">
        <f t="shared" si="29"/>
        <v>0.75735055784233596</v>
      </c>
    </row>
    <row r="102" spans="1:14" x14ac:dyDescent="0.25">
      <c r="A102" s="1">
        <v>44167</v>
      </c>
      <c r="B102">
        <v>406766</v>
      </c>
      <c r="C102">
        <v>532322</v>
      </c>
      <c r="D102">
        <f t="shared" si="33"/>
        <v>149.16244957829116</v>
      </c>
      <c r="E102">
        <f t="shared" si="34"/>
        <v>195.2042537587092</v>
      </c>
      <c r="F102">
        <f t="shared" si="36"/>
        <v>151.16299963329666</v>
      </c>
      <c r="G102">
        <f t="shared" si="36"/>
        <v>194.11927026035937</v>
      </c>
      <c r="H102" s="6">
        <f t="shared" si="35"/>
        <v>0.30866886612942085</v>
      </c>
      <c r="I102" s="6">
        <f t="shared" si="28"/>
        <v>0.28417185906120862</v>
      </c>
      <c r="J102">
        <v>2727</v>
      </c>
      <c r="M102" s="6">
        <f t="shared" si="27"/>
        <v>0.76413524145160261</v>
      </c>
      <c r="N102" s="6">
        <f t="shared" si="29"/>
        <v>0.76215129131371084</v>
      </c>
    </row>
    <row r="103" spans="1:14" x14ac:dyDescent="0.25">
      <c r="A103" s="1">
        <v>44174</v>
      </c>
      <c r="B103">
        <v>370291</v>
      </c>
      <c r="C103">
        <v>500114</v>
      </c>
      <c r="D103">
        <f t="shared" si="33"/>
        <v>135.78694536120278</v>
      </c>
      <c r="E103">
        <f t="shared" si="34"/>
        <v>183.39347268060141</v>
      </c>
      <c r="F103">
        <f t="shared" si="36"/>
        <v>144.48138980564721</v>
      </c>
      <c r="G103">
        <f t="shared" si="36"/>
        <v>188.67005867253391</v>
      </c>
      <c r="H103" s="6">
        <f t="shared" si="35"/>
        <v>0.35059723298702911</v>
      </c>
      <c r="I103" s="6">
        <f t="shared" si="28"/>
        <v>0.3058433264403686</v>
      </c>
      <c r="J103">
        <v>2727</v>
      </c>
      <c r="M103" s="6">
        <f t="shared" si="27"/>
        <v>0.74041318579363902</v>
      </c>
      <c r="N103" s="6">
        <f t="shared" si="29"/>
        <v>0.75992567912074771</v>
      </c>
    </row>
    <row r="104" spans="1:14" x14ac:dyDescent="0.25">
      <c r="A104" s="1">
        <v>44181</v>
      </c>
      <c r="B104">
        <v>385662</v>
      </c>
      <c r="C104">
        <v>546962</v>
      </c>
      <c r="D104">
        <f t="shared" si="33"/>
        <v>141.42354235423542</v>
      </c>
      <c r="E104">
        <f t="shared" si="34"/>
        <v>200.57279061239458</v>
      </c>
      <c r="F104">
        <f t="shared" si="36"/>
        <v>140.68381004767144</v>
      </c>
      <c r="G104">
        <f t="shared" si="36"/>
        <v>189.90859919325266</v>
      </c>
      <c r="H104" s="6">
        <f t="shared" si="35"/>
        <v>0.4182418801956117</v>
      </c>
      <c r="I104" s="6">
        <f t="shared" si="28"/>
        <v>0.34989661659647359</v>
      </c>
      <c r="J104">
        <v>2727</v>
      </c>
      <c r="M104" s="6">
        <f t="shared" si="27"/>
        <v>0.70509834321214271</v>
      </c>
      <c r="N104" s="6">
        <f t="shared" si="29"/>
        <v>0.75654767820447544</v>
      </c>
    </row>
    <row r="105" spans="1:14" x14ac:dyDescent="0.25">
      <c r="A105" s="1">
        <v>44188</v>
      </c>
      <c r="B105">
        <v>420690</v>
      </c>
      <c r="C105">
        <v>541310</v>
      </c>
      <c r="D105">
        <f t="shared" si="33"/>
        <v>154.26842684268428</v>
      </c>
      <c r="E105">
        <f t="shared" si="34"/>
        <v>198.50018335166851</v>
      </c>
      <c r="F105">
        <f t="shared" si="36"/>
        <v>145.1603410341034</v>
      </c>
      <c r="G105">
        <f t="shared" si="36"/>
        <v>194.41767510084341</v>
      </c>
      <c r="H105" s="6">
        <f t="shared" si="35"/>
        <v>0.28671943711521547</v>
      </c>
      <c r="I105" s="6">
        <f t="shared" si="28"/>
        <v>0.33933052041512973</v>
      </c>
      <c r="J105">
        <v>2727</v>
      </c>
      <c r="M105" s="6">
        <f t="shared" si="27"/>
        <v>0.77717019822282984</v>
      </c>
      <c r="N105" s="6">
        <f t="shared" si="29"/>
        <v>0.75995110560545087</v>
      </c>
    </row>
    <row r="106" spans="1:14" x14ac:dyDescent="0.25">
      <c r="A106" s="1">
        <v>44195</v>
      </c>
      <c r="B106">
        <v>437084</v>
      </c>
      <c r="C106">
        <v>562938</v>
      </c>
      <c r="D106">
        <f t="shared" si="33"/>
        <v>160.28016134946827</v>
      </c>
      <c r="E106">
        <f t="shared" si="34"/>
        <v>206.43124312431243</v>
      </c>
      <c r="F106">
        <f t="shared" si="36"/>
        <v>147.93976897689768</v>
      </c>
      <c r="G106">
        <f t="shared" si="36"/>
        <v>197.22442244224425</v>
      </c>
      <c r="H106" s="6">
        <f t="shared" si="35"/>
        <v>0.28794007559187706</v>
      </c>
      <c r="I106" s="6">
        <f t="shared" si="28"/>
        <v>0.33313999208044504</v>
      </c>
      <c r="J106">
        <v>2727</v>
      </c>
      <c r="M106" s="6">
        <f t="shared" si="27"/>
        <v>0.7764336392284763</v>
      </c>
      <c r="N106" s="6">
        <f t="shared" si="29"/>
        <v>0.76134147606014768</v>
      </c>
    </row>
    <row r="107" spans="1:14" x14ac:dyDescent="0.25">
      <c r="A107" s="1">
        <v>44202</v>
      </c>
      <c r="B107">
        <v>431503</v>
      </c>
      <c r="C107">
        <v>555372</v>
      </c>
      <c r="D107">
        <f t="shared" si="33"/>
        <v>158.23359002566923</v>
      </c>
      <c r="E107">
        <f t="shared" si="34"/>
        <v>203.65676567656766</v>
      </c>
      <c r="F107">
        <f t="shared" si="36"/>
        <v>153.55143014301427</v>
      </c>
      <c r="G107">
        <f t="shared" si="36"/>
        <v>202.29024569123578</v>
      </c>
      <c r="H107" s="6">
        <f t="shared" si="35"/>
        <v>0.28706405285710646</v>
      </c>
      <c r="I107" s="6">
        <f t="shared" si="28"/>
        <v>0.31741036539241152</v>
      </c>
      <c r="J107">
        <v>2727</v>
      </c>
      <c r="M107" s="6">
        <f t="shared" si="27"/>
        <v>0.77696210828057588</v>
      </c>
      <c r="N107" s="6">
        <f t="shared" si="29"/>
        <v>0.76516489095383222</v>
      </c>
    </row>
    <row r="108" spans="1:14" x14ac:dyDescent="0.25">
      <c r="A108" s="1">
        <v>44209</v>
      </c>
      <c r="B108">
        <v>440805</v>
      </c>
      <c r="C108">
        <v>565537</v>
      </c>
      <c r="D108">
        <f t="shared" si="33"/>
        <v>161.64466446644664</v>
      </c>
      <c r="E108">
        <f t="shared" si="34"/>
        <v>207.38430509717639</v>
      </c>
      <c r="F108">
        <f t="shared" si="36"/>
        <v>158.60671067106711</v>
      </c>
      <c r="G108">
        <f t="shared" si="36"/>
        <v>203.99312431243123</v>
      </c>
      <c r="H108" s="6">
        <f t="shared" si="35"/>
        <v>0.28296412245777613</v>
      </c>
      <c r="I108" s="6">
        <f t="shared" si="28"/>
        <v>0.28615695672228247</v>
      </c>
      <c r="J108">
        <v>2727</v>
      </c>
      <c r="M108" s="6">
        <f t="shared" si="27"/>
        <v>0.77944502304888985</v>
      </c>
      <c r="N108" s="6">
        <f t="shared" si="29"/>
        <v>0.76659472808928941</v>
      </c>
    </row>
    <row r="109" spans="1:14" x14ac:dyDescent="0.25">
      <c r="A109" s="1">
        <v>44216</v>
      </c>
      <c r="B109">
        <v>416628</v>
      </c>
      <c r="C109">
        <v>538371</v>
      </c>
      <c r="D109">
        <f t="shared" si="33"/>
        <v>152.77887788778878</v>
      </c>
      <c r="E109">
        <f t="shared" si="34"/>
        <v>197.42244224422441</v>
      </c>
      <c r="F109">
        <f t="shared" si="36"/>
        <v>158.23432343234325</v>
      </c>
      <c r="G109">
        <f t="shared" si="36"/>
        <v>203.7236890355702</v>
      </c>
      <c r="H109" s="6">
        <f t="shared" si="35"/>
        <v>0.29221031711742851</v>
      </c>
      <c r="I109" s="6">
        <f t="shared" si="28"/>
        <v>0.28748102571233219</v>
      </c>
      <c r="J109">
        <v>2727</v>
      </c>
      <c r="M109" s="6">
        <f t="shared" si="27"/>
        <v>0.77386783463448072</v>
      </c>
      <c r="N109" s="6">
        <f t="shared" si="29"/>
        <v>0.76483214973369928</v>
      </c>
    </row>
    <row r="110" spans="1:14" x14ac:dyDescent="0.25">
      <c r="A110" s="1">
        <v>44223</v>
      </c>
      <c r="B110">
        <v>428361</v>
      </c>
      <c r="C110">
        <v>558360</v>
      </c>
      <c r="D110">
        <f t="shared" si="33"/>
        <v>157.08140814081409</v>
      </c>
      <c r="E110">
        <f t="shared" si="34"/>
        <v>204.75247524752476</v>
      </c>
      <c r="F110">
        <f t="shared" si="36"/>
        <v>157.43463513017969</v>
      </c>
      <c r="G110">
        <f t="shared" si="36"/>
        <v>203.30399706637331</v>
      </c>
      <c r="H110" s="6">
        <f t="shared" si="35"/>
        <v>0.30348000868426395</v>
      </c>
      <c r="I110" s="6">
        <f t="shared" si="28"/>
        <v>0.29135496073189443</v>
      </c>
      <c r="J110">
        <v>2727</v>
      </c>
      <c r="M110" s="6">
        <f t="shared" si="27"/>
        <v>0.76717709004943047</v>
      </c>
      <c r="N110" s="6">
        <f t="shared" si="29"/>
        <v>0.76055953048841818</v>
      </c>
    </row>
    <row r="111" spans="1:14" x14ac:dyDescent="0.25">
      <c r="A111" s="1">
        <v>44230</v>
      </c>
      <c r="B111">
        <v>404037</v>
      </c>
      <c r="C111">
        <v>565002</v>
      </c>
      <c r="D111">
        <f t="shared" si="33"/>
        <v>148.32488986784142</v>
      </c>
      <c r="E111">
        <f t="shared" si="34"/>
        <v>207.41629955947135</v>
      </c>
      <c r="F111">
        <f t="shared" si="36"/>
        <v>154.95746009072275</v>
      </c>
      <c r="G111">
        <f t="shared" si="36"/>
        <v>204.24388053709922</v>
      </c>
      <c r="H111" s="6">
        <f t="shared" si="35"/>
        <v>0.39839173145033746</v>
      </c>
      <c r="I111" s="6">
        <f t="shared" si="28"/>
        <v>0.31806419915195311</v>
      </c>
      <c r="J111">
        <v>2724</v>
      </c>
      <c r="M111" s="6">
        <f t="shared" si="27"/>
        <v>0.71510720316034282</v>
      </c>
      <c r="N111" s="6">
        <f t="shared" si="29"/>
        <v>0.75444048459168467</v>
      </c>
    </row>
    <row r="112" spans="1:14" x14ac:dyDescent="0.25">
      <c r="A112" s="1">
        <v>44237</v>
      </c>
      <c r="F112">
        <f t="shared" si="36"/>
        <v>152.72839196548145</v>
      </c>
      <c r="G112">
        <f t="shared" si="36"/>
        <v>203.19707235040684</v>
      </c>
      <c r="I112" s="6">
        <f t="shared" si="28"/>
        <v>0.33044727136478952</v>
      </c>
      <c r="M112" s="6"/>
      <c r="N112" s="6">
        <f t="shared" si="29"/>
        <v>0.73994421943295807</v>
      </c>
    </row>
    <row r="113" spans="1:14" x14ac:dyDescent="0.25">
      <c r="A113" s="1">
        <v>44244</v>
      </c>
      <c r="B113">
        <v>411661</v>
      </c>
      <c r="C113">
        <v>548298</v>
      </c>
      <c r="D113">
        <f t="shared" ref="D113:D122" si="37">B113/J113</f>
        <v>151.12371512481644</v>
      </c>
      <c r="E113">
        <f t="shared" ref="E113:E122" si="38">C113/J113</f>
        <v>201.28414096916299</v>
      </c>
      <c r="F113">
        <f t="shared" si="36"/>
        <v>152.17667104449066</v>
      </c>
      <c r="G113">
        <f t="shared" si="36"/>
        <v>204.4843052587197</v>
      </c>
      <c r="H113" s="6">
        <f t="shared" ref="H113:H122" si="39">(C113-B113)/B113</f>
        <v>0.33191630977916298</v>
      </c>
      <c r="I113" s="6">
        <f t="shared" si="28"/>
        <v>0.34372965222071578</v>
      </c>
      <c r="J113">
        <v>2724</v>
      </c>
      <c r="M113" s="6">
        <f t="shared" si="27"/>
        <v>0.75079792375678922</v>
      </c>
      <c r="N113" s="6">
        <f t="shared" si="29"/>
        <v>0.73586884595074231</v>
      </c>
    </row>
    <row r="114" spans="1:14" x14ac:dyDescent="0.25">
      <c r="A114" s="1">
        <v>44251</v>
      </c>
      <c r="B114">
        <v>424675</v>
      </c>
      <c r="C114">
        <v>573693</v>
      </c>
      <c r="D114">
        <f t="shared" si="37"/>
        <v>155.90124816446402</v>
      </c>
      <c r="E114">
        <f t="shared" si="38"/>
        <v>210.6068281938326</v>
      </c>
      <c r="F114">
        <f t="shared" si="36"/>
        <v>151.78328438570728</v>
      </c>
      <c r="G114">
        <f t="shared" si="36"/>
        <v>206.43575624082231</v>
      </c>
      <c r="H114" s="6">
        <f t="shared" si="39"/>
        <v>0.35089892270559842</v>
      </c>
      <c r="I114" s="6">
        <f t="shared" si="28"/>
        <v>0.36006910824405253</v>
      </c>
      <c r="J114">
        <v>2724</v>
      </c>
      <c r="M114" s="6">
        <f t="shared" si="27"/>
        <v>0.74024783290017482</v>
      </c>
      <c r="N114" s="6">
        <f t="shared" si="29"/>
        <v>0.72984952783856061</v>
      </c>
    </row>
    <row r="115" spans="1:14" x14ac:dyDescent="0.25">
      <c r="A115" s="1">
        <v>44258</v>
      </c>
      <c r="B115">
        <v>397817</v>
      </c>
      <c r="C115">
        <v>574492</v>
      </c>
      <c r="D115">
        <f t="shared" si="37"/>
        <v>146.04148311306901</v>
      </c>
      <c r="E115">
        <f t="shared" si="38"/>
        <v>210.90014684287812</v>
      </c>
      <c r="F115">
        <f t="shared" si="36"/>
        <v>151.02214880078316</v>
      </c>
      <c r="G115">
        <f t="shared" si="36"/>
        <v>207.59703866862458</v>
      </c>
      <c r="H115" s="6">
        <f t="shared" si="39"/>
        <v>0.44411123707634415</v>
      </c>
      <c r="I115" s="6">
        <f t="shared" si="28"/>
        <v>0.37461319625686612</v>
      </c>
      <c r="J115">
        <v>2724</v>
      </c>
      <c r="M115" s="6">
        <f t="shared" si="27"/>
        <v>0.6924674320965305</v>
      </c>
      <c r="N115" s="6">
        <f t="shared" si="29"/>
        <v>0.73359693372945589</v>
      </c>
    </row>
    <row r="116" spans="1:14" x14ac:dyDescent="0.25">
      <c r="A116" s="1">
        <v>44265</v>
      </c>
      <c r="B116">
        <v>433115</v>
      </c>
      <c r="C116">
        <v>577937</v>
      </c>
      <c r="D116">
        <f t="shared" si="37"/>
        <v>158.9996328928047</v>
      </c>
      <c r="E116">
        <f t="shared" si="38"/>
        <v>212.16483113069017</v>
      </c>
      <c r="F116">
        <f t="shared" si="36"/>
        <v>153.01651982378854</v>
      </c>
      <c r="G116">
        <f t="shared" si="36"/>
        <v>208.73898678414099</v>
      </c>
      <c r="H116" s="6">
        <f t="shared" si="39"/>
        <v>0.33437308797894322</v>
      </c>
      <c r="I116" s="6">
        <f t="shared" si="28"/>
        <v>0.36415981114014084</v>
      </c>
      <c r="J116">
        <v>2724</v>
      </c>
      <c r="M116" s="6">
        <f t="shared" si="27"/>
        <v>0.74941559374118627</v>
      </c>
      <c r="N116" s="6">
        <f t="shared" si="29"/>
        <v>0.73589133840391052</v>
      </c>
    </row>
    <row r="117" spans="1:14" x14ac:dyDescent="0.25">
      <c r="A117" s="1">
        <v>44272</v>
      </c>
      <c r="B117">
        <v>423571</v>
      </c>
      <c r="C117">
        <v>579392</v>
      </c>
      <c r="D117">
        <f t="shared" si="37"/>
        <v>155.49596182085168</v>
      </c>
      <c r="E117">
        <f t="shared" si="38"/>
        <v>212.69897209985317</v>
      </c>
      <c r="F117">
        <f t="shared" si="36"/>
        <v>154.10958149779736</v>
      </c>
      <c r="G117">
        <f t="shared" si="36"/>
        <v>211.59269456681352</v>
      </c>
      <c r="H117" s="6">
        <f t="shared" si="39"/>
        <v>0.36787457120529971</v>
      </c>
      <c r="I117" s="6">
        <f t="shared" si="28"/>
        <v>0.3730015519498231</v>
      </c>
      <c r="J117">
        <v>2724</v>
      </c>
      <c r="M117" s="6">
        <f t="shared" si="27"/>
        <v>0.73106118137633935</v>
      </c>
      <c r="N117" s="6">
        <f t="shared" si="29"/>
        <v>0.73293735154806294</v>
      </c>
    </row>
    <row r="118" spans="1:14" x14ac:dyDescent="0.25">
      <c r="A118" s="1">
        <v>44279</v>
      </c>
      <c r="B118">
        <v>399428</v>
      </c>
      <c r="C118">
        <v>541530</v>
      </c>
      <c r="D118">
        <f t="shared" si="37"/>
        <v>146.63289280469897</v>
      </c>
      <c r="E118">
        <f t="shared" si="38"/>
        <v>198.79955947136563</v>
      </c>
      <c r="F118">
        <f t="shared" si="36"/>
        <v>151.79249265785609</v>
      </c>
      <c r="G118">
        <f t="shared" si="36"/>
        <v>208.64087738619679</v>
      </c>
      <c r="H118" s="6">
        <f t="shared" si="39"/>
        <v>0.35576374215127632</v>
      </c>
      <c r="I118" s="6">
        <f t="shared" si="28"/>
        <v>0.3745138098264077</v>
      </c>
      <c r="J118">
        <v>2724</v>
      </c>
      <c r="M118" s="6">
        <f t="shared" si="27"/>
        <v>0.7375916385057153</v>
      </c>
      <c r="N118" s="6">
        <f t="shared" si="29"/>
        <v>0.73665207702075275</v>
      </c>
    </row>
    <row r="119" spans="1:14" x14ac:dyDescent="0.25">
      <c r="A119" s="1">
        <v>44286</v>
      </c>
      <c r="B119">
        <v>407978</v>
      </c>
      <c r="C119">
        <v>544219</v>
      </c>
      <c r="D119">
        <f t="shared" si="37"/>
        <v>149.77165932452277</v>
      </c>
      <c r="E119">
        <f t="shared" si="38"/>
        <v>199.78671071953011</v>
      </c>
      <c r="F119">
        <f t="shared" si="36"/>
        <v>152.72503671071951</v>
      </c>
      <c r="G119">
        <f t="shared" si="36"/>
        <v>205.86251835535975</v>
      </c>
      <c r="H119" s="6">
        <f t="shared" si="39"/>
        <v>0.33394202628573111</v>
      </c>
      <c r="I119" s="6">
        <f t="shared" si="28"/>
        <v>0.34792908084408808</v>
      </c>
      <c r="J119">
        <v>2724</v>
      </c>
      <c r="M119" s="6">
        <f t="shared" si="27"/>
        <v>0.74965776645063842</v>
      </c>
      <c r="N119" s="6">
        <f t="shared" si="29"/>
        <v>0.74047454449001238</v>
      </c>
    </row>
    <row r="120" spans="1:14" x14ac:dyDescent="0.25">
      <c r="A120" s="1">
        <v>44293</v>
      </c>
      <c r="B120">
        <v>403825</v>
      </c>
      <c r="C120">
        <v>553094</v>
      </c>
      <c r="D120">
        <f t="shared" si="37"/>
        <v>148.24706314243758</v>
      </c>
      <c r="E120">
        <f t="shared" si="38"/>
        <v>203.04478707782673</v>
      </c>
      <c r="F120">
        <f t="shared" si="36"/>
        <v>150.03689427312776</v>
      </c>
      <c r="G120">
        <f t="shared" si="36"/>
        <v>203.58250734214391</v>
      </c>
      <c r="H120" s="6">
        <f t="shared" si="39"/>
        <v>0.3696378381724757</v>
      </c>
      <c r="I120" s="6">
        <f t="shared" si="28"/>
        <v>0.35688297420727405</v>
      </c>
      <c r="J120">
        <v>2724</v>
      </c>
      <c r="M120" s="6">
        <f t="shared" si="27"/>
        <v>0.73012001576585539</v>
      </c>
      <c r="N120" s="6">
        <f t="shared" si="29"/>
        <v>0.73898436961481684</v>
      </c>
    </row>
    <row r="121" spans="1:14" x14ac:dyDescent="0.25">
      <c r="A121" s="1">
        <v>44300</v>
      </c>
      <c r="B121">
        <v>439379</v>
      </c>
      <c r="C121">
        <v>573414</v>
      </c>
      <c r="D121">
        <f t="shared" si="37"/>
        <v>161.29919236417032</v>
      </c>
      <c r="E121">
        <f t="shared" si="38"/>
        <v>210.50440528634363</v>
      </c>
      <c r="F121">
        <f t="shared" si="36"/>
        <v>151.48770190895743</v>
      </c>
      <c r="G121">
        <f t="shared" si="36"/>
        <v>203.03386563876651</v>
      </c>
      <c r="H121" s="6">
        <f t="shared" si="39"/>
        <v>0.30505554430229936</v>
      </c>
      <c r="I121" s="6">
        <f t="shared" si="28"/>
        <v>0.34026632578258925</v>
      </c>
      <c r="J121">
        <v>2724</v>
      </c>
      <c r="M121" s="6">
        <f t="shared" si="27"/>
        <v>0.76625091120900435</v>
      </c>
      <c r="N121" s="6">
        <f t="shared" si="29"/>
        <v>0.74475255201399515</v>
      </c>
    </row>
    <row r="122" spans="1:14" x14ac:dyDescent="0.25">
      <c r="A122" s="1">
        <v>44307</v>
      </c>
      <c r="B122">
        <v>420535</v>
      </c>
      <c r="C122">
        <v>584706</v>
      </c>
      <c r="D122">
        <f t="shared" si="37"/>
        <v>154.38142437591776</v>
      </c>
      <c r="E122">
        <f t="shared" si="38"/>
        <v>214.64977973568281</v>
      </c>
      <c r="F122">
        <f t="shared" si="36"/>
        <v>153.4248348017621</v>
      </c>
      <c r="G122">
        <f t="shared" si="36"/>
        <v>206.99642070484583</v>
      </c>
      <c r="H122" s="6">
        <f t="shared" si="39"/>
        <v>0.3903860558574197</v>
      </c>
      <c r="I122" s="6">
        <f t="shared" si="28"/>
        <v>0.34917154039828535</v>
      </c>
      <c r="J122">
        <v>2724</v>
      </c>
      <c r="M122" s="6">
        <f t="shared" si="27"/>
        <v>0.71922470438134722</v>
      </c>
      <c r="N122" s="6">
        <f t="shared" si="29"/>
        <v>0.74933385903099303</v>
      </c>
    </row>
    <row r="123" spans="1:14" x14ac:dyDescent="0.25">
      <c r="A123" s="1">
        <v>44314</v>
      </c>
      <c r="F123">
        <f t="shared" si="36"/>
        <v>154.64255996084191</v>
      </c>
      <c r="G123">
        <f t="shared" si="36"/>
        <v>209.39965736661773</v>
      </c>
      <c r="I123" s="6">
        <f t="shared" si="28"/>
        <v>0.35408814636566571</v>
      </c>
      <c r="M123" s="6"/>
      <c r="N123" s="6">
        <f t="shared" si="29"/>
        <v>0.75396427227471075</v>
      </c>
    </row>
    <row r="124" spans="1:14" x14ac:dyDescent="0.25">
      <c r="A124" s="1">
        <v>44321</v>
      </c>
      <c r="B124">
        <v>433351</v>
      </c>
      <c r="C124">
        <v>565976</v>
      </c>
      <c r="D124">
        <f t="shared" ref="D124:D152" si="40">B124/J124</f>
        <v>147.24804621134896</v>
      </c>
      <c r="E124">
        <f t="shared" ref="E124:E152" si="41">C124/J124</f>
        <v>192.31260618416582</v>
      </c>
      <c r="F124">
        <f t="shared" si="36"/>
        <v>154.30955431714571</v>
      </c>
      <c r="G124">
        <f t="shared" si="36"/>
        <v>205.82226373539743</v>
      </c>
      <c r="H124" s="6">
        <f t="shared" ref="H124:H130" si="42">(C124-B124)/B124</f>
        <v>0.3060452150796929</v>
      </c>
      <c r="I124" s="6">
        <f t="shared" si="28"/>
        <v>0.3338270896199978</v>
      </c>
      <c r="J124">
        <v>2943</v>
      </c>
      <c r="M124" s="6">
        <f t="shared" si="27"/>
        <v>0.76567027577141078</v>
      </c>
      <c r="N124" s="6">
        <f t="shared" si="29"/>
        <v>0.75845873125962571</v>
      </c>
    </row>
    <row r="125" spans="1:14" x14ac:dyDescent="0.25">
      <c r="A125" s="1">
        <v>44328</v>
      </c>
      <c r="B125">
        <v>441496</v>
      </c>
      <c r="C125">
        <v>577059</v>
      </c>
      <c r="D125">
        <f t="shared" si="40"/>
        <v>150.01563030920829</v>
      </c>
      <c r="E125">
        <f t="shared" si="41"/>
        <v>196.07849133537206</v>
      </c>
      <c r="F125">
        <f t="shared" si="36"/>
        <v>150.54836696549168</v>
      </c>
      <c r="G125">
        <f t="shared" si="36"/>
        <v>201.01362575174025</v>
      </c>
      <c r="H125" s="6">
        <f t="shared" si="42"/>
        <v>0.30705374454128692</v>
      </c>
      <c r="I125" s="6">
        <f t="shared" si="28"/>
        <v>0.33520960607839795</v>
      </c>
      <c r="J125">
        <v>2943</v>
      </c>
      <c r="M125" s="6">
        <f t="shared" si="27"/>
        <v>0.76507948060770214</v>
      </c>
      <c r="N125" s="6">
        <f t="shared" si="29"/>
        <v>0.75212356457093021</v>
      </c>
    </row>
    <row r="126" spans="1:14" x14ac:dyDescent="0.25">
      <c r="A126" s="1">
        <v>44335</v>
      </c>
      <c r="B126">
        <v>473458</v>
      </c>
      <c r="C126">
        <v>608996</v>
      </c>
      <c r="D126">
        <f t="shared" si="40"/>
        <v>160.7667232597623</v>
      </c>
      <c r="E126">
        <f t="shared" si="41"/>
        <v>206.78981324278439</v>
      </c>
      <c r="F126">
        <f t="shared" si="36"/>
        <v>152.67679992677321</v>
      </c>
      <c r="G126">
        <f t="shared" si="36"/>
        <v>198.39363692077407</v>
      </c>
      <c r="H126" s="6">
        <f t="shared" si="42"/>
        <v>0.28627248879520462</v>
      </c>
      <c r="I126" s="6">
        <f t="shared" si="28"/>
        <v>0.29943538910906931</v>
      </c>
      <c r="J126">
        <v>2945</v>
      </c>
      <c r="M126" s="6">
        <f t="shared" si="27"/>
        <v>0.77744024591294525</v>
      </c>
      <c r="N126" s="6">
        <f t="shared" si="29"/>
        <v>0.75720351098856586</v>
      </c>
    </row>
    <row r="127" spans="1:14" x14ac:dyDescent="0.25">
      <c r="A127" s="1">
        <v>44342</v>
      </c>
      <c r="B127">
        <v>448530</v>
      </c>
      <c r="C127">
        <v>592442</v>
      </c>
      <c r="D127">
        <f t="shared" si="40"/>
        <v>152.30220713073004</v>
      </c>
      <c r="E127">
        <f t="shared" si="41"/>
        <v>201.16876061120544</v>
      </c>
      <c r="F127">
        <f t="shared" si="36"/>
        <v>152.58315172776241</v>
      </c>
      <c r="G127">
        <f t="shared" si="36"/>
        <v>199.08741784338193</v>
      </c>
      <c r="H127" s="6">
        <f t="shared" si="42"/>
        <v>0.32085256281631108</v>
      </c>
      <c r="I127" s="6">
        <f t="shared" si="28"/>
        <v>0.30477982391261677</v>
      </c>
      <c r="J127">
        <v>2945</v>
      </c>
      <c r="M127" s="6">
        <f t="shared" si="27"/>
        <v>0.75708676967534372</v>
      </c>
      <c r="N127" s="6">
        <f t="shared" si="29"/>
        <v>0.75286955264584676</v>
      </c>
    </row>
    <row r="128" spans="1:14" x14ac:dyDescent="0.25">
      <c r="A128" s="1">
        <v>44349</v>
      </c>
      <c r="B128">
        <v>449442</v>
      </c>
      <c r="C128">
        <v>617162</v>
      </c>
      <c r="D128">
        <f t="shared" si="40"/>
        <v>152.61188455008488</v>
      </c>
      <c r="E128">
        <f t="shared" si="41"/>
        <v>209.56264855687607</v>
      </c>
      <c r="F128">
        <f t="shared" si="36"/>
        <v>153.92411131244637</v>
      </c>
      <c r="G128">
        <f t="shared" si="36"/>
        <v>203.39992843655949</v>
      </c>
      <c r="H128" s="6">
        <f t="shared" si="42"/>
        <v>0.37317384668099557</v>
      </c>
      <c r="I128" s="6">
        <f t="shared" si="28"/>
        <v>0.32142993519503582</v>
      </c>
      <c r="J128">
        <v>2945</v>
      </c>
      <c r="M128" s="6">
        <f t="shared" si="27"/>
        <v>0.72823991107683239</v>
      </c>
      <c r="N128" s="6">
        <f t="shared" si="29"/>
        <v>0.75385335030862333</v>
      </c>
    </row>
    <row r="129" spans="1:14" x14ac:dyDescent="0.25">
      <c r="A129" s="1">
        <v>44356</v>
      </c>
      <c r="B129">
        <v>425425</v>
      </c>
      <c r="C129">
        <v>567457</v>
      </c>
      <c r="D129">
        <f t="shared" si="40"/>
        <v>144.45670628183362</v>
      </c>
      <c r="E129">
        <f t="shared" si="41"/>
        <v>192.68488964346349</v>
      </c>
      <c r="F129">
        <f t="shared" si="36"/>
        <v>152.53438030560272</v>
      </c>
      <c r="G129">
        <f t="shared" si="36"/>
        <v>202.55152801358236</v>
      </c>
      <c r="H129" s="6">
        <f t="shared" si="42"/>
        <v>0.3338590820943762</v>
      </c>
      <c r="I129" s="6">
        <f t="shared" si="28"/>
        <v>0.32790737149074356</v>
      </c>
      <c r="J129">
        <v>2945</v>
      </c>
      <c r="M129" s="6">
        <f t="shared" si="27"/>
        <v>0.74970438288716146</v>
      </c>
      <c r="N129" s="6">
        <f t="shared" si="29"/>
        <v>0.75240716623800952</v>
      </c>
    </row>
    <row r="130" spans="1:14" x14ac:dyDescent="0.25">
      <c r="A130" s="1">
        <v>44363</v>
      </c>
      <c r="B130">
        <v>430809</v>
      </c>
      <c r="C130">
        <v>592694</v>
      </c>
      <c r="D130">
        <f t="shared" si="40"/>
        <v>146.33457880434781</v>
      </c>
      <c r="E130">
        <f t="shared" si="41"/>
        <v>201.32269021739131</v>
      </c>
      <c r="F130">
        <f t="shared" si="36"/>
        <v>148.92634419174908</v>
      </c>
      <c r="G130">
        <f t="shared" si="36"/>
        <v>201.18474725723411</v>
      </c>
      <c r="H130" s="6">
        <f t="shared" si="42"/>
        <v>0.37576977268348616</v>
      </c>
      <c r="I130" s="6">
        <f t="shared" si="28"/>
        <v>0.35090099974655981</v>
      </c>
      <c r="J130">
        <v>2944</v>
      </c>
      <c r="M130" s="6">
        <f t="shared" si="27"/>
        <v>0.72686580258953182</v>
      </c>
      <c r="N130" s="6">
        <f t="shared" si="29"/>
        <v>0.75135837905724434</v>
      </c>
    </row>
    <row r="131" spans="1:14" x14ac:dyDescent="0.25">
      <c r="A131" s="1">
        <v>44370</v>
      </c>
      <c r="B131">
        <v>421609</v>
      </c>
      <c r="C131">
        <v>545732</v>
      </c>
      <c r="D131">
        <f t="shared" si="40"/>
        <v>143.20957880434781</v>
      </c>
      <c r="E131">
        <f t="shared" si="41"/>
        <v>185.37092391304347</v>
      </c>
      <c r="F131">
        <f t="shared" si="36"/>
        <v>146.65318711015354</v>
      </c>
      <c r="G131">
        <f t="shared" si="36"/>
        <v>197.23528808269361</v>
      </c>
      <c r="H131" s="6">
        <f t="shared" ref="H131:H152" si="43">(C131-B131)/B131</f>
        <v>0.29440310809304354</v>
      </c>
      <c r="I131" s="6">
        <f t="shared" si="28"/>
        <v>0.34490966046681998</v>
      </c>
      <c r="J131">
        <v>2944</v>
      </c>
      <c r="M131" s="6">
        <f t="shared" ref="M131:M152" si="44">B131/C131</f>
        <v>0.7725568594108464</v>
      </c>
      <c r="N131" s="6">
        <f t="shared" si="29"/>
        <v>0.75368277818573415</v>
      </c>
    </row>
    <row r="132" spans="1:14" x14ac:dyDescent="0.25">
      <c r="A132" s="1">
        <v>44377</v>
      </c>
      <c r="B132">
        <v>449704</v>
      </c>
      <c r="C132">
        <v>595669</v>
      </c>
      <c r="D132">
        <f t="shared" si="40"/>
        <v>152.75271739130434</v>
      </c>
      <c r="E132">
        <f t="shared" si="41"/>
        <v>202.33322010869566</v>
      </c>
      <c r="F132">
        <f t="shared" si="36"/>
        <v>146.6883953204584</v>
      </c>
      <c r="G132">
        <f t="shared" si="36"/>
        <v>195.42793097064848</v>
      </c>
      <c r="H132" s="6">
        <f t="shared" si="43"/>
        <v>0.32458016828847419</v>
      </c>
      <c r="I132" s="6">
        <f t="shared" si="28"/>
        <v>0.33226579064903339</v>
      </c>
      <c r="J132">
        <v>2944</v>
      </c>
      <c r="M132" s="6">
        <f t="shared" si="44"/>
        <v>0.75495619211340526</v>
      </c>
      <c r="N132" s="6">
        <f t="shared" si="29"/>
        <v>0.7571267301180834</v>
      </c>
    </row>
    <row r="133" spans="1:14" x14ac:dyDescent="0.25">
      <c r="A133" s="1">
        <v>44384</v>
      </c>
      <c r="B133">
        <v>430928</v>
      </c>
      <c r="C133">
        <v>559575</v>
      </c>
      <c r="D133">
        <f t="shared" si="40"/>
        <v>146.375</v>
      </c>
      <c r="E133">
        <f t="shared" si="41"/>
        <v>190.07302989130434</v>
      </c>
      <c r="F133">
        <f t="shared" si="36"/>
        <v>147.16796875</v>
      </c>
      <c r="G133">
        <f t="shared" si="36"/>
        <v>194.77496603260869</v>
      </c>
      <c r="H133" s="6">
        <f t="shared" si="43"/>
        <v>0.29853479003453015</v>
      </c>
      <c r="I133" s="6">
        <f t="shared" si="28"/>
        <v>0.32348749314791836</v>
      </c>
      <c r="J133">
        <v>2944</v>
      </c>
      <c r="M133" s="6">
        <f t="shared" si="44"/>
        <v>0.77009873564758968</v>
      </c>
      <c r="N133" s="6">
        <f t="shared" si="29"/>
        <v>0.75931900819277054</v>
      </c>
    </row>
    <row r="134" spans="1:14" x14ac:dyDescent="0.25">
      <c r="A134" s="1">
        <v>44391</v>
      </c>
      <c r="B134">
        <v>457052</v>
      </c>
      <c r="C134">
        <v>590997</v>
      </c>
      <c r="D134">
        <f t="shared" si="40"/>
        <v>155.24864130434781</v>
      </c>
      <c r="E134">
        <f t="shared" si="41"/>
        <v>200.74626358695653</v>
      </c>
      <c r="F134">
        <f t="shared" si="36"/>
        <v>149.396484375</v>
      </c>
      <c r="G134">
        <f t="shared" si="36"/>
        <v>194.630859375</v>
      </c>
      <c r="H134" s="6">
        <f t="shared" si="43"/>
        <v>0.2930629337580844</v>
      </c>
      <c r="I134" s="6">
        <f t="shared" ref="I134:I152" si="45">(G134-F134)/F134</f>
        <v>0.30278071930030986</v>
      </c>
      <c r="J134">
        <v>2944</v>
      </c>
      <c r="M134" s="6">
        <f t="shared" si="44"/>
        <v>0.77335756357477281</v>
      </c>
      <c r="N134" s="6">
        <f t="shared" ref="N134:N152" si="46">AVERAGE(M131:M137)</f>
        <v>0.75910676208709726</v>
      </c>
    </row>
    <row r="135" spans="1:14" x14ac:dyDescent="0.25">
      <c r="A135" s="1">
        <v>44398</v>
      </c>
      <c r="B135">
        <v>422471</v>
      </c>
      <c r="C135">
        <v>561537</v>
      </c>
      <c r="D135">
        <f t="shared" si="40"/>
        <v>143.50237771739131</v>
      </c>
      <c r="E135">
        <f t="shared" si="41"/>
        <v>190.73947010869566</v>
      </c>
      <c r="F135">
        <f t="shared" si="36"/>
        <v>149.46968410326087</v>
      </c>
      <c r="G135">
        <f t="shared" si="36"/>
        <v>195.97299592391303</v>
      </c>
      <c r="H135" s="6">
        <f t="shared" si="43"/>
        <v>0.32917288997351296</v>
      </c>
      <c r="I135" s="6">
        <f t="shared" si="45"/>
        <v>0.31112203186651166</v>
      </c>
      <c r="J135">
        <v>2944</v>
      </c>
      <c r="M135" s="6">
        <f t="shared" si="44"/>
        <v>0.75234757460327639</v>
      </c>
      <c r="N135" s="6">
        <f t="shared" si="46"/>
        <v>0.75313109183951477</v>
      </c>
    </row>
    <row r="136" spans="1:14" x14ac:dyDescent="0.25">
      <c r="A136" s="1">
        <v>44405</v>
      </c>
      <c r="B136">
        <v>441737</v>
      </c>
      <c r="C136">
        <v>577396</v>
      </c>
      <c r="D136">
        <f t="shared" si="40"/>
        <v>150.04653532608697</v>
      </c>
      <c r="E136">
        <f t="shared" si="41"/>
        <v>196.12635869565219</v>
      </c>
      <c r="F136">
        <f t="shared" si="36"/>
        <v>148.79313858695653</v>
      </c>
      <c r="G136">
        <f t="shared" si="36"/>
        <v>194.42128057065219</v>
      </c>
      <c r="H136" s="6">
        <f t="shared" si="43"/>
        <v>0.30710354803876516</v>
      </c>
      <c r="I136" s="6">
        <f t="shared" si="45"/>
        <v>0.30665487949923181</v>
      </c>
      <c r="J136">
        <v>2944</v>
      </c>
      <c r="M136" s="6">
        <f t="shared" si="44"/>
        <v>0.76505032940997164</v>
      </c>
      <c r="N136" s="6">
        <f t="shared" si="46"/>
        <v>0.75084498607891115</v>
      </c>
    </row>
    <row r="137" spans="1:14" x14ac:dyDescent="0.25">
      <c r="A137" s="1">
        <v>44412</v>
      </c>
      <c r="B137">
        <v>411519</v>
      </c>
      <c r="C137">
        <v>567315</v>
      </c>
      <c r="D137">
        <f t="shared" si="40"/>
        <v>139.78226902173913</v>
      </c>
      <c r="E137">
        <f t="shared" si="41"/>
        <v>192.70210597826087</v>
      </c>
      <c r="F137">
        <f t="shared" si="36"/>
        <v>147.14495584239131</v>
      </c>
      <c r="G137">
        <f t="shared" si="36"/>
        <v>195.07854959239131</v>
      </c>
      <c r="H137" s="6">
        <f t="shared" si="43"/>
        <v>0.37858762292871045</v>
      </c>
      <c r="I137" s="6">
        <f t="shared" si="45"/>
        <v>0.3257576413379894</v>
      </c>
      <c r="J137">
        <v>2944</v>
      </c>
      <c r="M137" s="6">
        <f t="shared" si="44"/>
        <v>0.72538007984981889</v>
      </c>
      <c r="N137" s="6">
        <f t="shared" si="46"/>
        <v>0.74439463756571278</v>
      </c>
    </row>
    <row r="138" spans="1:14" x14ac:dyDescent="0.25">
      <c r="A138" s="1">
        <v>44419</v>
      </c>
      <c r="B138">
        <v>424950</v>
      </c>
      <c r="C138">
        <v>581544</v>
      </c>
      <c r="D138">
        <f t="shared" si="40"/>
        <v>144.34442934782609</v>
      </c>
      <c r="E138">
        <f t="shared" si="41"/>
        <v>197.53532608695653</v>
      </c>
      <c r="F138">
        <f t="shared" si="36"/>
        <v>144.41890285326087</v>
      </c>
      <c r="G138">
        <f t="shared" si="36"/>
        <v>194.27581521739131</v>
      </c>
      <c r="H138" s="6">
        <f t="shared" si="43"/>
        <v>0.36849982350864807</v>
      </c>
      <c r="I138" s="6">
        <f t="shared" si="45"/>
        <v>0.34522428421152285</v>
      </c>
      <c r="J138">
        <v>2944</v>
      </c>
      <c r="M138" s="6">
        <f t="shared" si="44"/>
        <v>0.73072716767776813</v>
      </c>
      <c r="N138" s="6">
        <f t="shared" si="46"/>
        <v>0.72518584608027836</v>
      </c>
    </row>
    <row r="139" spans="1:14" x14ac:dyDescent="0.25">
      <c r="A139" s="1">
        <v>44426</v>
      </c>
      <c r="B139">
        <v>458010</v>
      </c>
      <c r="C139">
        <v>619809</v>
      </c>
      <c r="D139">
        <f t="shared" si="40"/>
        <v>155.57404891304347</v>
      </c>
      <c r="E139">
        <f t="shared" si="41"/>
        <v>210.53294836956522</v>
      </c>
      <c r="F139">
        <f t="shared" si="36"/>
        <v>147.43682065217394</v>
      </c>
      <c r="G139">
        <f t="shared" si="36"/>
        <v>199.22418478260872</v>
      </c>
      <c r="H139" s="6">
        <f t="shared" si="43"/>
        <v>0.35326521254994431</v>
      </c>
      <c r="I139" s="6">
        <f t="shared" si="45"/>
        <v>0.35125122680588122</v>
      </c>
      <c r="J139">
        <v>2944</v>
      </c>
      <c r="M139" s="6">
        <f t="shared" si="44"/>
        <v>0.73895345178918026</v>
      </c>
      <c r="N139" s="6">
        <f t="shared" si="46"/>
        <v>0.71854831961645194</v>
      </c>
    </row>
    <row r="140" spans="1:14" x14ac:dyDescent="0.25">
      <c r="A140" s="1">
        <v>44433</v>
      </c>
      <c r="B140">
        <v>356372</v>
      </c>
      <c r="C140">
        <v>491584</v>
      </c>
      <c r="D140">
        <f t="shared" si="40"/>
        <v>121.05027173913044</v>
      </c>
      <c r="E140">
        <f t="shared" si="41"/>
        <v>166.97826086956522</v>
      </c>
      <c r="F140">
        <f t="shared" si="36"/>
        <v>140.18775475543481</v>
      </c>
      <c r="G140">
        <f t="shared" si="36"/>
        <v>191.93716032608697</v>
      </c>
      <c r="H140" s="6">
        <f t="shared" si="43"/>
        <v>0.37941252399178388</v>
      </c>
      <c r="I140" s="6">
        <f t="shared" si="45"/>
        <v>0.36914355081106637</v>
      </c>
      <c r="J140">
        <v>2944</v>
      </c>
      <c r="M140" s="6">
        <f t="shared" si="44"/>
        <v>0.72494629605520111</v>
      </c>
      <c r="N140" s="6">
        <f t="shared" si="46"/>
        <v>0.71041458850783346</v>
      </c>
    </row>
    <row r="141" spans="1:14" x14ac:dyDescent="0.25">
      <c r="A141" s="1">
        <v>44440</v>
      </c>
      <c r="B141">
        <v>373137</v>
      </c>
      <c r="C141">
        <v>584034</v>
      </c>
      <c r="D141">
        <f t="shared" si="40"/>
        <v>126.74490489130434</v>
      </c>
      <c r="E141">
        <f t="shared" si="41"/>
        <v>198.38111413043478</v>
      </c>
      <c r="F141">
        <f t="shared" si="36"/>
        <v>136.92841372282609</v>
      </c>
      <c r="G141">
        <f t="shared" si="36"/>
        <v>193.35691236413044</v>
      </c>
      <c r="H141" s="6">
        <f t="shared" si="43"/>
        <v>0.56519991316862173</v>
      </c>
      <c r="I141" s="6">
        <f t="shared" si="45"/>
        <v>0.41210218615055538</v>
      </c>
      <c r="J141">
        <v>2944</v>
      </c>
      <c r="M141" s="6">
        <f t="shared" si="44"/>
        <v>0.63889602317673289</v>
      </c>
      <c r="N141" s="6">
        <f t="shared" si="46"/>
        <v>0.70808755977329818</v>
      </c>
    </row>
    <row r="142" spans="1:14" x14ac:dyDescent="0.25">
      <c r="A142" s="1">
        <v>44447</v>
      </c>
      <c r="B142">
        <v>409265</v>
      </c>
      <c r="C142">
        <v>579790</v>
      </c>
      <c r="D142">
        <f t="shared" si="40"/>
        <v>139.01664402173913</v>
      </c>
      <c r="E142">
        <f t="shared" si="41"/>
        <v>196.93953804347825</v>
      </c>
      <c r="F142">
        <f t="shared" si="36"/>
        <v>135.59646739130434</v>
      </c>
      <c r="G142">
        <f t="shared" si="36"/>
        <v>193.20796535326087</v>
      </c>
      <c r="H142" s="6">
        <f t="shared" si="43"/>
        <v>0.41666157624033329</v>
      </c>
      <c r="I142" s="6">
        <f t="shared" si="45"/>
        <v>0.4248746229922144</v>
      </c>
      <c r="J142">
        <v>2944</v>
      </c>
      <c r="M142" s="6">
        <f t="shared" si="44"/>
        <v>0.70588488935649119</v>
      </c>
      <c r="N142" s="6">
        <f t="shared" si="46"/>
        <v>0.69978476275506929</v>
      </c>
    </row>
    <row r="143" spans="1:14" x14ac:dyDescent="0.25">
      <c r="A143" s="1">
        <v>44454</v>
      </c>
      <c r="B143">
        <v>428322</v>
      </c>
      <c r="C143">
        <v>604877</v>
      </c>
      <c r="D143">
        <f t="shared" si="40"/>
        <v>145.48980978260869</v>
      </c>
      <c r="E143">
        <f t="shared" si="41"/>
        <v>205.4609375</v>
      </c>
      <c r="F143">
        <f t="shared" si="36"/>
        <v>133.07540760869563</v>
      </c>
      <c r="G143">
        <f t="shared" si="36"/>
        <v>191.93996263586956</v>
      </c>
      <c r="H143" s="6">
        <f t="shared" si="43"/>
        <v>0.41220156797923058</v>
      </c>
      <c r="I143" s="6">
        <f t="shared" si="45"/>
        <v>0.44233984388958963</v>
      </c>
      <c r="J143">
        <v>2944</v>
      </c>
      <c r="M143" s="6">
        <f t="shared" si="44"/>
        <v>0.70811421164964117</v>
      </c>
      <c r="N143" s="6">
        <f t="shared" si="46"/>
        <v>0.69274836694523112</v>
      </c>
    </row>
    <row r="144" spans="1:14" x14ac:dyDescent="0.25">
      <c r="A144" s="1">
        <v>44461</v>
      </c>
      <c r="B144">
        <v>424337</v>
      </c>
      <c r="C144">
        <v>598424</v>
      </c>
      <c r="D144">
        <f t="shared" si="40"/>
        <v>144.13620923913044</v>
      </c>
      <c r="E144">
        <f t="shared" si="41"/>
        <v>203.26902173913044</v>
      </c>
      <c r="F144">
        <f t="shared" si="36"/>
        <v>138.84689198369566</v>
      </c>
      <c r="G144">
        <f t="shared" si="36"/>
        <v>201.01265285326087</v>
      </c>
      <c r="H144" s="6">
        <f t="shared" si="43"/>
        <v>0.41025647068249999</v>
      </c>
      <c r="I144" s="6">
        <f t="shared" si="45"/>
        <v>0.44772886149201774</v>
      </c>
      <c r="J144">
        <v>2944</v>
      </c>
      <c r="M144" s="6">
        <f t="shared" si="44"/>
        <v>0.70909087870807319</v>
      </c>
      <c r="N144" s="6">
        <f t="shared" si="46"/>
        <v>0.69117002305163933</v>
      </c>
    </row>
    <row r="145" spans="1:14" x14ac:dyDescent="0.25">
      <c r="A145" s="1">
        <v>44468</v>
      </c>
      <c r="B145">
        <v>426598</v>
      </c>
      <c r="C145">
        <v>634245</v>
      </c>
      <c r="D145">
        <f t="shared" si="40"/>
        <v>144.90421195652175</v>
      </c>
      <c r="E145">
        <f t="shared" si="41"/>
        <v>215.43648097826087</v>
      </c>
      <c r="F145">
        <f t="shared" si="36"/>
        <v>143.38671875</v>
      </c>
      <c r="G145">
        <f t="shared" si="36"/>
        <v>205.2764945652174</v>
      </c>
      <c r="H145" s="6">
        <f t="shared" si="43"/>
        <v>0.48675099273789374</v>
      </c>
      <c r="I145" s="6">
        <f t="shared" si="45"/>
        <v>0.43162837084740391</v>
      </c>
      <c r="J145">
        <v>2944</v>
      </c>
      <c r="M145" s="6">
        <f t="shared" si="44"/>
        <v>0.67260758855016589</v>
      </c>
      <c r="N145" s="6">
        <f t="shared" si="46"/>
        <v>0.70278623848145028</v>
      </c>
    </row>
    <row r="146" spans="1:14" x14ac:dyDescent="0.25">
      <c r="A146" s="1">
        <v>44475</v>
      </c>
      <c r="B146">
        <v>445495</v>
      </c>
      <c r="C146">
        <v>645927</v>
      </c>
      <c r="D146">
        <f t="shared" si="40"/>
        <v>151.32302989130434</v>
      </c>
      <c r="E146">
        <f t="shared" si="41"/>
        <v>219.40455163043478</v>
      </c>
      <c r="F146">
        <f t="shared" si="36"/>
        <v>146.46331521739131</v>
      </c>
      <c r="G146">
        <f t="shared" si="36"/>
        <v>210.8927479619565</v>
      </c>
      <c r="H146" s="6">
        <f t="shared" si="43"/>
        <v>0.44990852871524933</v>
      </c>
      <c r="I146" s="6">
        <f t="shared" si="45"/>
        <v>0.43990150468009293</v>
      </c>
      <c r="J146">
        <v>2944</v>
      </c>
      <c r="M146" s="6">
        <f t="shared" si="44"/>
        <v>0.68969868112031241</v>
      </c>
      <c r="N146" s="6">
        <f t="shared" si="46"/>
        <v>0.70409285311517544</v>
      </c>
    </row>
    <row r="147" spans="1:14" x14ac:dyDescent="0.25">
      <c r="A147" s="1">
        <v>44482</v>
      </c>
      <c r="B147">
        <v>458089</v>
      </c>
      <c r="C147">
        <v>641673</v>
      </c>
      <c r="D147">
        <f t="shared" si="40"/>
        <v>155.60088315217391</v>
      </c>
      <c r="E147">
        <f t="shared" si="41"/>
        <v>217.95957880434781</v>
      </c>
      <c r="F147">
        <f t="shared" si="36"/>
        <v>148.9910835597826</v>
      </c>
      <c r="G147">
        <f t="shared" si="36"/>
        <v>214.0174082880435</v>
      </c>
      <c r="H147" s="6">
        <f t="shared" si="43"/>
        <v>0.40076055089731472</v>
      </c>
      <c r="I147" s="6">
        <f t="shared" si="45"/>
        <v>0.43644440442081306</v>
      </c>
      <c r="J147">
        <v>2944</v>
      </c>
      <c r="M147" s="6">
        <f t="shared" si="44"/>
        <v>0.71389788880005856</v>
      </c>
      <c r="N147" s="6">
        <f t="shared" si="46"/>
        <v>0.70702011490683481</v>
      </c>
    </row>
    <row r="148" spans="1:14" x14ac:dyDescent="0.25">
      <c r="A148" s="1">
        <v>44489</v>
      </c>
      <c r="B148">
        <v>440792</v>
      </c>
      <c r="C148">
        <v>612033</v>
      </c>
      <c r="D148">
        <f t="shared" si="40"/>
        <v>149.72554347826087</v>
      </c>
      <c r="E148">
        <f t="shared" si="41"/>
        <v>207.89164402173913</v>
      </c>
      <c r="F148">
        <f t="shared" si="36"/>
        <v>150.38841711956522</v>
      </c>
      <c r="G148">
        <f t="shared" si="36"/>
        <v>215.17306385869566</v>
      </c>
      <c r="H148" s="6">
        <f t="shared" si="43"/>
        <v>0.38848481823626563</v>
      </c>
      <c r="I148" s="6">
        <f t="shared" si="45"/>
        <v>0.43078215716323337</v>
      </c>
      <c r="J148">
        <v>2944</v>
      </c>
      <c r="M148" s="6">
        <f t="shared" si="44"/>
        <v>0.72020953118540998</v>
      </c>
      <c r="N148" s="6">
        <f t="shared" si="46"/>
        <v>0.70835363132281326</v>
      </c>
    </row>
    <row r="149" spans="1:14" x14ac:dyDescent="0.25">
      <c r="A149" s="1">
        <v>44496</v>
      </c>
      <c r="B149">
        <v>435321</v>
      </c>
      <c r="C149">
        <v>608814</v>
      </c>
      <c r="D149">
        <f t="shared" si="40"/>
        <v>147.8671875</v>
      </c>
      <c r="E149">
        <f t="shared" si="41"/>
        <v>206.79823369565219</v>
      </c>
      <c r="F149">
        <f t="shared" si="36"/>
        <v>151.12916100543478</v>
      </c>
      <c r="G149">
        <f t="shared" si="36"/>
        <v>213.0135020380435</v>
      </c>
      <c r="H149" s="6">
        <f t="shared" si="43"/>
        <v>0.39854038743823522</v>
      </c>
      <c r="I149" s="6">
        <f t="shared" si="45"/>
        <v>0.4094798159461977</v>
      </c>
      <c r="J149">
        <v>2944</v>
      </c>
      <c r="M149" s="6">
        <f t="shared" si="44"/>
        <v>0.71503119179256713</v>
      </c>
      <c r="N149" s="6">
        <f t="shared" si="46"/>
        <v>0.71384351419605097</v>
      </c>
    </row>
    <row r="150" spans="1:14" x14ac:dyDescent="0.25">
      <c r="A150" s="1">
        <v>44503</v>
      </c>
      <c r="B150">
        <v>450522</v>
      </c>
      <c r="C150">
        <v>618335</v>
      </c>
      <c r="D150">
        <f t="shared" si="40"/>
        <v>153.03057065217391</v>
      </c>
      <c r="E150">
        <f t="shared" si="41"/>
        <v>210.03226902173913</v>
      </c>
      <c r="F150">
        <f t="shared" si="36"/>
        <v>151.55604619565216</v>
      </c>
      <c r="G150">
        <f t="shared" si="36"/>
        <v>210.67043138586956</v>
      </c>
      <c r="H150" s="6">
        <f t="shared" si="43"/>
        <v>0.37248569437230589</v>
      </c>
      <c r="I150" s="6">
        <f t="shared" si="45"/>
        <v>0.39004966594274532</v>
      </c>
      <c r="J150">
        <v>2944</v>
      </c>
      <c r="M150" s="6">
        <f t="shared" si="44"/>
        <v>0.7286050441912556</v>
      </c>
      <c r="N150" s="6">
        <f t="shared" si="46"/>
        <v>0.7178676530420075</v>
      </c>
    </row>
    <row r="151" spans="1:14" x14ac:dyDescent="0.25">
      <c r="A151" s="1">
        <v>44510</v>
      </c>
      <c r="B151">
        <v>441466</v>
      </c>
      <c r="C151">
        <v>614491</v>
      </c>
      <c r="D151">
        <f t="shared" si="40"/>
        <v>149.95448369565219</v>
      </c>
      <c r="E151">
        <f t="shared" si="41"/>
        <v>208.7265625</v>
      </c>
      <c r="F151">
        <f t="shared" si="36"/>
        <v>150.14444633152175</v>
      </c>
      <c r="G151">
        <f t="shared" si="36"/>
        <v>208.36217730978262</v>
      </c>
      <c r="H151" s="6">
        <f t="shared" si="43"/>
        <v>0.39193278757594019</v>
      </c>
      <c r="I151" s="6">
        <f t="shared" si="45"/>
        <v>0.38774481774514014</v>
      </c>
      <c r="J151">
        <v>2944</v>
      </c>
      <c r="M151" s="6">
        <f t="shared" si="44"/>
        <v>0.71842549361992281</v>
      </c>
      <c r="N151" s="6">
        <f t="shared" si="46"/>
        <v>0.71866160589039718</v>
      </c>
    </row>
    <row r="152" spans="1:14" x14ac:dyDescent="0.25">
      <c r="A152" s="1">
        <v>44517</v>
      </c>
      <c r="B152">
        <v>414880</v>
      </c>
      <c r="C152">
        <v>583486</v>
      </c>
      <c r="D152">
        <f t="shared" si="40"/>
        <v>140.92391304347825</v>
      </c>
      <c r="E152">
        <f t="shared" si="41"/>
        <v>198.19497282608697</v>
      </c>
      <c r="F152">
        <f t="shared" si="36"/>
        <v>147.94403872282606</v>
      </c>
      <c r="G152">
        <f t="shared" si="36"/>
        <v>205.93800951086956</v>
      </c>
      <c r="H152" s="6">
        <f t="shared" si="43"/>
        <v>0.40639703046664094</v>
      </c>
      <c r="I152" s="6">
        <f t="shared" si="45"/>
        <v>0.39199937549829572</v>
      </c>
      <c r="J152">
        <v>2944</v>
      </c>
      <c r="M152" s="6">
        <f t="shared" si="44"/>
        <v>0.71103676866282994</v>
      </c>
      <c r="N152" s="6">
        <f t="shared" si="46"/>
        <v>0.71827462456664393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9960-CC6C-4245-AB16-2100F25AA696}">
  <dimension ref="A2:AP2"/>
  <sheetViews>
    <sheetView tabSelected="1" workbookViewId="0">
      <selection activeCell="A2" sqref="A2:AP2"/>
    </sheetView>
  </sheetViews>
  <sheetFormatPr defaultRowHeight="15" x14ac:dyDescent="0.25"/>
  <sheetData>
    <row r="2" spans="1:42" ht="63.75" x14ac:dyDescent="0.25">
      <c r="A2" s="13" t="s">
        <v>51</v>
      </c>
      <c r="B2" s="13" t="s">
        <v>52</v>
      </c>
      <c r="C2" s="14">
        <v>-0.6</v>
      </c>
      <c r="D2" s="14">
        <v>-0.63</v>
      </c>
      <c r="E2" s="14">
        <v>-0.54</v>
      </c>
      <c r="F2" s="14">
        <v>-0.38</v>
      </c>
      <c r="G2" s="14">
        <v>-0.38</v>
      </c>
      <c r="H2" s="14">
        <v>-0.54</v>
      </c>
      <c r="I2" s="14">
        <v>-0.52</v>
      </c>
      <c r="J2" s="14">
        <v>-0.52</v>
      </c>
      <c r="K2" s="14">
        <v>-0.5</v>
      </c>
      <c r="L2" s="14">
        <v>-0.38</v>
      </c>
      <c r="M2" s="14">
        <v>-0.23</v>
      </c>
      <c r="N2" s="14">
        <v>-0.25</v>
      </c>
      <c r="O2" s="14">
        <v>-0.23</v>
      </c>
      <c r="P2" s="14">
        <v>-0.21</v>
      </c>
      <c r="Q2" s="14">
        <v>-0.14000000000000001</v>
      </c>
      <c r="R2" s="14">
        <v>-0.12</v>
      </c>
      <c r="S2" s="14">
        <v>-0.08</v>
      </c>
      <c r="T2" s="14">
        <v>0.02</v>
      </c>
      <c r="U2" s="14">
        <v>-0.02</v>
      </c>
      <c r="V2" s="14">
        <v>-0.03</v>
      </c>
      <c r="W2" s="14">
        <v>0.06</v>
      </c>
      <c r="X2" s="14">
        <v>7.0000000000000007E-2</v>
      </c>
      <c r="Y2" s="14">
        <v>0.05</v>
      </c>
      <c r="Z2" s="14">
        <v>0.02</v>
      </c>
      <c r="AA2" s="14">
        <v>0.08</v>
      </c>
      <c r="AB2" s="14">
        <v>0.01</v>
      </c>
      <c r="AC2" s="14">
        <v>-0.03</v>
      </c>
      <c r="AD2" s="14">
        <v>-0.04</v>
      </c>
      <c r="AE2" s="14">
        <v>0</v>
      </c>
      <c r="AF2" s="14">
        <v>0.01</v>
      </c>
      <c r="AG2" s="14">
        <v>0.05</v>
      </c>
      <c r="AH2" s="14">
        <v>0.09</v>
      </c>
      <c r="AI2" s="14">
        <v>0.03</v>
      </c>
      <c r="AJ2" s="14">
        <v>-0.04</v>
      </c>
      <c r="AK2" s="14">
        <v>-0.02</v>
      </c>
      <c r="AL2" s="14">
        <v>0</v>
      </c>
      <c r="AM2" s="14">
        <v>-0.05</v>
      </c>
      <c r="AN2" s="14">
        <v>-0.1</v>
      </c>
      <c r="AO2" s="14">
        <v>-0.02</v>
      </c>
      <c r="AP2" s="14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6" customWidth="1"/>
  </cols>
  <sheetData>
    <row r="1" spans="1:3" x14ac:dyDescent="0.25">
      <c r="B1" s="6" t="s">
        <v>19</v>
      </c>
      <c r="C1" s="6" t="s">
        <v>20</v>
      </c>
    </row>
    <row r="2" spans="1:3" x14ac:dyDescent="0.25">
      <c r="A2" s="1">
        <v>43145</v>
      </c>
      <c r="B2" s="6">
        <v>0.51825541846770395</v>
      </c>
    </row>
    <row r="3" spans="1:3" x14ac:dyDescent="0.25">
      <c r="A3" s="1">
        <v>43152</v>
      </c>
      <c r="B3" s="6">
        <v>0.56689907832631703</v>
      </c>
    </row>
    <row r="4" spans="1:3" x14ac:dyDescent="0.25">
      <c r="A4" s="1">
        <v>43159</v>
      </c>
      <c r="B4" s="6">
        <v>0.44233709607801502</v>
      </c>
    </row>
    <row r="5" spans="1:3" x14ac:dyDescent="0.25">
      <c r="A5" s="1">
        <v>43166</v>
      </c>
      <c r="B5" s="6">
        <v>0.47204145039161999</v>
      </c>
      <c r="C5" s="6">
        <f>AVERAGE(B2:B5)</f>
        <v>0.499883260815914</v>
      </c>
    </row>
    <row r="6" spans="1:3" x14ac:dyDescent="0.25">
      <c r="A6" s="1">
        <v>43173</v>
      </c>
      <c r="B6" s="6">
        <v>0.44333719712206598</v>
      </c>
      <c r="C6" s="6">
        <f t="shared" ref="C6:C69" si="0">AVERAGE(B3:B6)</f>
        <v>0.48115370547950453</v>
      </c>
    </row>
    <row r="7" spans="1:3" x14ac:dyDescent="0.25">
      <c r="A7" s="1">
        <v>43180</v>
      </c>
      <c r="B7" s="6">
        <v>0.42230821912764199</v>
      </c>
      <c r="C7" s="6">
        <f t="shared" si="0"/>
        <v>0.44500599067983571</v>
      </c>
    </row>
    <row r="8" spans="1:3" x14ac:dyDescent="0.25">
      <c r="A8" s="1">
        <v>43187</v>
      </c>
      <c r="B8" s="6">
        <v>0.459510343911046</v>
      </c>
      <c r="C8" s="6">
        <f t="shared" si="0"/>
        <v>0.44929930263809348</v>
      </c>
    </row>
    <row r="9" spans="1:3" x14ac:dyDescent="0.25">
      <c r="A9" s="1">
        <v>43194</v>
      </c>
      <c r="B9" s="6">
        <v>0.36906880163956901</v>
      </c>
      <c r="C9" s="6">
        <f t="shared" si="0"/>
        <v>0.42355614045008072</v>
      </c>
    </row>
    <row r="10" spans="1:3" x14ac:dyDescent="0.25">
      <c r="A10" s="1">
        <v>43201</v>
      </c>
      <c r="B10" s="6">
        <v>0.44508494592693298</v>
      </c>
      <c r="C10" s="6">
        <f t="shared" si="0"/>
        <v>0.42399307765129751</v>
      </c>
    </row>
    <row r="11" spans="1:3" x14ac:dyDescent="0.25">
      <c r="A11" s="1">
        <v>43208</v>
      </c>
      <c r="B11" s="6">
        <v>0.43640946852258999</v>
      </c>
      <c r="C11" s="6">
        <f t="shared" si="0"/>
        <v>0.42751839000003455</v>
      </c>
    </row>
    <row r="12" spans="1:3" x14ac:dyDescent="0.25">
      <c r="A12" s="1">
        <v>43215</v>
      </c>
      <c r="B12" s="6">
        <v>0.44148132658910499</v>
      </c>
      <c r="C12" s="6">
        <f t="shared" si="0"/>
        <v>0.42301113566954929</v>
      </c>
    </row>
    <row r="13" spans="1:3" x14ac:dyDescent="0.25">
      <c r="A13" s="1">
        <v>43222</v>
      </c>
      <c r="B13" s="6">
        <v>0.46399656286442797</v>
      </c>
      <c r="C13" s="6">
        <f t="shared" si="0"/>
        <v>0.44674307597576396</v>
      </c>
    </row>
    <row r="14" spans="1:3" x14ac:dyDescent="0.25">
      <c r="A14" s="1">
        <v>43229</v>
      </c>
      <c r="B14" s="6">
        <v>0.47924819802677499</v>
      </c>
      <c r="C14" s="6">
        <f t="shared" si="0"/>
        <v>0.45528388900072447</v>
      </c>
    </row>
    <row r="15" spans="1:3" x14ac:dyDescent="0.25">
      <c r="A15" s="1">
        <v>43236</v>
      </c>
      <c r="B15" s="6">
        <v>0.51157609818915994</v>
      </c>
      <c r="C15" s="6">
        <f t="shared" si="0"/>
        <v>0.47407554641736699</v>
      </c>
    </row>
    <row r="16" spans="1:3" x14ac:dyDescent="0.25">
      <c r="A16" s="1">
        <v>43243</v>
      </c>
      <c r="B16" s="6">
        <v>0.50789407284851096</v>
      </c>
      <c r="C16" s="6">
        <f t="shared" si="0"/>
        <v>0.49067873298221842</v>
      </c>
    </row>
    <row r="17" spans="1:3" x14ac:dyDescent="0.25">
      <c r="A17" s="1">
        <v>43250</v>
      </c>
      <c r="B17" s="6">
        <v>0.41359433409040902</v>
      </c>
      <c r="C17" s="6">
        <f t="shared" si="0"/>
        <v>0.4780781757887137</v>
      </c>
    </row>
    <row r="18" spans="1:3" x14ac:dyDescent="0.25">
      <c r="A18" s="1">
        <v>43257</v>
      </c>
      <c r="B18" s="6">
        <v>0.52417993602379598</v>
      </c>
      <c r="C18" s="6">
        <f t="shared" si="0"/>
        <v>0.48931111028796892</v>
      </c>
    </row>
    <row r="19" spans="1:3" x14ac:dyDescent="0.25">
      <c r="A19" s="1">
        <v>43264</v>
      </c>
      <c r="B19" s="6">
        <v>0.43824621452783902</v>
      </c>
      <c r="C19" s="6">
        <f t="shared" si="0"/>
        <v>0.47097863937263873</v>
      </c>
    </row>
    <row r="20" spans="1:3" x14ac:dyDescent="0.25">
      <c r="A20" s="1">
        <v>43271</v>
      </c>
      <c r="B20" s="6">
        <v>0.35187452983677597</v>
      </c>
      <c r="C20" s="6">
        <f t="shared" si="0"/>
        <v>0.43197375361970503</v>
      </c>
    </row>
    <row r="21" spans="1:3" x14ac:dyDescent="0.25">
      <c r="A21" s="1">
        <v>43278</v>
      </c>
      <c r="B21" s="6">
        <v>0.36514599503669598</v>
      </c>
      <c r="C21" s="6">
        <f t="shared" si="0"/>
        <v>0.41986166885627674</v>
      </c>
    </row>
    <row r="22" spans="1:3" x14ac:dyDescent="0.25">
      <c r="A22" s="1">
        <v>43285</v>
      </c>
      <c r="B22" s="6">
        <v>0.38696974246636701</v>
      </c>
      <c r="C22" s="6">
        <f t="shared" si="0"/>
        <v>0.38555912046691948</v>
      </c>
    </row>
    <row r="23" spans="1:3" x14ac:dyDescent="0.25">
      <c r="A23" s="1">
        <v>43292</v>
      </c>
      <c r="B23" s="6">
        <v>0.42562552668895398</v>
      </c>
      <c r="C23" s="6">
        <f t="shared" si="0"/>
        <v>0.38240394850719822</v>
      </c>
    </row>
    <row r="24" spans="1:3" x14ac:dyDescent="0.25">
      <c r="A24" s="1">
        <v>43299</v>
      </c>
      <c r="B24" s="6">
        <v>0.449108798710806</v>
      </c>
      <c r="C24" s="6">
        <f t="shared" si="0"/>
        <v>0.40671251572570571</v>
      </c>
    </row>
    <row r="25" spans="1:3" x14ac:dyDescent="0.25">
      <c r="A25" s="1">
        <v>43306</v>
      </c>
      <c r="B25" s="6">
        <v>0.41322864758372901</v>
      </c>
      <c r="C25" s="6">
        <f t="shared" si="0"/>
        <v>0.41873317886246397</v>
      </c>
    </row>
    <row r="26" spans="1:3" x14ac:dyDescent="0.25">
      <c r="A26" s="1">
        <v>43313</v>
      </c>
      <c r="B26" s="6">
        <v>0.42394607357208502</v>
      </c>
      <c r="C26" s="6">
        <f t="shared" si="0"/>
        <v>0.42797726163889349</v>
      </c>
    </row>
    <row r="27" spans="1:3" x14ac:dyDescent="0.25">
      <c r="A27" s="1">
        <v>43320</v>
      </c>
      <c r="B27" s="6">
        <v>0.36899411082498801</v>
      </c>
      <c r="C27" s="6">
        <f t="shared" si="0"/>
        <v>0.41381940767290204</v>
      </c>
    </row>
    <row r="28" spans="1:3" x14ac:dyDescent="0.25">
      <c r="A28" s="1">
        <v>43327</v>
      </c>
      <c r="B28" s="6">
        <v>0.392635358302171</v>
      </c>
      <c r="C28" s="6">
        <f t="shared" si="0"/>
        <v>0.39970104757074321</v>
      </c>
    </row>
    <row r="29" spans="1:3" x14ac:dyDescent="0.25">
      <c r="A29" s="1">
        <v>43334</v>
      </c>
      <c r="B29" s="6">
        <v>0.46036642812016199</v>
      </c>
      <c r="C29" s="6">
        <f t="shared" si="0"/>
        <v>0.41148549270485152</v>
      </c>
    </row>
    <row r="30" spans="1:3" x14ac:dyDescent="0.25">
      <c r="A30" s="1">
        <v>43341</v>
      </c>
      <c r="B30" s="6">
        <v>0.55413018982404405</v>
      </c>
      <c r="C30" s="6">
        <f t="shared" si="0"/>
        <v>0.44403152176784128</v>
      </c>
    </row>
    <row r="31" spans="1:3" x14ac:dyDescent="0.25">
      <c r="A31" s="1">
        <v>43348</v>
      </c>
      <c r="B31" s="6">
        <v>0.486209117033648</v>
      </c>
      <c r="C31" s="6">
        <f t="shared" si="0"/>
        <v>0.47333527332000624</v>
      </c>
    </row>
    <row r="32" spans="1:3" x14ac:dyDescent="0.25">
      <c r="A32" s="1">
        <v>43355</v>
      </c>
      <c r="B32" s="6">
        <v>0.45498625202814802</v>
      </c>
      <c r="C32" s="6">
        <f t="shared" si="0"/>
        <v>0.48892299675150053</v>
      </c>
    </row>
    <row r="33" spans="1:3" x14ac:dyDescent="0.25">
      <c r="A33" s="1">
        <v>43362</v>
      </c>
      <c r="B33" s="6">
        <v>0.61103584360633001</v>
      </c>
      <c r="C33" s="6">
        <f t="shared" si="0"/>
        <v>0.52659035062304249</v>
      </c>
    </row>
    <row r="34" spans="1:3" x14ac:dyDescent="0.25">
      <c r="A34" s="1">
        <v>43369</v>
      </c>
      <c r="B34" s="6">
        <v>0.66038993394631296</v>
      </c>
      <c r="C34" s="6">
        <f t="shared" si="0"/>
        <v>0.5531552866536098</v>
      </c>
    </row>
    <row r="35" spans="1:3" x14ac:dyDescent="0.25">
      <c r="A35" s="1">
        <v>43376</v>
      </c>
      <c r="B35" s="6">
        <v>0.48947674243110201</v>
      </c>
      <c r="C35" s="6">
        <f t="shared" si="0"/>
        <v>0.55397219300297329</v>
      </c>
    </row>
    <row r="36" spans="1:3" x14ac:dyDescent="0.25">
      <c r="A36" s="1">
        <v>43383</v>
      </c>
      <c r="B36" s="6">
        <v>0.508920236589811</v>
      </c>
      <c r="C36" s="6">
        <f t="shared" si="0"/>
        <v>0.56745568914338895</v>
      </c>
    </row>
    <row r="37" spans="1:3" x14ac:dyDescent="0.25">
      <c r="A37" s="1">
        <v>43390</v>
      </c>
      <c r="B37" s="6">
        <v>0.47778037511949301</v>
      </c>
      <c r="C37" s="6">
        <f t="shared" si="0"/>
        <v>0.5341418220216797</v>
      </c>
    </row>
    <row r="38" spans="1:3" x14ac:dyDescent="0.25">
      <c r="A38" s="1">
        <v>43397</v>
      </c>
      <c r="B38" s="6">
        <v>0.37848592900063099</v>
      </c>
      <c r="C38" s="6">
        <f t="shared" si="0"/>
        <v>0.46366582078525931</v>
      </c>
    </row>
    <row r="39" spans="1:3" x14ac:dyDescent="0.25">
      <c r="A39" s="1">
        <v>43404</v>
      </c>
      <c r="B39" s="6">
        <v>0.41401462792967503</v>
      </c>
      <c r="C39" s="6">
        <f t="shared" si="0"/>
        <v>0.44480029215990252</v>
      </c>
    </row>
    <row r="40" spans="1:3" x14ac:dyDescent="0.25">
      <c r="A40" s="1">
        <v>43411</v>
      </c>
      <c r="B40" s="6">
        <v>0.43459511348637098</v>
      </c>
      <c r="C40" s="6">
        <f t="shared" si="0"/>
        <v>0.4262190113840425</v>
      </c>
    </row>
    <row r="41" spans="1:3" x14ac:dyDescent="0.25">
      <c r="A41" s="1">
        <v>43418</v>
      </c>
      <c r="B41" s="6">
        <v>0.46143614791798199</v>
      </c>
      <c r="C41" s="6">
        <f t="shared" si="0"/>
        <v>0.42213295458366479</v>
      </c>
    </row>
    <row r="42" spans="1:3" x14ac:dyDescent="0.25">
      <c r="A42" s="1">
        <v>43425</v>
      </c>
      <c r="B42" s="6">
        <v>0.25680624231129701</v>
      </c>
      <c r="C42" s="6">
        <f t="shared" si="0"/>
        <v>0.3917130329113313</v>
      </c>
    </row>
    <row r="43" spans="1:3" x14ac:dyDescent="0.25">
      <c r="A43" s="1">
        <v>43432</v>
      </c>
      <c r="B43" s="6">
        <v>0.38087241898941598</v>
      </c>
      <c r="C43" s="6">
        <f t="shared" si="0"/>
        <v>0.38342748067626647</v>
      </c>
    </row>
    <row r="44" spans="1:3" x14ac:dyDescent="0.25">
      <c r="A44" s="1">
        <v>43439</v>
      </c>
      <c r="B44" s="6">
        <v>0.39530558951292799</v>
      </c>
      <c r="C44" s="6">
        <f t="shared" si="0"/>
        <v>0.37360509968290573</v>
      </c>
    </row>
    <row r="45" spans="1:3" x14ac:dyDescent="0.25">
      <c r="A45" s="1">
        <v>43446</v>
      </c>
      <c r="B45" s="6">
        <v>0.37177589299709102</v>
      </c>
      <c r="C45" s="6">
        <f t="shared" si="0"/>
        <v>0.35119003595268306</v>
      </c>
    </row>
    <row r="46" spans="1:3" x14ac:dyDescent="0.25">
      <c r="A46" s="1">
        <v>43453</v>
      </c>
      <c r="B46" s="6">
        <v>0.34809721750788403</v>
      </c>
      <c r="C46" s="6">
        <f t="shared" si="0"/>
        <v>0.37401277975182973</v>
      </c>
    </row>
    <row r="47" spans="1:3" x14ac:dyDescent="0.25">
      <c r="A47" s="1">
        <v>43460</v>
      </c>
      <c r="B47" s="6">
        <v>0.24472516152006901</v>
      </c>
      <c r="C47" s="6">
        <f t="shared" si="0"/>
        <v>0.33997596538449298</v>
      </c>
    </row>
    <row r="48" spans="1:3" x14ac:dyDescent="0.25">
      <c r="A48" s="1">
        <v>43467</v>
      </c>
      <c r="B48" s="6">
        <v>0.266387320270696</v>
      </c>
      <c r="C48" s="6">
        <f t="shared" si="0"/>
        <v>0.307746398073935</v>
      </c>
    </row>
    <row r="49" spans="1:3" x14ac:dyDescent="0.25">
      <c r="A49" s="1">
        <v>43474</v>
      </c>
      <c r="B49" s="6">
        <v>0.40506193572105398</v>
      </c>
      <c r="C49" s="6">
        <f t="shared" si="0"/>
        <v>0.31606790875492574</v>
      </c>
    </row>
    <row r="50" spans="1:3" x14ac:dyDescent="0.25">
      <c r="A50" s="1">
        <v>43481</v>
      </c>
      <c r="B50" s="6">
        <v>0.53744197938793103</v>
      </c>
      <c r="C50" s="6">
        <f t="shared" si="0"/>
        <v>0.36340409922493755</v>
      </c>
    </row>
    <row r="51" spans="1:3" x14ac:dyDescent="0.25">
      <c r="A51" s="1">
        <v>43488</v>
      </c>
      <c r="B51" s="6">
        <v>0.50594091292822696</v>
      </c>
      <c r="C51" s="6">
        <f t="shared" si="0"/>
        <v>0.42870803707697702</v>
      </c>
    </row>
    <row r="52" spans="1:3" x14ac:dyDescent="0.25">
      <c r="A52" s="1">
        <v>43495</v>
      </c>
      <c r="B52" s="6">
        <v>0.26080187155851198</v>
      </c>
      <c r="C52" s="6">
        <f t="shared" si="0"/>
        <v>0.42731167489893096</v>
      </c>
    </row>
    <row r="53" spans="1:3" x14ac:dyDescent="0.25">
      <c r="A53" s="1">
        <v>43502</v>
      </c>
      <c r="B53" s="6">
        <v>0.64486433698877998</v>
      </c>
      <c r="C53" s="6">
        <f t="shared" si="0"/>
        <v>0.48726227521586252</v>
      </c>
    </row>
    <row r="54" spans="1:3" x14ac:dyDescent="0.25">
      <c r="A54" s="1">
        <v>43509</v>
      </c>
      <c r="B54" s="6">
        <v>0.35669679853258801</v>
      </c>
      <c r="C54" s="6">
        <f t="shared" si="0"/>
        <v>0.44207598000202675</v>
      </c>
    </row>
    <row r="55" spans="1:3" x14ac:dyDescent="0.25">
      <c r="A55" s="1">
        <v>43516</v>
      </c>
      <c r="B55" s="6">
        <v>0.93573545310015804</v>
      </c>
      <c r="C55" s="6">
        <f t="shared" si="0"/>
        <v>0.54952461504500949</v>
      </c>
    </row>
    <row r="56" spans="1:3" x14ac:dyDescent="0.25">
      <c r="A56" s="1">
        <v>43523</v>
      </c>
      <c r="B56" s="6">
        <v>0.38556675432951898</v>
      </c>
      <c r="C56" s="6">
        <f t="shared" si="0"/>
        <v>0.58071583573776131</v>
      </c>
    </row>
    <row r="57" spans="1:3" x14ac:dyDescent="0.25">
      <c r="A57" s="1">
        <v>43530</v>
      </c>
      <c r="B57" s="6">
        <v>0.38654031673156602</v>
      </c>
      <c r="C57" s="6">
        <f t="shared" si="0"/>
        <v>0.51613483067345778</v>
      </c>
    </row>
    <row r="58" spans="1:3" x14ac:dyDescent="0.25">
      <c r="A58" s="1">
        <v>43537</v>
      </c>
      <c r="B58" s="6">
        <v>0.34842537825393899</v>
      </c>
      <c r="C58" s="6">
        <f t="shared" si="0"/>
        <v>0.51406697560379544</v>
      </c>
    </row>
    <row r="59" spans="1:3" x14ac:dyDescent="0.25">
      <c r="A59" s="1">
        <v>43544</v>
      </c>
      <c r="B59" s="6">
        <v>0.361767944214334</v>
      </c>
      <c r="C59" s="6">
        <f t="shared" si="0"/>
        <v>0.37057509838233949</v>
      </c>
    </row>
    <row r="60" spans="1:3" x14ac:dyDescent="0.25">
      <c r="A60" s="1">
        <v>43551</v>
      </c>
      <c r="B60" s="6">
        <v>0.33113053040998103</v>
      </c>
      <c r="C60" s="6">
        <f t="shared" si="0"/>
        <v>0.356966042402455</v>
      </c>
    </row>
    <row r="61" spans="1:3" x14ac:dyDescent="0.25">
      <c r="A61" s="1">
        <v>43558</v>
      </c>
      <c r="B61" s="6">
        <v>0.38243248249546102</v>
      </c>
      <c r="C61" s="6">
        <f t="shared" si="0"/>
        <v>0.35593908384342876</v>
      </c>
    </row>
    <row r="62" spans="1:3" x14ac:dyDescent="0.25">
      <c r="A62" s="1">
        <v>43565</v>
      </c>
      <c r="B62" s="6">
        <v>0.36681686780481698</v>
      </c>
      <c r="C62" s="6">
        <f t="shared" si="0"/>
        <v>0.36053695623114823</v>
      </c>
    </row>
    <row r="63" spans="1:3" x14ac:dyDescent="0.25">
      <c r="A63" s="1">
        <v>43572</v>
      </c>
      <c r="C63" s="6">
        <f t="shared" si="0"/>
        <v>0.36012662690341962</v>
      </c>
    </row>
    <row r="64" spans="1:3" x14ac:dyDescent="0.25">
      <c r="A64" s="1">
        <v>43579</v>
      </c>
      <c r="B64" s="6">
        <v>0.26785647839632498</v>
      </c>
      <c r="C64" s="6">
        <f t="shared" si="0"/>
        <v>0.33903527623220092</v>
      </c>
    </row>
    <row r="65" spans="1:3" x14ac:dyDescent="0.25">
      <c r="A65" s="1">
        <v>43586</v>
      </c>
      <c r="C65" s="6">
        <f t="shared" si="0"/>
        <v>0.31733667310057101</v>
      </c>
    </row>
    <row r="66" spans="1:3" x14ac:dyDescent="0.25">
      <c r="A66" s="1">
        <v>43593</v>
      </c>
      <c r="B66" s="6">
        <v>0.45360103508517302</v>
      </c>
      <c r="C66" s="6">
        <f t="shared" si="0"/>
        <v>0.360728756740749</v>
      </c>
    </row>
    <row r="67" spans="1:3" x14ac:dyDescent="0.25">
      <c r="A67" s="1">
        <v>43594</v>
      </c>
      <c r="B67" s="6">
        <v>0.419138108396646</v>
      </c>
      <c r="C67" s="6">
        <f t="shared" si="0"/>
        <v>0.38019854062604796</v>
      </c>
    </row>
    <row r="68" spans="1:3" x14ac:dyDescent="0.25">
      <c r="A68" s="1">
        <v>43595</v>
      </c>
      <c r="B68" s="6">
        <v>0.37006179681121898</v>
      </c>
      <c r="C68" s="6">
        <f t="shared" si="0"/>
        <v>0.41426698009767932</v>
      </c>
    </row>
    <row r="69" spans="1:3" x14ac:dyDescent="0.25">
      <c r="A69" s="1">
        <v>43596</v>
      </c>
      <c r="B69" s="6">
        <v>0.29976174421218199</v>
      </c>
      <c r="C69" s="6">
        <f t="shared" si="0"/>
        <v>0.38564067112630501</v>
      </c>
    </row>
    <row r="70" spans="1:3" x14ac:dyDescent="0.25">
      <c r="A70" s="1">
        <v>43597</v>
      </c>
      <c r="B70" s="6">
        <v>0.35689073557460099</v>
      </c>
      <c r="C70" s="6">
        <f t="shared" ref="C70:C133" si="1">AVERAGE(B67:B70)</f>
        <v>0.36146309624866196</v>
      </c>
    </row>
    <row r="71" spans="1:3" x14ac:dyDescent="0.25">
      <c r="A71" s="1">
        <v>43598</v>
      </c>
      <c r="B71" s="6">
        <v>0.42818184087866801</v>
      </c>
      <c r="C71" s="6">
        <f t="shared" si="1"/>
        <v>0.36372402936916748</v>
      </c>
    </row>
    <row r="72" spans="1:3" x14ac:dyDescent="0.25">
      <c r="A72" s="1">
        <v>43599</v>
      </c>
      <c r="B72" s="6">
        <v>0.38726869040085699</v>
      </c>
      <c r="C72" s="6">
        <f t="shared" si="1"/>
        <v>0.36802575276657701</v>
      </c>
    </row>
    <row r="73" spans="1:3" x14ac:dyDescent="0.25">
      <c r="A73" s="1">
        <v>43600</v>
      </c>
      <c r="B73" s="6">
        <v>0.48359131809220901</v>
      </c>
      <c r="C73" s="6">
        <f t="shared" si="1"/>
        <v>0.41398314623658372</v>
      </c>
    </row>
    <row r="74" spans="1:3" x14ac:dyDescent="0.25">
      <c r="A74" s="1">
        <v>43607</v>
      </c>
      <c r="B74" s="6">
        <v>0.412439060976524</v>
      </c>
      <c r="C74" s="6">
        <f t="shared" si="1"/>
        <v>0.42787022758706456</v>
      </c>
    </row>
    <row r="75" spans="1:3" x14ac:dyDescent="0.25">
      <c r="A75" s="1">
        <v>43614</v>
      </c>
      <c r="B75" s="6">
        <v>0.37088490973938898</v>
      </c>
      <c r="C75" s="6">
        <f t="shared" si="1"/>
        <v>0.41354599480224474</v>
      </c>
    </row>
    <row r="76" spans="1:3" x14ac:dyDescent="0.25">
      <c r="A76" s="1">
        <v>43621</v>
      </c>
      <c r="B76" s="6">
        <v>0.40133238012218703</v>
      </c>
      <c r="C76" s="6">
        <f t="shared" si="1"/>
        <v>0.41706191723257724</v>
      </c>
    </row>
    <row r="77" spans="1:3" x14ac:dyDescent="0.25">
      <c r="A77" s="1">
        <v>43628</v>
      </c>
      <c r="B77" s="6">
        <v>0.33126832096433001</v>
      </c>
      <c r="C77" s="6">
        <f t="shared" si="1"/>
        <v>0.37898116795060754</v>
      </c>
    </row>
    <row r="78" spans="1:3" x14ac:dyDescent="0.25">
      <c r="A78" s="1">
        <v>43635</v>
      </c>
      <c r="B78" s="6">
        <v>0.314151269663274</v>
      </c>
      <c r="C78" s="6">
        <f t="shared" si="1"/>
        <v>0.35440922012229498</v>
      </c>
    </row>
    <row r="79" spans="1:3" x14ac:dyDescent="0.25">
      <c r="A79" s="1">
        <v>43642</v>
      </c>
      <c r="B79" s="6">
        <v>0.33495078713021398</v>
      </c>
      <c r="C79" s="6">
        <f t="shared" si="1"/>
        <v>0.34542568947000124</v>
      </c>
    </row>
    <row r="80" spans="1:3" x14ac:dyDescent="0.25">
      <c r="A80" s="1">
        <v>43649</v>
      </c>
      <c r="C80" s="6">
        <f t="shared" si="1"/>
        <v>0.32679012591927264</v>
      </c>
    </row>
    <row r="81" spans="1:3" x14ac:dyDescent="0.25">
      <c r="A81" s="1">
        <v>43656</v>
      </c>
      <c r="B81" s="6">
        <v>0.38596187318006703</v>
      </c>
      <c r="C81" s="6">
        <f t="shared" si="1"/>
        <v>0.34502130999118502</v>
      </c>
    </row>
    <row r="82" spans="1:3" x14ac:dyDescent="0.25">
      <c r="A82" s="1">
        <v>43663</v>
      </c>
      <c r="B82" s="6">
        <v>0.34570845566394298</v>
      </c>
      <c r="C82" s="6">
        <f t="shared" si="1"/>
        <v>0.35554037199140803</v>
      </c>
    </row>
    <row r="83" spans="1:3" x14ac:dyDescent="0.25">
      <c r="A83" s="1">
        <v>43670</v>
      </c>
      <c r="B83" s="6">
        <v>0.39499100163655998</v>
      </c>
      <c r="C83" s="6">
        <f t="shared" si="1"/>
        <v>0.37555377682685664</v>
      </c>
    </row>
    <row r="84" spans="1:3" x14ac:dyDescent="0.25">
      <c r="A84" s="1">
        <v>43677</v>
      </c>
      <c r="B84" s="6">
        <v>0.437739034520017</v>
      </c>
      <c r="C84" s="6">
        <f t="shared" si="1"/>
        <v>0.39110009125014672</v>
      </c>
    </row>
    <row r="85" spans="1:3" x14ac:dyDescent="0.25">
      <c r="A85" s="1">
        <v>43684</v>
      </c>
      <c r="B85" s="6">
        <v>0.35978333871552498</v>
      </c>
      <c r="C85" s="6">
        <f t="shared" si="1"/>
        <v>0.38455545763401122</v>
      </c>
    </row>
    <row r="86" spans="1:3" x14ac:dyDescent="0.25">
      <c r="A86" s="1">
        <v>43691</v>
      </c>
      <c r="B86" s="6">
        <v>0.446687228346617</v>
      </c>
      <c r="C86" s="6">
        <f t="shared" si="1"/>
        <v>0.40980015080467974</v>
      </c>
    </row>
    <row r="87" spans="1:3" x14ac:dyDescent="0.25">
      <c r="A87" s="1">
        <v>43698</v>
      </c>
      <c r="B87" s="6">
        <v>0.41934481207312502</v>
      </c>
      <c r="C87" s="6">
        <f t="shared" si="1"/>
        <v>0.41588860341382095</v>
      </c>
    </row>
    <row r="88" spans="1:3" x14ac:dyDescent="0.25">
      <c r="A88" s="1">
        <v>43705</v>
      </c>
      <c r="B88" s="6">
        <v>0.50503589069660904</v>
      </c>
      <c r="C88" s="6">
        <f t="shared" si="1"/>
        <v>0.43271281745796902</v>
      </c>
    </row>
    <row r="89" spans="1:3" x14ac:dyDescent="0.25">
      <c r="A89" s="1">
        <v>43712</v>
      </c>
      <c r="B89" s="6">
        <v>0.57301835174770099</v>
      </c>
      <c r="C89" s="6">
        <f t="shared" si="1"/>
        <v>0.48602157071601304</v>
      </c>
    </row>
    <row r="90" spans="1:3" x14ac:dyDescent="0.25">
      <c r="A90" s="1">
        <v>43713</v>
      </c>
      <c r="B90" s="6">
        <v>0.46376195675626197</v>
      </c>
      <c r="C90" s="6">
        <f t="shared" si="1"/>
        <v>0.49029025281842431</v>
      </c>
    </row>
    <row r="91" spans="1:3" x14ac:dyDescent="0.25">
      <c r="A91" s="1">
        <v>43714</v>
      </c>
      <c r="B91" s="6">
        <v>0.54176418796649795</v>
      </c>
      <c r="C91" s="6">
        <f t="shared" si="1"/>
        <v>0.52089509679176749</v>
      </c>
    </row>
    <row r="92" spans="1:3" x14ac:dyDescent="0.25">
      <c r="A92" s="1">
        <v>43715</v>
      </c>
      <c r="B92" s="6">
        <v>0.35242836901763203</v>
      </c>
      <c r="C92" s="6">
        <f t="shared" si="1"/>
        <v>0.48274321637202328</v>
      </c>
    </row>
    <row r="93" spans="1:3" x14ac:dyDescent="0.25">
      <c r="A93" s="1">
        <v>43716</v>
      </c>
      <c r="B93" s="6">
        <v>0.38952344217387103</v>
      </c>
      <c r="C93" s="6">
        <f t="shared" si="1"/>
        <v>0.4368694889785657</v>
      </c>
    </row>
    <row r="94" spans="1:3" x14ac:dyDescent="0.25">
      <c r="A94" s="1">
        <v>43717</v>
      </c>
      <c r="B94" s="6">
        <v>0.454741095721786</v>
      </c>
      <c r="C94" s="6">
        <f t="shared" si="1"/>
        <v>0.43461427371994676</v>
      </c>
    </row>
    <row r="95" spans="1:3" x14ac:dyDescent="0.25">
      <c r="A95" s="1">
        <v>43718</v>
      </c>
      <c r="B95" s="6">
        <v>0.49969960818458797</v>
      </c>
      <c r="C95" s="6">
        <f t="shared" si="1"/>
        <v>0.42409812877446923</v>
      </c>
    </row>
    <row r="96" spans="1:3" x14ac:dyDescent="0.25">
      <c r="A96" s="1">
        <v>43719</v>
      </c>
      <c r="B96" s="6">
        <v>0.52769005075714004</v>
      </c>
      <c r="C96" s="6">
        <f t="shared" si="1"/>
        <v>0.46791354920934625</v>
      </c>
    </row>
    <row r="97" spans="1:3" x14ac:dyDescent="0.25">
      <c r="A97" s="1">
        <v>43726</v>
      </c>
      <c r="B97" s="6">
        <v>0.55515807836518305</v>
      </c>
      <c r="C97" s="6">
        <f t="shared" si="1"/>
        <v>0.50932220825717422</v>
      </c>
    </row>
    <row r="98" spans="1:3" x14ac:dyDescent="0.25">
      <c r="A98" s="1">
        <v>43733</v>
      </c>
      <c r="B98" s="6">
        <v>0.50827281242919098</v>
      </c>
      <c r="C98" s="6">
        <f t="shared" si="1"/>
        <v>0.52270513743402547</v>
      </c>
    </row>
    <row r="99" spans="1:3" x14ac:dyDescent="0.25">
      <c r="A99" s="1">
        <v>43740</v>
      </c>
      <c r="B99" s="6">
        <v>0.47871493932762998</v>
      </c>
      <c r="C99" s="6">
        <f t="shared" si="1"/>
        <v>0.51745897021978604</v>
      </c>
    </row>
    <row r="100" spans="1:3" x14ac:dyDescent="0.25">
      <c r="A100" s="1">
        <v>43747</v>
      </c>
      <c r="B100" s="6">
        <v>0.405593404813823</v>
      </c>
      <c r="C100" s="6">
        <f t="shared" si="1"/>
        <v>0.48693480873395678</v>
      </c>
    </row>
    <row r="101" spans="1:3" x14ac:dyDescent="0.25">
      <c r="A101" s="1">
        <v>43754</v>
      </c>
      <c r="C101" s="6">
        <f t="shared" si="1"/>
        <v>0.46419371885688127</v>
      </c>
    </row>
    <row r="102" spans="1:3" x14ac:dyDescent="0.25">
      <c r="A102" s="1">
        <v>43761</v>
      </c>
      <c r="B102" s="6">
        <v>0.39749031950800301</v>
      </c>
      <c r="C102" s="6">
        <f t="shared" si="1"/>
        <v>0.42726622121648533</v>
      </c>
    </row>
    <row r="103" spans="1:3" x14ac:dyDescent="0.25">
      <c r="A103" s="1">
        <v>43768</v>
      </c>
      <c r="B103" s="6">
        <v>0.37274621198308999</v>
      </c>
      <c r="C103" s="6">
        <f t="shared" si="1"/>
        <v>0.39194331210163869</v>
      </c>
    </row>
    <row r="104" spans="1:3" x14ac:dyDescent="0.25">
      <c r="A104" s="1">
        <v>43775</v>
      </c>
      <c r="B104" s="6">
        <v>0.38776060868978601</v>
      </c>
      <c r="C104" s="6">
        <f t="shared" si="1"/>
        <v>0.38599904672695967</v>
      </c>
    </row>
    <row r="105" spans="1:3" x14ac:dyDescent="0.25">
      <c r="A105" s="1">
        <v>43782</v>
      </c>
      <c r="B105" s="6">
        <v>0.38005966688981802</v>
      </c>
      <c r="C105" s="6">
        <f t="shared" si="1"/>
        <v>0.38451420176767426</v>
      </c>
    </row>
    <row r="106" spans="1:3" x14ac:dyDescent="0.25">
      <c r="A106" s="1">
        <v>43789</v>
      </c>
      <c r="B106" s="6">
        <v>0.44684025845720499</v>
      </c>
      <c r="C106" s="6">
        <f t="shared" si="1"/>
        <v>0.39685168650497471</v>
      </c>
    </row>
    <row r="107" spans="1:3" x14ac:dyDescent="0.25">
      <c r="A107" s="1">
        <v>43796</v>
      </c>
      <c r="B107" s="6">
        <v>0.26036510163156501</v>
      </c>
      <c r="C107" s="6">
        <f t="shared" si="1"/>
        <v>0.36875640891709349</v>
      </c>
    </row>
    <row r="108" spans="1:3" x14ac:dyDescent="0.25">
      <c r="A108" s="1">
        <v>43803</v>
      </c>
      <c r="B108" s="6">
        <v>0.40733310467265899</v>
      </c>
      <c r="C108" s="6">
        <f t="shared" si="1"/>
        <v>0.37364953291281178</v>
      </c>
    </row>
    <row r="109" spans="1:3" x14ac:dyDescent="0.25">
      <c r="A109" s="1">
        <v>43810</v>
      </c>
      <c r="B109" s="6">
        <v>0.33047524623205699</v>
      </c>
      <c r="C109" s="6">
        <f t="shared" si="1"/>
        <v>0.36125342774837149</v>
      </c>
    </row>
    <row r="110" spans="1:3" x14ac:dyDescent="0.25">
      <c r="A110" s="1">
        <v>43817</v>
      </c>
      <c r="B110" s="6">
        <v>0.32330254242654499</v>
      </c>
      <c r="C110" s="6">
        <f t="shared" si="1"/>
        <v>0.33036899874070652</v>
      </c>
    </row>
    <row r="111" spans="1:3" x14ac:dyDescent="0.25">
      <c r="A111" s="1">
        <v>43824</v>
      </c>
      <c r="B111" s="6">
        <v>0.40941872637626903</v>
      </c>
      <c r="C111" s="6">
        <f t="shared" si="1"/>
        <v>0.36763240492688248</v>
      </c>
    </row>
    <row r="112" spans="1:3" x14ac:dyDescent="0.25">
      <c r="A112" s="1">
        <v>43831</v>
      </c>
      <c r="B112" s="6">
        <v>0.42992220126633401</v>
      </c>
      <c r="C112" s="6">
        <f t="shared" si="1"/>
        <v>0.37327967907530124</v>
      </c>
    </row>
    <row r="113" spans="1:3" x14ac:dyDescent="0.25">
      <c r="A113" s="1">
        <v>43838</v>
      </c>
      <c r="B113" s="6">
        <v>0.34058692985129402</v>
      </c>
      <c r="C113" s="6">
        <f t="shared" si="1"/>
        <v>0.37580759998011048</v>
      </c>
    </row>
    <row r="114" spans="1:3" x14ac:dyDescent="0.25">
      <c r="A114" s="1">
        <v>43845</v>
      </c>
      <c r="B114" s="6">
        <v>0.31605793763085699</v>
      </c>
      <c r="C114" s="6">
        <f t="shared" si="1"/>
        <v>0.37399644878118848</v>
      </c>
    </row>
    <row r="115" spans="1:3" x14ac:dyDescent="0.25">
      <c r="A115" s="1">
        <v>43852</v>
      </c>
      <c r="B115" s="6">
        <v>0.34622247553484298</v>
      </c>
      <c r="C115" s="6">
        <f t="shared" si="1"/>
        <v>0.35819738607083196</v>
      </c>
    </row>
    <row r="116" spans="1:3" x14ac:dyDescent="0.25">
      <c r="A116" s="1">
        <v>43859</v>
      </c>
      <c r="B116" s="6">
        <v>0.44989172667690602</v>
      </c>
      <c r="C116" s="6">
        <f t="shared" si="1"/>
        <v>0.36318976742347503</v>
      </c>
    </row>
    <row r="117" spans="1:3" x14ac:dyDescent="0.25">
      <c r="A117" s="1">
        <v>43866</v>
      </c>
      <c r="B117" s="6">
        <v>0.33738115449034101</v>
      </c>
      <c r="C117" s="6">
        <f t="shared" si="1"/>
        <v>0.3623883235832368</v>
      </c>
    </row>
    <row r="118" spans="1:3" x14ac:dyDescent="0.25">
      <c r="A118" s="1">
        <v>43873</v>
      </c>
      <c r="B118" s="6">
        <v>0.39897144346035801</v>
      </c>
      <c r="C118" s="6">
        <f t="shared" si="1"/>
        <v>0.38311670004061199</v>
      </c>
    </row>
    <row r="119" spans="1:3" x14ac:dyDescent="0.25">
      <c r="A119" s="1">
        <v>43880</v>
      </c>
      <c r="B119" s="6">
        <v>0.43999983520682501</v>
      </c>
      <c r="C119" s="6">
        <f t="shared" si="1"/>
        <v>0.40656103995860754</v>
      </c>
    </row>
    <row r="120" spans="1:3" x14ac:dyDescent="0.25">
      <c r="A120" s="1">
        <v>43887</v>
      </c>
      <c r="B120" s="6">
        <v>0.39913638845382798</v>
      </c>
      <c r="C120" s="6">
        <f t="shared" si="1"/>
        <v>0.39387220540283802</v>
      </c>
    </row>
    <row r="121" spans="1:3" x14ac:dyDescent="0.25">
      <c r="A121" s="1">
        <v>43894</v>
      </c>
      <c r="B121" s="6">
        <v>0.36309355427256557</v>
      </c>
      <c r="C121" s="6">
        <f t="shared" si="1"/>
        <v>0.40030030534839411</v>
      </c>
    </row>
    <row r="122" spans="1:3" x14ac:dyDescent="0.25">
      <c r="A122" s="1">
        <v>43901</v>
      </c>
      <c r="B122" s="6">
        <v>0.31476000229247125</v>
      </c>
      <c r="C122" s="6">
        <f t="shared" si="1"/>
        <v>0.37924744505642244</v>
      </c>
    </row>
    <row r="123" spans="1:3" x14ac:dyDescent="0.25">
      <c r="A123" s="1">
        <v>43908</v>
      </c>
      <c r="C123" s="6">
        <f t="shared" si="1"/>
        <v>0.35899664833962158</v>
      </c>
    </row>
    <row r="124" spans="1:3" x14ac:dyDescent="0.25">
      <c r="A124" s="1">
        <v>43915</v>
      </c>
      <c r="C124" s="6">
        <f t="shared" si="1"/>
        <v>0.33892677828251838</v>
      </c>
    </row>
    <row r="125" spans="1:3" x14ac:dyDescent="0.25">
      <c r="A125" s="1">
        <v>43922</v>
      </c>
      <c r="B125" s="6">
        <v>0.29507695230856928</v>
      </c>
      <c r="C125" s="6">
        <f t="shared" si="1"/>
        <v>0.30491847730052024</v>
      </c>
    </row>
    <row r="126" spans="1:3" x14ac:dyDescent="0.25">
      <c r="A126" s="1">
        <v>43929</v>
      </c>
      <c r="B126" s="6">
        <v>0.27218286768468009</v>
      </c>
      <c r="C126" s="6">
        <f t="shared" si="1"/>
        <v>0.28362990999662469</v>
      </c>
    </row>
    <row r="127" spans="1:3" x14ac:dyDescent="0.25">
      <c r="A127" s="1">
        <v>43936</v>
      </c>
      <c r="B127" s="6">
        <v>0.21100498074173898</v>
      </c>
      <c r="C127" s="6">
        <f t="shared" si="1"/>
        <v>0.25942160024499611</v>
      </c>
    </row>
    <row r="128" spans="1:3" x14ac:dyDescent="0.25">
      <c r="A128" s="1">
        <v>43943</v>
      </c>
      <c r="B128" s="6">
        <v>0.28544853559990707</v>
      </c>
      <c r="C128" s="6">
        <f t="shared" si="1"/>
        <v>0.26592833408372385</v>
      </c>
    </row>
    <row r="129" spans="1:3" x14ac:dyDescent="0.25">
      <c r="A129" s="1">
        <v>43950</v>
      </c>
      <c r="B129" s="6">
        <v>0.47222459961700169</v>
      </c>
      <c r="C129" s="6">
        <f t="shared" si="1"/>
        <v>0.31021524591083194</v>
      </c>
    </row>
    <row r="130" spans="1:3" x14ac:dyDescent="0.25">
      <c r="A130" s="1">
        <v>43957</v>
      </c>
      <c r="C130" s="6">
        <f t="shared" si="1"/>
        <v>0.32289270531954922</v>
      </c>
    </row>
    <row r="131" spans="1:3" x14ac:dyDescent="0.25">
      <c r="A131" s="1">
        <v>43964</v>
      </c>
      <c r="C131" s="6">
        <f t="shared" si="1"/>
        <v>0.37883656760845441</v>
      </c>
    </row>
    <row r="132" spans="1:3" x14ac:dyDescent="0.25">
      <c r="A132" s="1">
        <v>43971</v>
      </c>
      <c r="C132" s="6">
        <f t="shared" si="1"/>
        <v>0.47222459961700169</v>
      </c>
    </row>
    <row r="133" spans="1:3" x14ac:dyDescent="0.25">
      <c r="A133" s="1">
        <v>43978</v>
      </c>
      <c r="B133" s="6">
        <v>0.43326282535960597</v>
      </c>
      <c r="C133" s="6">
        <f t="shared" si="1"/>
        <v>0.43326282535960597</v>
      </c>
    </row>
    <row r="134" spans="1:3" x14ac:dyDescent="0.25">
      <c r="A134" s="1">
        <v>43985</v>
      </c>
      <c r="B134" s="6">
        <v>0.54071447676580531</v>
      </c>
      <c r="C134" s="6">
        <f t="shared" ref="C134:C197" si="2">AVERAGE(B131:B134)</f>
        <v>0.48698865106270561</v>
      </c>
    </row>
    <row r="135" spans="1:3" x14ac:dyDescent="0.25">
      <c r="A135" s="1">
        <v>43992</v>
      </c>
      <c r="B135" s="6">
        <v>0.39880735966506914</v>
      </c>
      <c r="C135" s="6">
        <f t="shared" si="2"/>
        <v>0.45759488726349345</v>
      </c>
    </row>
    <row r="136" spans="1:3" x14ac:dyDescent="0.25">
      <c r="A136" s="1">
        <v>43999</v>
      </c>
      <c r="B136" s="6">
        <v>0.4042470211678636</v>
      </c>
      <c r="C136" s="6">
        <f t="shared" si="2"/>
        <v>0.44425792073958603</v>
      </c>
    </row>
    <row r="137" spans="1:3" x14ac:dyDescent="0.25">
      <c r="A137" s="1">
        <v>44006</v>
      </c>
      <c r="B137" s="6">
        <v>0.49179502061511338</v>
      </c>
      <c r="C137" s="6">
        <f t="shared" si="2"/>
        <v>0.45889096955346287</v>
      </c>
    </row>
    <row r="138" spans="1:3" x14ac:dyDescent="0.25">
      <c r="A138" s="1">
        <v>44013</v>
      </c>
      <c r="B138" s="6">
        <v>0.47141731371613055</v>
      </c>
      <c r="C138" s="6">
        <f t="shared" si="2"/>
        <v>0.44156667879104416</v>
      </c>
    </row>
    <row r="139" spans="1:3" x14ac:dyDescent="0.25">
      <c r="A139" s="1">
        <v>44020</v>
      </c>
      <c r="B139" s="6">
        <v>0.42628078731834779</v>
      </c>
      <c r="C139" s="6">
        <f t="shared" si="2"/>
        <v>0.44843503570436383</v>
      </c>
    </row>
    <row r="140" spans="1:3" x14ac:dyDescent="0.25">
      <c r="A140" s="1">
        <v>44027</v>
      </c>
      <c r="B140" s="6">
        <v>0.36134944569511107</v>
      </c>
      <c r="C140" s="6">
        <f t="shared" si="2"/>
        <v>0.4377106418361757</v>
      </c>
    </row>
    <row r="141" spans="1:3" x14ac:dyDescent="0.25">
      <c r="A141" s="1">
        <v>44034</v>
      </c>
      <c r="B141" s="6">
        <v>0.33055224913494807</v>
      </c>
      <c r="C141" s="6">
        <f t="shared" si="2"/>
        <v>0.3973999489661344</v>
      </c>
    </row>
    <row r="142" spans="1:3" x14ac:dyDescent="0.25">
      <c r="A142" s="1">
        <v>44041</v>
      </c>
      <c r="B142" s="6">
        <v>0.47460792536045682</v>
      </c>
      <c r="C142" s="6">
        <f t="shared" si="2"/>
        <v>0.39819760187721598</v>
      </c>
    </row>
    <row r="143" spans="1:3" x14ac:dyDescent="0.25">
      <c r="A143" s="1">
        <v>44048</v>
      </c>
      <c r="B143" s="6">
        <v>0.36901318642811803</v>
      </c>
      <c r="C143" s="6">
        <f t="shared" si="2"/>
        <v>0.38388070165465848</v>
      </c>
    </row>
    <row r="144" spans="1:3" x14ac:dyDescent="0.25">
      <c r="A144" s="1">
        <v>44055</v>
      </c>
      <c r="B144" s="6">
        <v>0.37706352783338748</v>
      </c>
      <c r="C144" s="6">
        <f t="shared" si="2"/>
        <v>0.38780922218922764</v>
      </c>
    </row>
    <row r="145" spans="1:3" x14ac:dyDescent="0.25">
      <c r="A145" s="1">
        <v>44062</v>
      </c>
      <c r="B145" s="6">
        <v>0.42456375226301135</v>
      </c>
      <c r="C145" s="6">
        <f t="shared" si="2"/>
        <v>0.41131209797124346</v>
      </c>
    </row>
    <row r="146" spans="1:3" x14ac:dyDescent="0.25">
      <c r="A146" s="1">
        <v>44069</v>
      </c>
      <c r="B146" s="6">
        <v>0.33855834654934264</v>
      </c>
      <c r="C146" s="6">
        <f t="shared" si="2"/>
        <v>0.3772997032684649</v>
      </c>
    </row>
    <row r="147" spans="1:3" x14ac:dyDescent="0.25">
      <c r="A147" s="1">
        <v>44076</v>
      </c>
      <c r="B147" s="6">
        <v>0.4026059579165393</v>
      </c>
      <c r="C147" s="6">
        <f t="shared" si="2"/>
        <v>0.38569789614057021</v>
      </c>
    </row>
    <row r="148" spans="1:3" x14ac:dyDescent="0.25">
      <c r="A148" s="1">
        <v>44083</v>
      </c>
      <c r="B148" s="6">
        <v>0.42475677262433953</v>
      </c>
      <c r="C148" s="6">
        <f t="shared" si="2"/>
        <v>0.39762120733830819</v>
      </c>
    </row>
    <row r="149" spans="1:3" x14ac:dyDescent="0.25">
      <c r="A149" s="1">
        <v>44090</v>
      </c>
      <c r="C149" s="6">
        <f t="shared" si="2"/>
        <v>0.38864035903007382</v>
      </c>
    </row>
    <row r="150" spans="1:3" x14ac:dyDescent="0.25">
      <c r="A150" s="1">
        <v>44097</v>
      </c>
      <c r="B150" s="6">
        <v>0.26641709845148071</v>
      </c>
      <c r="C150" s="6">
        <f t="shared" si="2"/>
        <v>0.36459327633078648</v>
      </c>
    </row>
    <row r="151" spans="1:3" x14ac:dyDescent="0.25">
      <c r="A151" s="1">
        <v>44104</v>
      </c>
      <c r="B151" s="6">
        <v>0.33450881963651419</v>
      </c>
      <c r="C151" s="6">
        <f t="shared" si="2"/>
        <v>0.34189423023744481</v>
      </c>
    </row>
    <row r="152" spans="1:3" x14ac:dyDescent="0.25">
      <c r="A152" s="1">
        <v>44111</v>
      </c>
      <c r="B152" s="6">
        <v>0.31605977310695832</v>
      </c>
      <c r="C152" s="6">
        <f t="shared" si="2"/>
        <v>0.30566189706498442</v>
      </c>
    </row>
    <row r="153" spans="1:3" x14ac:dyDescent="0.25">
      <c r="A153" s="1">
        <v>44118</v>
      </c>
      <c r="B153" s="6">
        <v>0.44072127507237652</v>
      </c>
      <c r="C153" s="6">
        <f t="shared" si="2"/>
        <v>0.33942674156683245</v>
      </c>
    </row>
    <row r="154" spans="1:3" x14ac:dyDescent="0.25">
      <c r="A154" s="1">
        <v>44125</v>
      </c>
      <c r="B154" s="6">
        <v>0.30918466485841789</v>
      </c>
      <c r="C154" s="6">
        <f t="shared" si="2"/>
        <v>0.35011863316856673</v>
      </c>
    </row>
    <row r="155" spans="1:3" x14ac:dyDescent="0.25">
      <c r="A155" s="1">
        <v>44132</v>
      </c>
      <c r="B155" s="6">
        <v>0.33128067223645113</v>
      </c>
      <c r="C155" s="6">
        <f t="shared" si="2"/>
        <v>0.34931159631855097</v>
      </c>
    </row>
    <row r="156" spans="1:3" x14ac:dyDescent="0.25">
      <c r="A156" s="1">
        <v>44139</v>
      </c>
      <c r="B156" s="6">
        <v>0.34487222237659898</v>
      </c>
      <c r="C156" s="6">
        <f t="shared" si="2"/>
        <v>0.35651470863596113</v>
      </c>
    </row>
    <row r="157" spans="1:3" x14ac:dyDescent="0.25">
      <c r="A157" s="1">
        <v>44146</v>
      </c>
      <c r="B157" s="6">
        <v>0.26260565827417676</v>
      </c>
      <c r="C157" s="6">
        <f t="shared" si="2"/>
        <v>0.31198580443641116</v>
      </c>
    </row>
    <row r="158" spans="1:3" x14ac:dyDescent="0.25">
      <c r="A158" s="1">
        <v>44153</v>
      </c>
      <c r="B158" s="6">
        <v>0.24905054251368577</v>
      </c>
      <c r="C158" s="6">
        <f t="shared" si="2"/>
        <v>0.29695227385022815</v>
      </c>
    </row>
    <row r="159" spans="1:3" x14ac:dyDescent="0.25">
      <c r="A159" s="1">
        <v>44160</v>
      </c>
      <c r="B159" s="6">
        <v>0.32341472597214005</v>
      </c>
      <c r="C159" s="6">
        <f t="shared" si="2"/>
        <v>0.29498578728415037</v>
      </c>
    </row>
    <row r="160" spans="1:3" x14ac:dyDescent="0.25">
      <c r="A160" s="1">
        <v>44167</v>
      </c>
      <c r="B160" s="6">
        <v>0.30866886612942085</v>
      </c>
      <c r="C160" s="6">
        <f t="shared" si="2"/>
        <v>0.28593494822235588</v>
      </c>
    </row>
    <row r="161" spans="1:3" x14ac:dyDescent="0.25">
      <c r="A161" s="1">
        <v>44174</v>
      </c>
      <c r="B161" s="6">
        <v>0.35059723298702911</v>
      </c>
      <c r="C161" s="6">
        <f t="shared" si="2"/>
        <v>0.30793284190056891</v>
      </c>
    </row>
    <row r="162" spans="1:3" x14ac:dyDescent="0.25">
      <c r="A162" s="1">
        <v>44181</v>
      </c>
      <c r="B162" s="6">
        <v>0.4182418801956117</v>
      </c>
      <c r="C162" s="6">
        <f t="shared" si="2"/>
        <v>0.35023067632105043</v>
      </c>
    </row>
    <row r="163" spans="1:3" x14ac:dyDescent="0.25">
      <c r="A163" s="1">
        <v>44188</v>
      </c>
      <c r="B163" s="6">
        <v>0.28671943711521547</v>
      </c>
      <c r="C163" s="6">
        <f t="shared" si="2"/>
        <v>0.3410568541068193</v>
      </c>
    </row>
    <row r="164" spans="1:3" x14ac:dyDescent="0.25">
      <c r="A164" s="1">
        <v>44195</v>
      </c>
      <c r="B164" s="6">
        <v>0.28794007559187706</v>
      </c>
      <c r="C164" s="6">
        <f t="shared" si="2"/>
        <v>0.33587465647243336</v>
      </c>
    </row>
    <row r="165" spans="1:3" x14ac:dyDescent="0.25">
      <c r="A165" s="1">
        <v>44202</v>
      </c>
      <c r="B165" s="6">
        <v>0.28706405285710646</v>
      </c>
      <c r="C165" s="6">
        <f t="shared" si="2"/>
        <v>0.31999136143995266</v>
      </c>
    </row>
    <row r="166" spans="1:3" x14ac:dyDescent="0.25">
      <c r="A166" s="1">
        <v>44209</v>
      </c>
      <c r="B166" s="6">
        <v>0.28296412245777613</v>
      </c>
      <c r="C166" s="6">
        <f t="shared" si="2"/>
        <v>0.2861719220054938</v>
      </c>
    </row>
    <row r="167" spans="1:3" x14ac:dyDescent="0.25">
      <c r="A167" s="1">
        <v>44216</v>
      </c>
      <c r="B167" s="6">
        <v>0.29221031711742851</v>
      </c>
      <c r="C167" s="6">
        <f t="shared" si="2"/>
        <v>0.28754464200604701</v>
      </c>
    </row>
    <row r="168" spans="1:3" x14ac:dyDescent="0.25">
      <c r="A168" s="1">
        <v>44223</v>
      </c>
      <c r="B168" s="6">
        <v>0.30348000868426395</v>
      </c>
      <c r="C168" s="6">
        <f t="shared" si="2"/>
        <v>0.29142962527914373</v>
      </c>
    </row>
    <row r="169" spans="1:3" x14ac:dyDescent="0.25">
      <c r="A169" s="1">
        <v>44230</v>
      </c>
      <c r="B169" s="6">
        <v>0.39839173145033746</v>
      </c>
      <c r="C169" s="6">
        <f t="shared" si="2"/>
        <v>0.31926154492745151</v>
      </c>
    </row>
    <row r="170" spans="1:3" x14ac:dyDescent="0.25">
      <c r="A170" s="1">
        <v>44237</v>
      </c>
      <c r="C170" s="6">
        <f t="shared" si="2"/>
        <v>0.33136068575067662</v>
      </c>
    </row>
    <row r="171" spans="1:3" x14ac:dyDescent="0.25">
      <c r="A171" s="1">
        <v>44244</v>
      </c>
      <c r="B171" s="6">
        <v>0.33191630977916298</v>
      </c>
      <c r="C171" s="6">
        <f t="shared" si="2"/>
        <v>0.34459601663792144</v>
      </c>
    </row>
    <row r="172" spans="1:3" x14ac:dyDescent="0.25">
      <c r="A172" s="1">
        <v>44251</v>
      </c>
      <c r="B172" s="6">
        <v>0.35089892270559842</v>
      </c>
      <c r="C172" s="6">
        <f t="shared" si="2"/>
        <v>0.36040232131169958</v>
      </c>
    </row>
    <row r="173" spans="1:3" x14ac:dyDescent="0.25">
      <c r="A173" s="1">
        <v>44258</v>
      </c>
      <c r="B173" s="6">
        <v>0.44411123707634415</v>
      </c>
      <c r="C173" s="6">
        <f t="shared" si="2"/>
        <v>0.37564215652036853</v>
      </c>
    </row>
    <row r="174" spans="1:3" x14ac:dyDescent="0.25">
      <c r="A174" s="1">
        <v>44265</v>
      </c>
      <c r="B174" s="6">
        <v>0.33437308797894322</v>
      </c>
      <c r="C174" s="6">
        <f t="shared" si="2"/>
        <v>0.36532488938501223</v>
      </c>
    </row>
    <row r="175" spans="1:3" x14ac:dyDescent="0.25">
      <c r="A175" s="1">
        <v>44272</v>
      </c>
      <c r="B175" s="6">
        <v>0.36787457120529971</v>
      </c>
      <c r="C175" s="6">
        <f t="shared" si="2"/>
        <v>0.3743144547415464</v>
      </c>
    </row>
    <row r="176" spans="1:3" x14ac:dyDescent="0.25">
      <c r="A176" s="1">
        <v>44279</v>
      </c>
      <c r="B176" s="6">
        <v>0.35576374215127632</v>
      </c>
      <c r="C176" s="6">
        <f t="shared" si="2"/>
        <v>0.37553065960296583</v>
      </c>
    </row>
    <row r="177" spans="1:3" x14ac:dyDescent="0.25">
      <c r="A177" s="1">
        <v>44286</v>
      </c>
      <c r="B177" s="6">
        <v>0.33394202628573111</v>
      </c>
      <c r="C177" s="6">
        <f t="shared" si="2"/>
        <v>0.3479883569053126</v>
      </c>
    </row>
    <row r="178" spans="1:3" x14ac:dyDescent="0.25">
      <c r="A178" s="1">
        <v>44293</v>
      </c>
      <c r="B178" s="6">
        <v>0.3696378381724757</v>
      </c>
      <c r="C178" s="6">
        <f t="shared" si="2"/>
        <v>0.35680454445369569</v>
      </c>
    </row>
    <row r="179" spans="1:3" x14ac:dyDescent="0.25">
      <c r="A179" s="1">
        <v>44300</v>
      </c>
      <c r="B179" s="6">
        <v>0.30505554430229936</v>
      </c>
      <c r="C179" s="6">
        <f t="shared" si="2"/>
        <v>0.34109978772794558</v>
      </c>
    </row>
    <row r="180" spans="1:3" x14ac:dyDescent="0.25">
      <c r="A180" s="1">
        <v>44307</v>
      </c>
      <c r="B180" s="6">
        <v>0.3903860558574197</v>
      </c>
      <c r="C180" s="6">
        <f t="shared" si="2"/>
        <v>0.34975536615448144</v>
      </c>
    </row>
    <row r="181" spans="1:3" x14ac:dyDescent="0.25">
      <c r="A181" s="1">
        <v>44314</v>
      </c>
      <c r="C181" s="6">
        <f t="shared" si="2"/>
        <v>0.35502647944406496</v>
      </c>
    </row>
    <row r="182" spans="1:3" x14ac:dyDescent="0.25">
      <c r="A182" s="1">
        <v>44321</v>
      </c>
      <c r="B182" s="6">
        <v>0.3060452150796929</v>
      </c>
      <c r="C182" s="6">
        <f t="shared" si="2"/>
        <v>0.33382893841313727</v>
      </c>
    </row>
    <row r="183" spans="1:3" x14ac:dyDescent="0.25">
      <c r="A183" s="1">
        <v>44328</v>
      </c>
      <c r="B183" s="6">
        <v>0.30705374454128692</v>
      </c>
      <c r="C183" s="6">
        <f t="shared" si="2"/>
        <v>0.33449500515946645</v>
      </c>
    </row>
    <row r="184" spans="1:3" x14ac:dyDescent="0.25">
      <c r="A184" s="1">
        <v>44335</v>
      </c>
      <c r="B184" s="6">
        <v>0.28627248879520462</v>
      </c>
      <c r="C184" s="6">
        <f t="shared" si="2"/>
        <v>0.29979048280539483</v>
      </c>
    </row>
    <row r="185" spans="1:3" x14ac:dyDescent="0.25">
      <c r="A185" s="1">
        <v>44342</v>
      </c>
      <c r="B185" s="6">
        <v>0.32085256281631108</v>
      </c>
      <c r="C185" s="6">
        <f t="shared" si="2"/>
        <v>0.30505600280812389</v>
      </c>
    </row>
    <row r="186" spans="1:3" x14ac:dyDescent="0.25">
      <c r="A186" s="1">
        <v>44349</v>
      </c>
      <c r="B186" s="6">
        <v>0.37317384668099557</v>
      </c>
      <c r="C186" s="6">
        <f t="shared" si="2"/>
        <v>0.32183816070844951</v>
      </c>
    </row>
    <row r="187" spans="1:3" x14ac:dyDescent="0.25">
      <c r="A187" s="1">
        <v>44356</v>
      </c>
      <c r="B187" s="6">
        <v>0.3338590820943762</v>
      </c>
      <c r="C187" s="6">
        <f t="shared" si="2"/>
        <v>0.32853949509672187</v>
      </c>
    </row>
    <row r="188" spans="1:3" x14ac:dyDescent="0.25">
      <c r="A188" s="1">
        <v>44363</v>
      </c>
      <c r="B188" s="6">
        <v>0.37576977268348616</v>
      </c>
      <c r="C188" s="6">
        <f t="shared" si="2"/>
        <v>0.35091381606879224</v>
      </c>
    </row>
    <row r="189" spans="1:3" x14ac:dyDescent="0.25">
      <c r="A189" s="1">
        <v>44370</v>
      </c>
      <c r="B189" s="6">
        <v>0.29440310809304354</v>
      </c>
      <c r="C189" s="6">
        <f t="shared" si="2"/>
        <v>0.34430145238797538</v>
      </c>
    </row>
    <row r="190" spans="1:3" x14ac:dyDescent="0.25">
      <c r="A190" s="1">
        <v>44377</v>
      </c>
      <c r="B190" s="6">
        <v>0.32458016828847419</v>
      </c>
      <c r="C190" s="6">
        <f t="shared" si="2"/>
        <v>0.33215303278984504</v>
      </c>
    </row>
    <row r="191" spans="1:3" x14ac:dyDescent="0.25">
      <c r="A191" s="1">
        <v>44384</v>
      </c>
      <c r="B191" s="6">
        <v>0.29853479003453015</v>
      </c>
      <c r="C191" s="6">
        <f t="shared" si="2"/>
        <v>0.32332195977488348</v>
      </c>
    </row>
    <row r="192" spans="1:3" x14ac:dyDescent="0.25">
      <c r="A192" s="1">
        <v>44391</v>
      </c>
      <c r="B192" s="6">
        <v>0.2930629337580844</v>
      </c>
      <c r="C192" s="6">
        <f t="shared" si="2"/>
        <v>0.30264525004353304</v>
      </c>
    </row>
    <row r="193" spans="1:3" x14ac:dyDescent="0.25">
      <c r="A193" s="1">
        <v>44398</v>
      </c>
      <c r="B193" s="6">
        <v>0.32917288997351296</v>
      </c>
      <c r="C193" s="6">
        <f t="shared" si="2"/>
        <v>0.31133769551365043</v>
      </c>
    </row>
    <row r="194" spans="1:3" x14ac:dyDescent="0.25">
      <c r="A194" s="1">
        <v>44405</v>
      </c>
      <c r="B194" s="6">
        <v>0.30710354803876516</v>
      </c>
      <c r="C194" s="6">
        <f t="shared" si="2"/>
        <v>0.30696854045122318</v>
      </c>
    </row>
    <row r="195" spans="1:3" x14ac:dyDescent="0.25">
      <c r="A195" s="1">
        <v>44412</v>
      </c>
      <c r="B195" s="6">
        <v>0.37858762292871045</v>
      </c>
      <c r="C195" s="6">
        <f t="shared" si="2"/>
        <v>0.32698174867476826</v>
      </c>
    </row>
    <row r="196" spans="1:3" x14ac:dyDescent="0.25">
      <c r="A196" s="1">
        <v>44419</v>
      </c>
      <c r="B196" s="6">
        <v>0.36849982350864807</v>
      </c>
      <c r="C196" s="6">
        <f t="shared" si="2"/>
        <v>0.34584097111240913</v>
      </c>
    </row>
    <row r="197" spans="1:3" x14ac:dyDescent="0.25">
      <c r="A197" s="1">
        <v>44426</v>
      </c>
      <c r="B197" s="6">
        <v>0.35326521254994431</v>
      </c>
      <c r="C197" s="6">
        <f t="shared" si="2"/>
        <v>0.35186405175651697</v>
      </c>
    </row>
    <row r="198" spans="1:3" x14ac:dyDescent="0.25">
      <c r="A198" s="1">
        <v>44433</v>
      </c>
      <c r="B198" s="6">
        <v>0.37941252399178388</v>
      </c>
      <c r="C198" s="6">
        <f t="shared" ref="C198:C210" si="3">AVERAGE(B195:B198)</f>
        <v>0.36994129574477164</v>
      </c>
    </row>
    <row r="199" spans="1:3" x14ac:dyDescent="0.25">
      <c r="A199" s="1">
        <v>44440</v>
      </c>
      <c r="B199" s="6">
        <v>0.56519991316862173</v>
      </c>
      <c r="C199" s="6">
        <f t="shared" si="3"/>
        <v>0.4165943683047495</v>
      </c>
    </row>
    <row r="200" spans="1:3" x14ac:dyDescent="0.25">
      <c r="A200" s="1">
        <v>44447</v>
      </c>
      <c r="B200" s="6">
        <v>0.41666157624033329</v>
      </c>
      <c r="C200" s="6">
        <f t="shared" si="3"/>
        <v>0.42863480648767083</v>
      </c>
    </row>
    <row r="201" spans="1:3" x14ac:dyDescent="0.25">
      <c r="A201" s="1">
        <v>44454</v>
      </c>
      <c r="B201" s="6">
        <v>0.41220156797923058</v>
      </c>
      <c r="C201" s="6">
        <f t="shared" si="3"/>
        <v>0.44336889534499241</v>
      </c>
    </row>
    <row r="202" spans="1:3" x14ac:dyDescent="0.25">
      <c r="A202" s="1">
        <v>44461</v>
      </c>
      <c r="B202" s="6">
        <v>0.41025647068249999</v>
      </c>
      <c r="C202" s="6">
        <f t="shared" si="3"/>
        <v>0.45107988201767141</v>
      </c>
    </row>
    <row r="203" spans="1:3" x14ac:dyDescent="0.25">
      <c r="A203" s="1">
        <v>44468</v>
      </c>
      <c r="B203" s="6">
        <v>0.48675099273789374</v>
      </c>
      <c r="C203" s="6">
        <f t="shared" si="3"/>
        <v>0.43146765190998937</v>
      </c>
    </row>
    <row r="204" spans="1:3" x14ac:dyDescent="0.25">
      <c r="A204" s="1">
        <v>44475</v>
      </c>
      <c r="B204" s="6">
        <v>0.44990852871524933</v>
      </c>
      <c r="C204" s="6">
        <f t="shared" si="3"/>
        <v>0.43977939002871841</v>
      </c>
    </row>
    <row r="205" spans="1:3" x14ac:dyDescent="0.25">
      <c r="A205" s="1">
        <v>44482</v>
      </c>
      <c r="B205" s="6">
        <v>0.40076055089731472</v>
      </c>
      <c r="C205" s="6">
        <f t="shared" si="3"/>
        <v>0.43691913575823943</v>
      </c>
    </row>
    <row r="206" spans="1:3" x14ac:dyDescent="0.25">
      <c r="A206" s="1">
        <v>44489</v>
      </c>
      <c r="B206" s="6">
        <v>0.38848481823626563</v>
      </c>
      <c r="C206" s="6">
        <f t="shared" si="3"/>
        <v>0.43147622264668084</v>
      </c>
    </row>
    <row r="207" spans="1:3" x14ac:dyDescent="0.25">
      <c r="A207" s="1">
        <v>44496</v>
      </c>
      <c r="B207" s="6">
        <v>0.39854038743823522</v>
      </c>
      <c r="C207" s="6">
        <f t="shared" si="3"/>
        <v>0.40942357132176621</v>
      </c>
    </row>
    <row r="208" spans="1:3" x14ac:dyDescent="0.25">
      <c r="A208" s="1">
        <v>44503</v>
      </c>
      <c r="B208" s="6">
        <v>0.37248569437230589</v>
      </c>
      <c r="C208" s="6">
        <f t="shared" si="3"/>
        <v>0.39006786273603034</v>
      </c>
    </row>
    <row r="209" spans="1:3" x14ac:dyDescent="0.25">
      <c r="A209" s="1">
        <v>44510</v>
      </c>
      <c r="B209" s="6">
        <v>0.39193278757594019</v>
      </c>
      <c r="C209" s="6">
        <f t="shared" si="3"/>
        <v>0.38786092190568672</v>
      </c>
    </row>
    <row r="210" spans="1:3" x14ac:dyDescent="0.25">
      <c r="A210" s="1">
        <v>44517</v>
      </c>
      <c r="B210" s="6">
        <v>0.40639703046664094</v>
      </c>
      <c r="C210" s="6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15</v>
      </c>
      <c r="B2" s="6">
        <v>0.1</v>
      </c>
      <c r="C2" s="6">
        <v>0.1</v>
      </c>
      <c r="D2" s="6">
        <v>0.11</v>
      </c>
      <c r="E2" s="6">
        <v>0.13</v>
      </c>
      <c r="F2" s="6">
        <v>0.2</v>
      </c>
      <c r="G2" s="6">
        <v>0.8</v>
      </c>
      <c r="H2" s="6">
        <v>0.2</v>
      </c>
      <c r="I2" s="6">
        <v>0.13</v>
      </c>
      <c r="J2" s="6">
        <v>0.11</v>
      </c>
      <c r="K2" s="6">
        <v>0.1</v>
      </c>
      <c r="L2" s="6">
        <v>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date&amp;time</vt:lpstr>
      <vt:lpstr>temperature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2024-08-25T19:26:30Z</dcterms:modified>
</cp:coreProperties>
</file>