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_systems" sheetId="1" r:id="rId1"/>
    <sheet name="NYC_only" sheetId="2" r:id="rId2"/>
  </sheets>
  <definedNames>
    <definedName name="_xlnm._FilterDatabase" localSheetId="0" hidden="1">all_systems!$A$1:$K$114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2" l="1"/>
  <c r="G15" i="2"/>
  <c r="H15" i="2"/>
  <c r="I15" i="2"/>
  <c r="J15" i="2"/>
  <c r="E15" i="2"/>
  <c r="H2" i="1"/>
  <c r="I2" i="1"/>
  <c r="J2" i="1"/>
  <c r="H3" i="1"/>
  <c r="I3" i="1"/>
  <c r="J3" i="1"/>
  <c r="H4" i="1"/>
  <c r="I4" i="1"/>
  <c r="J4" i="1"/>
  <c r="H6" i="1"/>
  <c r="I6" i="1"/>
  <c r="J6" i="1"/>
  <c r="H10" i="1"/>
  <c r="I10" i="1"/>
  <c r="J10" i="1"/>
  <c r="H16" i="1"/>
  <c r="I16" i="1"/>
  <c r="J16" i="1"/>
  <c r="H23" i="1"/>
  <c r="I23" i="1"/>
  <c r="J23" i="1"/>
  <c r="H28" i="1"/>
  <c r="I28" i="1"/>
  <c r="J28" i="1"/>
  <c r="H30" i="1"/>
  <c r="I30" i="1"/>
  <c r="J30" i="1"/>
  <c r="H33" i="1"/>
  <c r="I33" i="1"/>
  <c r="J33" i="1"/>
  <c r="H38" i="1"/>
  <c r="I38" i="1"/>
  <c r="J38" i="1"/>
  <c r="H39" i="1"/>
  <c r="I39" i="1"/>
  <c r="J39" i="1"/>
  <c r="H40" i="1"/>
  <c r="I40" i="1"/>
  <c r="J40" i="1"/>
  <c r="H42" i="1"/>
  <c r="I42" i="1"/>
  <c r="J42" i="1"/>
  <c r="H54" i="1"/>
  <c r="I54" i="1"/>
  <c r="J54" i="1"/>
  <c r="H56" i="1"/>
  <c r="I56" i="1"/>
  <c r="J56" i="1"/>
  <c r="H66" i="1"/>
  <c r="I66" i="1"/>
  <c r="J66" i="1"/>
  <c r="H67" i="1"/>
  <c r="I67" i="1"/>
  <c r="J67" i="1"/>
  <c r="H68" i="1"/>
  <c r="I68" i="1"/>
  <c r="J68" i="1"/>
  <c r="H72" i="1"/>
  <c r="I72" i="1"/>
  <c r="J72" i="1"/>
  <c r="H73" i="1"/>
  <c r="I73" i="1"/>
  <c r="J73" i="1"/>
  <c r="H77" i="1"/>
  <c r="I77" i="1"/>
  <c r="J77" i="1"/>
  <c r="H81" i="1"/>
  <c r="I81" i="1"/>
  <c r="J81" i="1"/>
  <c r="H84" i="1"/>
  <c r="I84" i="1"/>
  <c r="J84" i="1"/>
  <c r="H87" i="1"/>
  <c r="I87" i="1"/>
  <c r="J87" i="1"/>
  <c r="H88" i="1"/>
  <c r="I88" i="1"/>
  <c r="J88" i="1"/>
  <c r="H89" i="1"/>
  <c r="I89" i="1"/>
  <c r="J89" i="1"/>
  <c r="H103" i="1"/>
  <c r="I103" i="1"/>
  <c r="J103" i="1"/>
  <c r="H107" i="1"/>
  <c r="I107" i="1"/>
  <c r="J107" i="1"/>
  <c r="H112" i="1"/>
  <c r="I112" i="1"/>
  <c r="J112" i="1"/>
  <c r="H113" i="1"/>
  <c r="I113" i="1"/>
  <c r="J113" i="1"/>
  <c r="H86" i="1"/>
  <c r="I86" i="1"/>
  <c r="J86" i="1"/>
  <c r="H111" i="1"/>
  <c r="I111" i="1"/>
  <c r="J111" i="1"/>
  <c r="H19" i="1"/>
  <c r="I19" i="1"/>
  <c r="J19" i="1"/>
  <c r="H20" i="1"/>
  <c r="I20" i="1"/>
  <c r="J20" i="1"/>
  <c r="H21" i="1"/>
  <c r="I21" i="1"/>
  <c r="J21" i="1"/>
  <c r="H22" i="1"/>
  <c r="I22" i="1"/>
  <c r="J22" i="1"/>
  <c r="H34" i="1"/>
  <c r="I34" i="1"/>
  <c r="J34" i="1"/>
  <c r="H92" i="1"/>
  <c r="I92" i="1"/>
  <c r="J92" i="1"/>
  <c r="H25" i="1"/>
  <c r="I25" i="1"/>
  <c r="J25" i="1"/>
  <c r="H27" i="1"/>
  <c r="I27" i="1"/>
  <c r="J27" i="1"/>
  <c r="H57" i="1"/>
  <c r="I57" i="1"/>
  <c r="J57" i="1"/>
  <c r="H114" i="1"/>
  <c r="I114" i="1"/>
  <c r="J114" i="1"/>
  <c r="H8" i="1"/>
  <c r="I8" i="1"/>
  <c r="J8" i="1"/>
  <c r="H44" i="1"/>
  <c r="I44" i="1"/>
  <c r="J44" i="1"/>
  <c r="H55" i="1"/>
  <c r="I55" i="1"/>
  <c r="J55" i="1"/>
  <c r="H76" i="1"/>
  <c r="I76" i="1"/>
  <c r="J76" i="1"/>
  <c r="H82" i="1"/>
  <c r="I82" i="1"/>
  <c r="J82" i="1"/>
  <c r="H105" i="1"/>
  <c r="I105" i="1"/>
  <c r="J105" i="1"/>
  <c r="H46" i="1"/>
  <c r="I46" i="1"/>
  <c r="J46" i="1"/>
  <c r="H102" i="1"/>
  <c r="I102" i="1"/>
  <c r="J102" i="1"/>
  <c r="H17" i="1"/>
  <c r="I17" i="1"/>
  <c r="J17" i="1"/>
  <c r="H50" i="1"/>
  <c r="I50" i="1"/>
  <c r="J50" i="1"/>
  <c r="H75" i="1"/>
  <c r="I75" i="1"/>
  <c r="J75" i="1"/>
  <c r="H98" i="1"/>
  <c r="I98" i="1"/>
  <c r="J98" i="1"/>
  <c r="H49" i="1"/>
  <c r="I49" i="1"/>
  <c r="J49" i="1"/>
  <c r="H7" i="1"/>
  <c r="I7" i="1"/>
  <c r="J7" i="1"/>
  <c r="H47" i="1"/>
  <c r="I47" i="1"/>
  <c r="J47" i="1"/>
  <c r="H26" i="1"/>
  <c r="I26" i="1"/>
  <c r="J26" i="1"/>
  <c r="H93" i="1"/>
  <c r="I93" i="1"/>
  <c r="J93" i="1"/>
  <c r="H100" i="1"/>
  <c r="I100" i="1"/>
  <c r="J100" i="1"/>
  <c r="H101" i="1"/>
  <c r="I101" i="1"/>
  <c r="J101" i="1"/>
  <c r="H106" i="1"/>
  <c r="I106" i="1"/>
  <c r="J106" i="1"/>
  <c r="H52" i="1"/>
  <c r="I52" i="1"/>
  <c r="J52" i="1"/>
  <c r="H36" i="1"/>
  <c r="I36" i="1"/>
  <c r="J36" i="1"/>
  <c r="H53" i="1"/>
  <c r="I53" i="1"/>
  <c r="J53" i="1"/>
  <c r="H41" i="1"/>
  <c r="I41" i="1"/>
  <c r="J41" i="1"/>
  <c r="H85" i="1"/>
  <c r="I85" i="1"/>
  <c r="J85" i="1"/>
  <c r="H5" i="1"/>
  <c r="I5" i="1"/>
  <c r="J5" i="1"/>
  <c r="H12" i="1"/>
  <c r="I12" i="1"/>
  <c r="J12" i="1"/>
  <c r="H43" i="1"/>
  <c r="I43" i="1"/>
  <c r="J43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9" i="1"/>
  <c r="I69" i="1"/>
  <c r="J69" i="1"/>
  <c r="H70" i="1"/>
  <c r="I70" i="1"/>
  <c r="J70" i="1"/>
  <c r="H71" i="1"/>
  <c r="I71" i="1"/>
  <c r="J71" i="1"/>
  <c r="H79" i="1"/>
  <c r="I79" i="1"/>
  <c r="J79" i="1"/>
  <c r="H96" i="1"/>
  <c r="I96" i="1"/>
  <c r="J96" i="1"/>
  <c r="H99" i="1"/>
  <c r="I99" i="1"/>
  <c r="J99" i="1"/>
  <c r="H15" i="1"/>
  <c r="I15" i="1"/>
  <c r="J15" i="1"/>
  <c r="H29" i="1"/>
  <c r="I29" i="1"/>
  <c r="J29" i="1"/>
  <c r="H31" i="1"/>
  <c r="I31" i="1"/>
  <c r="J31" i="1"/>
  <c r="H94" i="1"/>
  <c r="I94" i="1"/>
  <c r="J94" i="1"/>
  <c r="H97" i="1"/>
  <c r="I97" i="1"/>
  <c r="J97" i="1"/>
  <c r="H32" i="1"/>
  <c r="I32" i="1"/>
  <c r="J32" i="1"/>
  <c r="H104" i="1"/>
  <c r="I104" i="1"/>
  <c r="J104" i="1"/>
  <c r="H74" i="1"/>
  <c r="I74" i="1"/>
  <c r="J74" i="1"/>
  <c r="H78" i="1"/>
  <c r="I78" i="1"/>
  <c r="J78" i="1"/>
  <c r="H90" i="1"/>
  <c r="I90" i="1"/>
  <c r="J90" i="1"/>
  <c r="H91" i="1"/>
  <c r="I91" i="1"/>
  <c r="J91" i="1"/>
  <c r="H83" i="1"/>
  <c r="I83" i="1"/>
  <c r="J83" i="1"/>
  <c r="H11" i="1"/>
  <c r="I11" i="1"/>
  <c r="J11" i="1"/>
  <c r="H65" i="1"/>
  <c r="I65" i="1"/>
  <c r="J65" i="1"/>
  <c r="H9" i="1"/>
  <c r="I9" i="1"/>
  <c r="J9" i="1"/>
  <c r="H24" i="1"/>
  <c r="I24" i="1"/>
  <c r="J24" i="1"/>
  <c r="H51" i="1"/>
  <c r="I51" i="1"/>
  <c r="J51" i="1"/>
  <c r="H110" i="1"/>
  <c r="I110" i="1"/>
  <c r="J110" i="1"/>
  <c r="H108" i="1"/>
  <c r="I108" i="1"/>
  <c r="J108" i="1"/>
  <c r="H35" i="1"/>
  <c r="I35" i="1"/>
  <c r="J35" i="1"/>
  <c r="H13" i="1"/>
  <c r="I13" i="1"/>
  <c r="J13" i="1"/>
  <c r="H14" i="1"/>
  <c r="I14" i="1"/>
  <c r="J14" i="1"/>
  <c r="H18" i="1"/>
  <c r="I18" i="1"/>
  <c r="J18" i="1"/>
  <c r="H37" i="1"/>
  <c r="I37" i="1"/>
  <c r="J37" i="1"/>
  <c r="H80" i="1"/>
  <c r="I80" i="1"/>
  <c r="J80" i="1"/>
  <c r="H95" i="1"/>
  <c r="I95" i="1"/>
  <c r="J95" i="1"/>
  <c r="H45" i="1"/>
  <c r="I45" i="1"/>
  <c r="J45" i="1"/>
  <c r="H48" i="1"/>
  <c r="I48" i="1"/>
  <c r="J48" i="1"/>
  <c r="H109" i="1"/>
  <c r="J109" i="1"/>
  <c r="I109" i="1"/>
  <c r="E2" i="1"/>
  <c r="F2" i="1"/>
  <c r="G2" i="1"/>
  <c r="E3" i="1"/>
  <c r="F3" i="1"/>
  <c r="G3" i="1"/>
  <c r="E4" i="1"/>
  <c r="F4" i="1"/>
  <c r="G4" i="1"/>
  <c r="E6" i="1"/>
  <c r="F6" i="1"/>
  <c r="G6" i="1"/>
  <c r="E10" i="1"/>
  <c r="F10" i="1"/>
  <c r="G10" i="1"/>
  <c r="E16" i="1"/>
  <c r="F16" i="1"/>
  <c r="G16" i="1"/>
  <c r="E23" i="1"/>
  <c r="F23" i="1"/>
  <c r="G23" i="1"/>
  <c r="E28" i="1"/>
  <c r="F28" i="1"/>
  <c r="G28" i="1"/>
  <c r="E30" i="1"/>
  <c r="F30" i="1"/>
  <c r="G30" i="1"/>
  <c r="E33" i="1"/>
  <c r="F33" i="1"/>
  <c r="G33" i="1"/>
  <c r="E38" i="1"/>
  <c r="F38" i="1"/>
  <c r="G38" i="1"/>
  <c r="E39" i="1"/>
  <c r="F39" i="1"/>
  <c r="G39" i="1"/>
  <c r="E40" i="1"/>
  <c r="F40" i="1"/>
  <c r="G40" i="1"/>
  <c r="E42" i="1"/>
  <c r="F42" i="1"/>
  <c r="G42" i="1"/>
  <c r="E54" i="1"/>
  <c r="F54" i="1"/>
  <c r="G54" i="1"/>
  <c r="E56" i="1"/>
  <c r="F56" i="1"/>
  <c r="G56" i="1"/>
  <c r="E66" i="1"/>
  <c r="F66" i="1"/>
  <c r="G66" i="1"/>
  <c r="E67" i="1"/>
  <c r="F67" i="1"/>
  <c r="G67" i="1"/>
  <c r="E68" i="1"/>
  <c r="F68" i="1"/>
  <c r="G68" i="1"/>
  <c r="E72" i="1"/>
  <c r="F72" i="1"/>
  <c r="G72" i="1"/>
  <c r="E73" i="1"/>
  <c r="F73" i="1"/>
  <c r="G73" i="1"/>
  <c r="E77" i="1"/>
  <c r="F77" i="1"/>
  <c r="G77" i="1"/>
  <c r="E81" i="1"/>
  <c r="F81" i="1"/>
  <c r="G81" i="1"/>
  <c r="E84" i="1"/>
  <c r="F84" i="1"/>
  <c r="G84" i="1"/>
  <c r="E87" i="1"/>
  <c r="F87" i="1"/>
  <c r="G87" i="1"/>
  <c r="E88" i="1"/>
  <c r="F88" i="1"/>
  <c r="G88" i="1"/>
  <c r="E89" i="1"/>
  <c r="F89" i="1"/>
  <c r="G89" i="1"/>
  <c r="E103" i="1"/>
  <c r="F103" i="1"/>
  <c r="G103" i="1"/>
  <c r="E107" i="1"/>
  <c r="F107" i="1"/>
  <c r="G107" i="1"/>
  <c r="E112" i="1"/>
  <c r="F112" i="1"/>
  <c r="G112" i="1"/>
  <c r="E113" i="1"/>
  <c r="F113" i="1"/>
  <c r="G113" i="1"/>
  <c r="E86" i="1"/>
  <c r="F86" i="1"/>
  <c r="G86" i="1"/>
  <c r="E111" i="1"/>
  <c r="F111" i="1"/>
  <c r="G111" i="1"/>
  <c r="E19" i="1"/>
  <c r="F19" i="1"/>
  <c r="G19" i="1"/>
  <c r="E20" i="1"/>
  <c r="F20" i="1"/>
  <c r="G20" i="1"/>
  <c r="E21" i="1"/>
  <c r="F21" i="1"/>
  <c r="G21" i="1"/>
  <c r="E22" i="1"/>
  <c r="F22" i="1"/>
  <c r="G22" i="1"/>
  <c r="E34" i="1"/>
  <c r="F34" i="1"/>
  <c r="G34" i="1"/>
  <c r="E92" i="1"/>
  <c r="F92" i="1"/>
  <c r="G92" i="1"/>
  <c r="E25" i="1"/>
  <c r="F25" i="1"/>
  <c r="G25" i="1"/>
  <c r="E27" i="1"/>
  <c r="F27" i="1"/>
  <c r="G27" i="1"/>
  <c r="E57" i="1"/>
  <c r="F57" i="1"/>
  <c r="G57" i="1"/>
  <c r="E114" i="1"/>
  <c r="F114" i="1"/>
  <c r="G114" i="1"/>
  <c r="E8" i="1"/>
  <c r="F8" i="1"/>
  <c r="G8" i="1"/>
  <c r="E44" i="1"/>
  <c r="F44" i="1"/>
  <c r="G44" i="1"/>
  <c r="E55" i="1"/>
  <c r="F55" i="1"/>
  <c r="G55" i="1"/>
  <c r="E76" i="1"/>
  <c r="F76" i="1"/>
  <c r="G76" i="1"/>
  <c r="E82" i="1"/>
  <c r="F82" i="1"/>
  <c r="G82" i="1"/>
  <c r="E105" i="1"/>
  <c r="F105" i="1"/>
  <c r="G105" i="1"/>
  <c r="E46" i="1"/>
  <c r="F46" i="1"/>
  <c r="G46" i="1"/>
  <c r="E102" i="1"/>
  <c r="F102" i="1"/>
  <c r="G102" i="1"/>
  <c r="E17" i="1"/>
  <c r="F17" i="1"/>
  <c r="G17" i="1"/>
  <c r="E50" i="1"/>
  <c r="F50" i="1"/>
  <c r="G50" i="1"/>
  <c r="E75" i="1"/>
  <c r="F75" i="1"/>
  <c r="G75" i="1"/>
  <c r="E98" i="1"/>
  <c r="F98" i="1"/>
  <c r="G98" i="1"/>
  <c r="E49" i="1"/>
  <c r="F49" i="1"/>
  <c r="G49" i="1"/>
  <c r="E7" i="1"/>
  <c r="F7" i="1"/>
  <c r="G7" i="1"/>
  <c r="E47" i="1"/>
  <c r="F47" i="1"/>
  <c r="G47" i="1"/>
  <c r="E26" i="1"/>
  <c r="F26" i="1"/>
  <c r="G26" i="1"/>
  <c r="E93" i="1"/>
  <c r="F93" i="1"/>
  <c r="G93" i="1"/>
  <c r="E100" i="1"/>
  <c r="F100" i="1"/>
  <c r="G100" i="1"/>
  <c r="E101" i="1"/>
  <c r="F101" i="1"/>
  <c r="G101" i="1"/>
  <c r="E106" i="1"/>
  <c r="F106" i="1"/>
  <c r="G106" i="1"/>
  <c r="E52" i="1"/>
  <c r="F52" i="1"/>
  <c r="G52" i="1"/>
  <c r="E36" i="1"/>
  <c r="F36" i="1"/>
  <c r="G36" i="1"/>
  <c r="E53" i="1"/>
  <c r="F53" i="1"/>
  <c r="G53" i="1"/>
  <c r="E41" i="1"/>
  <c r="F41" i="1"/>
  <c r="G41" i="1"/>
  <c r="E85" i="1"/>
  <c r="F85" i="1"/>
  <c r="G85" i="1"/>
  <c r="E5" i="1"/>
  <c r="F5" i="1"/>
  <c r="G5" i="1"/>
  <c r="E12" i="1"/>
  <c r="F12" i="1"/>
  <c r="G12" i="1"/>
  <c r="E43" i="1"/>
  <c r="F43" i="1"/>
  <c r="G43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9" i="1"/>
  <c r="F69" i="1"/>
  <c r="G69" i="1"/>
  <c r="E70" i="1"/>
  <c r="F70" i="1"/>
  <c r="G70" i="1"/>
  <c r="E71" i="1"/>
  <c r="F71" i="1"/>
  <c r="G71" i="1"/>
  <c r="E79" i="1"/>
  <c r="F79" i="1"/>
  <c r="G79" i="1"/>
  <c r="E96" i="1"/>
  <c r="F96" i="1"/>
  <c r="G96" i="1"/>
  <c r="E99" i="1"/>
  <c r="F99" i="1"/>
  <c r="G99" i="1"/>
  <c r="E15" i="1"/>
  <c r="F15" i="1"/>
  <c r="G15" i="1"/>
  <c r="E29" i="1"/>
  <c r="F29" i="1"/>
  <c r="G29" i="1"/>
  <c r="E31" i="1"/>
  <c r="F31" i="1"/>
  <c r="G31" i="1"/>
  <c r="E94" i="1"/>
  <c r="F94" i="1"/>
  <c r="G94" i="1"/>
  <c r="E97" i="1"/>
  <c r="F97" i="1"/>
  <c r="G97" i="1"/>
  <c r="E32" i="1"/>
  <c r="F32" i="1"/>
  <c r="G32" i="1"/>
  <c r="E104" i="1"/>
  <c r="F104" i="1"/>
  <c r="G104" i="1"/>
  <c r="E74" i="1"/>
  <c r="F74" i="1"/>
  <c r="G74" i="1"/>
  <c r="E78" i="1"/>
  <c r="F78" i="1"/>
  <c r="G78" i="1"/>
  <c r="E90" i="1"/>
  <c r="F90" i="1"/>
  <c r="G90" i="1"/>
  <c r="E91" i="1"/>
  <c r="F91" i="1"/>
  <c r="G91" i="1"/>
  <c r="E83" i="1"/>
  <c r="F83" i="1"/>
  <c r="G83" i="1"/>
  <c r="E11" i="1"/>
  <c r="F11" i="1"/>
  <c r="G11" i="1"/>
  <c r="E65" i="1"/>
  <c r="F65" i="1"/>
  <c r="G65" i="1"/>
  <c r="E9" i="1"/>
  <c r="F9" i="1"/>
  <c r="G9" i="1"/>
  <c r="E24" i="1"/>
  <c r="F24" i="1"/>
  <c r="G24" i="1"/>
  <c r="E51" i="1"/>
  <c r="F51" i="1"/>
  <c r="G51" i="1"/>
  <c r="E110" i="1"/>
  <c r="F110" i="1"/>
  <c r="G110" i="1"/>
  <c r="E108" i="1"/>
  <c r="F108" i="1"/>
  <c r="G108" i="1"/>
  <c r="E35" i="1"/>
  <c r="F35" i="1"/>
  <c r="G35" i="1"/>
  <c r="E13" i="1"/>
  <c r="F13" i="1"/>
  <c r="G13" i="1"/>
  <c r="E14" i="1"/>
  <c r="F14" i="1"/>
  <c r="G14" i="1"/>
  <c r="E18" i="1"/>
  <c r="F18" i="1"/>
  <c r="G18" i="1"/>
  <c r="E37" i="1"/>
  <c r="F37" i="1"/>
  <c r="G37" i="1"/>
  <c r="E80" i="1"/>
  <c r="F80" i="1"/>
  <c r="G80" i="1"/>
  <c r="E95" i="1"/>
  <c r="F95" i="1"/>
  <c r="G95" i="1"/>
  <c r="E45" i="1"/>
  <c r="F45" i="1"/>
  <c r="G45" i="1"/>
  <c r="E48" i="1"/>
  <c r="F48" i="1"/>
  <c r="G48" i="1"/>
  <c r="G109" i="1"/>
  <c r="F109" i="1"/>
  <c r="E109" i="1"/>
  <c r="Q121" i="1" l="1"/>
  <c r="Q123" i="1" s="1"/>
  <c r="Q124" i="1" s="1"/>
  <c r="P122" i="1"/>
  <c r="Q122" i="1"/>
  <c r="T121" i="1"/>
  <c r="T123" i="1" s="1"/>
  <c r="T124" i="1" s="1"/>
  <c r="T122" i="1"/>
  <c r="O122" i="1"/>
  <c r="S122" i="1"/>
  <c r="R122" i="1"/>
  <c r="O121" i="1"/>
  <c r="S121" i="1"/>
  <c r="S123" i="1" s="1"/>
  <c r="S124" i="1" s="1"/>
  <c r="R121" i="1"/>
  <c r="R123" i="1" s="1"/>
  <c r="R124" i="1" s="1"/>
  <c r="P121" i="1"/>
  <c r="P123" i="1" s="1"/>
  <c r="P124" i="1" s="1"/>
  <c r="O123" i="1" l="1"/>
  <c r="O124" i="1" s="1"/>
</calcChain>
</file>

<file path=xl/sharedStrings.xml><?xml version="1.0" encoding="utf-8"?>
<sst xmlns="http://schemas.openxmlformats.org/spreadsheetml/2006/main" count="282" uniqueCount="178">
  <si>
    <t>system_name</t>
  </si>
  <si>
    <t>base_point</t>
  </si>
  <si>
    <t>cliff_point</t>
  </si>
  <si>
    <t>metro_area</t>
  </si>
  <si>
    <t>first_case_date</t>
  </si>
  <si>
    <t xml:space="preserve"> Valley Metro </t>
  </si>
  <si>
    <t>Phoenix</t>
  </si>
  <si>
    <t xml:space="preserve"> AC Transit </t>
  </si>
  <si>
    <t>SF Bay Area</t>
  </si>
  <si>
    <t xml:space="preserve"> ART </t>
  </si>
  <si>
    <t>Los Angeles</t>
  </si>
  <si>
    <t xml:space="preserve"> Beach Cities Transit </t>
  </si>
  <si>
    <t xml:space="preserve"> Big Blue Bus </t>
  </si>
  <si>
    <t xml:space="preserve"> Capitol Corridor </t>
  </si>
  <si>
    <t xml:space="preserve"> County Connection </t>
  </si>
  <si>
    <t xml:space="preserve"> Culver CityBus </t>
  </si>
  <si>
    <t xml:space="preserve"> Foothill Transit </t>
  </si>
  <si>
    <t xml:space="preserve"> Glendale Beeline </t>
  </si>
  <si>
    <t xml:space="preserve"> GTrans </t>
  </si>
  <si>
    <t xml:space="preserve"> LA DOT </t>
  </si>
  <si>
    <t xml:space="preserve"> LA Metro - Bus </t>
  </si>
  <si>
    <t xml:space="preserve"> LA Metro - Rail </t>
  </si>
  <si>
    <t xml:space="preserve"> Long Beach Transit </t>
  </si>
  <si>
    <t xml:space="preserve"> Metrolink </t>
  </si>
  <si>
    <t xml:space="preserve"> Monterey-Salinas Transit </t>
  </si>
  <si>
    <t>Monterey</t>
  </si>
  <si>
    <t xml:space="preserve"> MTS </t>
  </si>
  <si>
    <t>San Diego</t>
  </si>
  <si>
    <t xml:space="preserve"> MUNI - SFMTA </t>
  </si>
  <si>
    <t xml:space="preserve"> NCTD </t>
  </si>
  <si>
    <t xml:space="preserve"> OCTA </t>
  </si>
  <si>
    <t xml:space="preserve"> Omnitrans </t>
  </si>
  <si>
    <t xml:space="preserve"> Pasadena Transit </t>
  </si>
  <si>
    <t xml:space="preserve"> PresidiGo </t>
  </si>
  <si>
    <t xml:space="preserve"> Riverside Transit Agency </t>
  </si>
  <si>
    <t xml:space="preserve"> SamTrans </t>
  </si>
  <si>
    <t xml:space="preserve"> Santa Clarita Transit </t>
  </si>
  <si>
    <t xml:space="preserve"> Santa Cruz Metro </t>
  </si>
  <si>
    <t>Santa Cruz</t>
  </si>
  <si>
    <t xml:space="preserve"> Torrance Transit </t>
  </si>
  <si>
    <t xml:space="preserve"> University of California Berkeley - Bear Transit </t>
  </si>
  <si>
    <t xml:space="preserve"> VTA </t>
  </si>
  <si>
    <t xml:space="preserve"> West Hollywood - WeHo </t>
  </si>
  <si>
    <t xml:space="preserve"> RTD </t>
  </si>
  <si>
    <t>Denver</t>
  </si>
  <si>
    <t xml:space="preserve"> Via Mobility Services - Boulder </t>
  </si>
  <si>
    <t xml:space="preserve"> CTTransit Hartford </t>
  </si>
  <si>
    <t>Hartford</t>
  </si>
  <si>
    <t xml:space="preserve"> CTTransit New Britain </t>
  </si>
  <si>
    <t>New Britain</t>
  </si>
  <si>
    <t xml:space="preserve"> CTTransit New Haven </t>
  </si>
  <si>
    <t>New Haven</t>
  </si>
  <si>
    <t xml:space="preserve"> CTTransit Stamford </t>
  </si>
  <si>
    <t>Stamford</t>
  </si>
  <si>
    <t xml:space="preserve"> Hartford Line </t>
  </si>
  <si>
    <t xml:space="preserve"> Shore Line East </t>
  </si>
  <si>
    <t xml:space="preserve"> DC Circulator </t>
  </si>
  <si>
    <t>Washington D.C.</t>
  </si>
  <si>
    <t xml:space="preserve"> Fairfax Connector </t>
  </si>
  <si>
    <t xml:space="preserve"> Montgomery County Transit </t>
  </si>
  <si>
    <t xml:space="preserve"> WMATA </t>
  </si>
  <si>
    <t xml:space="preserve"> Broward County Transit </t>
  </si>
  <si>
    <t>Miami</t>
  </si>
  <si>
    <t xml:space="preserve"> Lynx </t>
  </si>
  <si>
    <t>Orlando</t>
  </si>
  <si>
    <t xml:space="preserve"> Miami-Dade Transit </t>
  </si>
  <si>
    <t xml:space="preserve"> Palm Tran </t>
  </si>
  <si>
    <t xml:space="preserve"> PSTA </t>
  </si>
  <si>
    <t>Tampa</t>
  </si>
  <si>
    <t xml:space="preserve"> Tri-Rail </t>
  </si>
  <si>
    <t xml:space="preserve"> MARTA </t>
  </si>
  <si>
    <t>Atlanta</t>
  </si>
  <si>
    <t xml:space="preserve"> TheBus </t>
  </si>
  <si>
    <t>Oahu</t>
  </si>
  <si>
    <t xml:space="preserve"> CTA </t>
  </si>
  <si>
    <t>Chicago</t>
  </si>
  <si>
    <t xml:space="preserve"> Metra </t>
  </si>
  <si>
    <t xml:space="preserve"> Pace Bus </t>
  </si>
  <si>
    <t xml:space="preserve"> TARC </t>
  </si>
  <si>
    <t>Louisville</t>
  </si>
  <si>
    <t xml:space="preserve"> MDOT MTA </t>
  </si>
  <si>
    <t>Baltimore</t>
  </si>
  <si>
    <t xml:space="preserve"> Brockton Area Transit </t>
  </si>
  <si>
    <t>Boston</t>
  </si>
  <si>
    <t xml:space="preserve"> MBTA </t>
  </si>
  <si>
    <t xml:space="preserve"> DDOT </t>
  </si>
  <si>
    <t>Detroit</t>
  </si>
  <si>
    <t xml:space="preserve"> SMART </t>
  </si>
  <si>
    <t xml:space="preserve"> The Rapid </t>
  </si>
  <si>
    <t>Grand Rapids</t>
  </si>
  <si>
    <t xml:space="preserve"> The Ride </t>
  </si>
  <si>
    <t>Ann Arbor</t>
  </si>
  <si>
    <t xml:space="preserve"> U-M Transit </t>
  </si>
  <si>
    <t xml:space="preserve"> Metro Transit </t>
  </si>
  <si>
    <t>Minneapolis-Saint Paul</t>
  </si>
  <si>
    <t xml:space="preserve"> KCATA </t>
  </si>
  <si>
    <t>Kansas City</t>
  </si>
  <si>
    <t xml:space="preserve"> Metro Transit St Louis </t>
  </si>
  <si>
    <t>St. Louis</t>
  </si>
  <si>
    <t xml:space="preserve"> Las Vegas Monorail </t>
  </si>
  <si>
    <t>Las Vegas</t>
  </si>
  <si>
    <t xml:space="preserve"> RTC Southern Nevada </t>
  </si>
  <si>
    <t xml:space="preserve"> Bee-Line </t>
  </si>
  <si>
    <t>NYC</t>
  </si>
  <si>
    <t xml:space="preserve"> CDTA </t>
  </si>
  <si>
    <t>Albany</t>
  </si>
  <si>
    <t xml:space="preserve"> Long Island Rail Road </t>
  </si>
  <si>
    <t xml:space="preserve"> MTA - Bronx Buses </t>
  </si>
  <si>
    <t xml:space="preserve"> MTA - Brooklyn Buses </t>
  </si>
  <si>
    <t xml:space="preserve"> MTA - Manhattan Buses </t>
  </si>
  <si>
    <t xml:space="preserve"> MTA - NYC Bus Company </t>
  </si>
  <si>
    <t xml:space="preserve"> MTA - NYC Subway </t>
  </si>
  <si>
    <t xml:space="preserve"> MTA - Queens Buses </t>
  </si>
  <si>
    <t xml:space="preserve"> MTA - Staten Island Buses </t>
  </si>
  <si>
    <t xml:space="preserve"> NFTA </t>
  </si>
  <si>
    <t>Buffalo</t>
  </si>
  <si>
    <t xml:space="preserve"> NICE Bus </t>
  </si>
  <si>
    <t xml:space="preserve"> NY Waterway </t>
  </si>
  <si>
    <t xml:space="preserve"> PATH </t>
  </si>
  <si>
    <t xml:space="preserve"> Suffolk County Transit </t>
  </si>
  <si>
    <t xml:space="preserve"> TCAT </t>
  </si>
  <si>
    <t>Ithaca</t>
  </si>
  <si>
    <t xml:space="preserve"> COTA </t>
  </si>
  <si>
    <t>Columbus</t>
  </si>
  <si>
    <t xml:space="preserve"> GCRTA </t>
  </si>
  <si>
    <t>Cleveland</t>
  </si>
  <si>
    <t xml:space="preserve"> Greater Dayton RTA </t>
  </si>
  <si>
    <t>Dayton</t>
  </si>
  <si>
    <t xml:space="preserve"> SORTA - Metro </t>
  </si>
  <si>
    <t>Cincinnati</t>
  </si>
  <si>
    <t xml:space="preserve"> TANK </t>
  </si>
  <si>
    <t xml:space="preserve"> Greater Portland Metro Bus </t>
  </si>
  <si>
    <t>Portland</t>
  </si>
  <si>
    <t xml:space="preserve"> TriMet </t>
  </si>
  <si>
    <t xml:space="preserve"> PAAC </t>
  </si>
  <si>
    <t>Pittsburgh</t>
  </si>
  <si>
    <t xml:space="preserve"> PATCO </t>
  </si>
  <si>
    <t>Philadelphia</t>
  </si>
  <si>
    <t xml:space="preserve"> SEPTA - Bus </t>
  </si>
  <si>
    <t xml:space="preserve"> SEPTA - Rail </t>
  </si>
  <si>
    <t xml:space="preserve"> RIPTA </t>
  </si>
  <si>
    <t>Providence</t>
  </si>
  <si>
    <t xml:space="preserve"> CARTA </t>
  </si>
  <si>
    <t>Charleston</t>
  </si>
  <si>
    <t xml:space="preserve"> MTA &amp; RTA </t>
  </si>
  <si>
    <t>Nashville</t>
  </si>
  <si>
    <t xml:space="preserve"> Capital Metro </t>
  </si>
  <si>
    <t>Austin</t>
  </si>
  <si>
    <t xml:space="preserve"> DART </t>
  </si>
  <si>
    <t>Dallas</t>
  </si>
  <si>
    <t xml:space="preserve"> METRO </t>
  </si>
  <si>
    <t>Houston</t>
  </si>
  <si>
    <t xml:space="preserve"> VIA </t>
  </si>
  <si>
    <t>San Antonio</t>
  </si>
  <si>
    <t xml:space="preserve"> UTA </t>
  </si>
  <si>
    <t>Salt Lake City</t>
  </si>
  <si>
    <t xml:space="preserve"> HRT </t>
  </si>
  <si>
    <t>Hampton</t>
  </si>
  <si>
    <t xml:space="preserve"> City of Seattle </t>
  </si>
  <si>
    <t>Seattle</t>
  </si>
  <si>
    <t xml:space="preserve"> Community Transit </t>
  </si>
  <si>
    <t xml:space="preserve"> C-TRAN </t>
  </si>
  <si>
    <t>Vancouver</t>
  </si>
  <si>
    <t xml:space="preserve"> King County Metro </t>
  </si>
  <si>
    <t xml:space="preserve"> Pierce Transit </t>
  </si>
  <si>
    <t xml:space="preserve"> Sound Transit </t>
  </si>
  <si>
    <t xml:space="preserve"> Madison Metro </t>
  </si>
  <si>
    <t>Madison</t>
  </si>
  <si>
    <t xml:space="preserve"> MCTS </t>
  </si>
  <si>
    <t>Milwaukee County</t>
  </si>
  <si>
    <t>response_interval_cliff_0</t>
  </si>
  <si>
    <t>response_interval_cliff_5</t>
  </si>
  <si>
    <t>response_interval_cliff_14</t>
  </si>
  <si>
    <t>response_interval_base_0</t>
  </si>
  <si>
    <t>response_interval_base_5</t>
  </si>
  <si>
    <t>response_interval_base_14</t>
  </si>
  <si>
    <t>Positive_ratio</t>
  </si>
  <si>
    <t>Negative_ratio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</si>
</sst>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topLeftCell="G100" workbookViewId="0">
      <selection activeCell="I11" sqref="I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3</v>
      </c>
    </row>
    <row r="2" spans="1:11" x14ac:dyDescent="0.25">
      <c r="A2" t="s">
        <v>7</v>
      </c>
      <c r="B2">
        <v>37.49100396</v>
      </c>
      <c r="C2">
        <v>16.67834796</v>
      </c>
      <c r="D2">
        <v>41</v>
      </c>
      <c r="E2">
        <f>$D2-$C2-24</f>
        <v>0.32165204000000003</v>
      </c>
      <c r="F2">
        <f>$D2-$C2-24-5</f>
        <v>-4.67834796</v>
      </c>
      <c r="G2">
        <f>$D2-$C2-24-14</f>
        <v>-13.67834796</v>
      </c>
      <c r="H2">
        <f>$D2-$B2-24</f>
        <v>-20.49100396</v>
      </c>
      <c r="I2">
        <f>$D2-$B2-24-5</f>
        <v>-25.49100396</v>
      </c>
      <c r="J2">
        <f>$D2-$B2-24-14</f>
        <v>-34.49100396</v>
      </c>
      <c r="K2" t="s">
        <v>8</v>
      </c>
    </row>
    <row r="3" spans="1:11" x14ac:dyDescent="0.25">
      <c r="A3" t="s">
        <v>9</v>
      </c>
      <c r="B3">
        <v>38.109407580000003</v>
      </c>
      <c r="C3">
        <v>18.38878004</v>
      </c>
      <c r="D3">
        <v>4</v>
      </c>
      <c r="E3">
        <f>$D3-$C3-24</f>
        <v>-38.38878004</v>
      </c>
      <c r="F3">
        <f>$D3-$C3-24-5</f>
        <v>-43.38878004</v>
      </c>
      <c r="G3">
        <f>$D3-$C3-24-14</f>
        <v>-52.38878004</v>
      </c>
      <c r="H3">
        <f>$D3-$B3-24</f>
        <v>-58.109407580000003</v>
      </c>
      <c r="I3">
        <f>$D3-$B3-24-5</f>
        <v>-63.109407580000003</v>
      </c>
      <c r="J3">
        <f>$D3-$B3-24-14</f>
        <v>-72.10940758000001</v>
      </c>
      <c r="K3" t="s">
        <v>10</v>
      </c>
    </row>
    <row r="4" spans="1:11" x14ac:dyDescent="0.25">
      <c r="A4" t="s">
        <v>11</v>
      </c>
      <c r="B4">
        <v>39.061455629999998</v>
      </c>
      <c r="C4">
        <v>17.35229665</v>
      </c>
      <c r="D4">
        <v>4</v>
      </c>
      <c r="E4">
        <f>$D4-$C4-24</f>
        <v>-37.35229665</v>
      </c>
      <c r="F4">
        <f>$D4-$C4-24-5</f>
        <v>-42.35229665</v>
      </c>
      <c r="G4">
        <f>$D4-$C4-24-14</f>
        <v>-51.35229665</v>
      </c>
      <c r="H4">
        <f>$D4-$B4-24</f>
        <v>-59.061455629999998</v>
      </c>
      <c r="I4">
        <f>$D4-$B4-24-5</f>
        <v>-64.061455629999998</v>
      </c>
      <c r="J4">
        <f>$D4-$B4-24-14</f>
        <v>-73.061455629999998</v>
      </c>
      <c r="K4" t="s">
        <v>10</v>
      </c>
    </row>
    <row r="5" spans="1:11" x14ac:dyDescent="0.25">
      <c r="A5" t="s">
        <v>102</v>
      </c>
      <c r="B5">
        <v>40.404463960000001</v>
      </c>
      <c r="C5">
        <v>17.731434180000001</v>
      </c>
      <c r="D5">
        <v>41</v>
      </c>
      <c r="E5">
        <f>$D5-$C5-24</f>
        <v>-0.73143418000000082</v>
      </c>
      <c r="F5">
        <f>$D5-$C5-24-5</f>
        <v>-5.7314341800000008</v>
      </c>
      <c r="G5">
        <f>$D5-$C5-24-14</f>
        <v>-14.731434180000001</v>
      </c>
      <c r="H5">
        <f>$D5-$B5-24</f>
        <v>-23.404463960000001</v>
      </c>
      <c r="I5">
        <f>$D5-$B5-24-5</f>
        <v>-28.404463960000001</v>
      </c>
      <c r="J5">
        <f>$D5-$B5-24-14</f>
        <v>-37.404463960000001</v>
      </c>
      <c r="K5" t="s">
        <v>103</v>
      </c>
    </row>
    <row r="6" spans="1:11" x14ac:dyDescent="0.25">
      <c r="A6" t="s">
        <v>12</v>
      </c>
      <c r="B6">
        <v>36.20068654</v>
      </c>
      <c r="C6">
        <v>18.654621250000002</v>
      </c>
      <c r="D6">
        <v>4</v>
      </c>
      <c r="E6">
        <f>$D6-$C6-24</f>
        <v>-38.654621250000005</v>
      </c>
      <c r="F6">
        <f>$D6-$C6-24-5</f>
        <v>-43.654621250000005</v>
      </c>
      <c r="G6">
        <f>$D6-$C6-24-14</f>
        <v>-52.654621250000005</v>
      </c>
      <c r="H6">
        <f>$D6-$B6-24</f>
        <v>-56.20068654</v>
      </c>
      <c r="I6">
        <f>$D6-$B6-24-5</f>
        <v>-61.20068654</v>
      </c>
      <c r="J6">
        <f>$D6-$B6-24-14</f>
        <v>-70.200686539999992</v>
      </c>
      <c r="K6" t="s">
        <v>10</v>
      </c>
    </row>
    <row r="7" spans="1:11" x14ac:dyDescent="0.25">
      <c r="A7" t="s">
        <v>82</v>
      </c>
      <c r="B7">
        <v>44.090149240000002</v>
      </c>
      <c r="C7">
        <v>19.333353020000001</v>
      </c>
      <c r="D7">
        <v>10</v>
      </c>
      <c r="E7">
        <f>$D7-$C7-24</f>
        <v>-33.333353020000004</v>
      </c>
      <c r="F7">
        <f>$D7-$C7-24-5</f>
        <v>-38.333353020000004</v>
      </c>
      <c r="G7">
        <f>$D7-$C7-24-14</f>
        <v>-47.333353020000004</v>
      </c>
      <c r="H7">
        <f>$D7-$B7-24</f>
        <v>-58.090149240000002</v>
      </c>
      <c r="I7">
        <f>$D7-$B7-24-5</f>
        <v>-63.090149240000002</v>
      </c>
      <c r="J7">
        <f>$D7-$B7-24-14</f>
        <v>-72.090149240000002</v>
      </c>
      <c r="K7" t="s">
        <v>83</v>
      </c>
    </row>
    <row r="8" spans="1:11" x14ac:dyDescent="0.25">
      <c r="A8" t="s">
        <v>61</v>
      </c>
      <c r="B8">
        <v>40.658587939999997</v>
      </c>
      <c r="C8">
        <v>19.645129870000002</v>
      </c>
      <c r="D8">
        <v>50</v>
      </c>
      <c r="E8">
        <f>$D8-$C8-24</f>
        <v>6.3548701299999983</v>
      </c>
      <c r="F8">
        <f>$D8-$C8-24-5</f>
        <v>1.3548701299999983</v>
      </c>
      <c r="G8">
        <f>$D8-$C8-24-14</f>
        <v>-7.6451298700000017</v>
      </c>
      <c r="H8">
        <f>$D8-$B8-24</f>
        <v>-14.658587939999997</v>
      </c>
      <c r="I8">
        <f>$D8-$B8-24-5</f>
        <v>-19.658587939999997</v>
      </c>
      <c r="J8">
        <f>$D8-$B8-24-14</f>
        <v>-28.658587939999997</v>
      </c>
      <c r="K8" t="s">
        <v>62</v>
      </c>
    </row>
    <row r="9" spans="1:11" x14ac:dyDescent="0.25">
      <c r="A9" t="s">
        <v>146</v>
      </c>
      <c r="B9">
        <v>38.107273859999999</v>
      </c>
      <c r="C9">
        <v>19.882069690000002</v>
      </c>
      <c r="D9">
        <v>63</v>
      </c>
      <c r="E9">
        <f>$D9-$C9-24</f>
        <v>19.117930309999998</v>
      </c>
      <c r="F9">
        <f>$D9-$C9-24-5</f>
        <v>14.117930309999998</v>
      </c>
      <c r="G9">
        <f>$D9-$C9-24-14</f>
        <v>5.1179303099999984</v>
      </c>
      <c r="H9">
        <f>$D9-$B9-24</f>
        <v>0.89272614000000061</v>
      </c>
      <c r="I9">
        <f>$D9-$B9-24-5</f>
        <v>-4.1072738599999994</v>
      </c>
      <c r="J9">
        <f>$D9-$B9-24-14</f>
        <v>-13.107273859999999</v>
      </c>
      <c r="K9" t="s">
        <v>147</v>
      </c>
    </row>
    <row r="10" spans="1:11" x14ac:dyDescent="0.25">
      <c r="A10" t="s">
        <v>13</v>
      </c>
      <c r="B10">
        <v>39.80347424</v>
      </c>
      <c r="C10">
        <v>13.57032693</v>
      </c>
      <c r="D10">
        <v>30</v>
      </c>
      <c r="E10">
        <f>$D10-$C10-24</f>
        <v>-7.5703269300000002</v>
      </c>
      <c r="F10">
        <f>$D10-$C10-24-5</f>
        <v>-12.57032693</v>
      </c>
      <c r="G10">
        <f>$D10-$C10-24-14</f>
        <v>-21.57032693</v>
      </c>
      <c r="H10">
        <f>$D10-$B10-24</f>
        <v>-33.80347424</v>
      </c>
      <c r="I10">
        <f>$D10-$B10-24-5</f>
        <v>-38.80347424</v>
      </c>
      <c r="J10">
        <f>$D10-$B10-24-14</f>
        <v>-47.80347424</v>
      </c>
      <c r="K10" t="s">
        <v>8</v>
      </c>
    </row>
    <row r="11" spans="1:11" x14ac:dyDescent="0.25">
      <c r="A11" t="s">
        <v>142</v>
      </c>
      <c r="B11">
        <v>45.815206080000003</v>
      </c>
      <c r="C11">
        <v>18.74649565</v>
      </c>
      <c r="D11">
        <v>44</v>
      </c>
      <c r="E11">
        <f>$D11-$C11-24</f>
        <v>1.25350435</v>
      </c>
      <c r="F11">
        <f>$D11-$C11-24-5</f>
        <v>-3.74649565</v>
      </c>
      <c r="G11">
        <f>$D11-$C11-24-14</f>
        <v>-12.74649565</v>
      </c>
      <c r="H11">
        <f>$D11-$B11-24</f>
        <v>-25.815206080000003</v>
      </c>
      <c r="I11">
        <f>$D11-$B11-24-5</f>
        <v>-30.815206080000003</v>
      </c>
      <c r="J11">
        <f>$D11-$B11-24-14</f>
        <v>-39.815206080000003</v>
      </c>
      <c r="K11" t="s">
        <v>143</v>
      </c>
    </row>
    <row r="12" spans="1:11" x14ac:dyDescent="0.25">
      <c r="A12" t="s">
        <v>104</v>
      </c>
      <c r="B12">
        <v>34.586422210000002</v>
      </c>
      <c r="C12">
        <v>23.126929019999999</v>
      </c>
      <c r="D12">
        <v>50</v>
      </c>
      <c r="E12">
        <f>$D12-$C12-24</f>
        <v>2.8730709800000014</v>
      </c>
      <c r="F12">
        <f>$D12-$C12-24-5</f>
        <v>-2.1269290199999986</v>
      </c>
      <c r="G12">
        <f>$D12-$C12-24-14</f>
        <v>-11.126929019999999</v>
      </c>
      <c r="H12">
        <f>$D12-$B12-24</f>
        <v>-8.5864222100000021</v>
      </c>
      <c r="I12">
        <f>$D12-$B12-24-5</f>
        <v>-13.586422210000002</v>
      </c>
      <c r="J12">
        <f>$D12-$B12-24-14</f>
        <v>-22.586422210000002</v>
      </c>
      <c r="K12" t="s">
        <v>105</v>
      </c>
    </row>
    <row r="13" spans="1:11" x14ac:dyDescent="0.25">
      <c r="A13" t="s">
        <v>158</v>
      </c>
      <c r="B13">
        <v>40.93624149</v>
      </c>
      <c r="C13">
        <v>4.2481634609999999</v>
      </c>
      <c r="D13">
        <v>0</v>
      </c>
      <c r="E13">
        <f>$D13-$C13-24</f>
        <v>-28.248163461000001</v>
      </c>
      <c r="F13">
        <f>$D13-$C13-24-5</f>
        <v>-33.248163461000004</v>
      </c>
      <c r="G13">
        <f>$D13-$C13-24-14</f>
        <v>-42.248163461000004</v>
      </c>
      <c r="H13">
        <f>$D13-$B13-24</f>
        <v>-64.93624149</v>
      </c>
      <c r="I13">
        <f>$D13-$B13-24-5</f>
        <v>-69.93624149</v>
      </c>
      <c r="J13">
        <f>$D13-$B13-24-14</f>
        <v>-78.93624149</v>
      </c>
      <c r="K13" t="s">
        <v>159</v>
      </c>
    </row>
    <row r="14" spans="1:11" x14ac:dyDescent="0.25">
      <c r="A14" t="s">
        <v>160</v>
      </c>
      <c r="B14">
        <v>44.511211000000003</v>
      </c>
      <c r="C14">
        <v>2.0283145299999998</v>
      </c>
      <c r="D14">
        <v>0</v>
      </c>
      <c r="E14">
        <f>$D14-$C14-24</f>
        <v>-26.028314529999999</v>
      </c>
      <c r="F14">
        <f>$D14-$C14-24-5</f>
        <v>-31.028314529999999</v>
      </c>
      <c r="G14">
        <f>$D14-$C14-24-14</f>
        <v>-40.028314530000003</v>
      </c>
      <c r="H14">
        <f>$D14-$B14-24</f>
        <v>-68.511211000000003</v>
      </c>
      <c r="I14">
        <f>$D14-$B14-24-5</f>
        <v>-73.511211000000003</v>
      </c>
      <c r="J14">
        <f>$D14-$B14-24-14</f>
        <v>-82.511211000000003</v>
      </c>
      <c r="K14" t="s">
        <v>159</v>
      </c>
    </row>
    <row r="15" spans="1:11" x14ac:dyDescent="0.25">
      <c r="A15" t="s">
        <v>122</v>
      </c>
      <c r="B15">
        <v>40.614370389999998</v>
      </c>
      <c r="C15">
        <v>17.00743417</v>
      </c>
      <c r="D15">
        <v>52</v>
      </c>
      <c r="E15">
        <f>$D15-$C15-24</f>
        <v>10.992565830000004</v>
      </c>
      <c r="F15">
        <f>$D15-$C15-24-5</f>
        <v>5.9925658300000038</v>
      </c>
      <c r="G15">
        <f>$D15-$C15-24-14</f>
        <v>-3.0074341699999962</v>
      </c>
      <c r="H15">
        <f>$D15-$B15-24</f>
        <v>-12.614370389999998</v>
      </c>
      <c r="I15">
        <f>$D15-$B15-24-5</f>
        <v>-17.614370389999998</v>
      </c>
      <c r="J15">
        <f>$D15-$B15-24-14</f>
        <v>-26.614370389999998</v>
      </c>
      <c r="K15" t="s">
        <v>123</v>
      </c>
    </row>
    <row r="16" spans="1:11" x14ac:dyDescent="0.25">
      <c r="A16" t="s">
        <v>14</v>
      </c>
      <c r="B16">
        <v>35.673291149999997</v>
      </c>
      <c r="C16">
        <v>17.442889390000001</v>
      </c>
      <c r="D16">
        <v>42</v>
      </c>
      <c r="E16">
        <f>$D16-$C16-24</f>
        <v>0.55711060999999873</v>
      </c>
      <c r="F16">
        <f>$D16-$C16-24-5</f>
        <v>-4.4428893900000013</v>
      </c>
      <c r="G16">
        <f>$D16-$C16-24-14</f>
        <v>-13.442889390000001</v>
      </c>
      <c r="H16">
        <f>$D16-$B16-24</f>
        <v>-17.673291149999997</v>
      </c>
      <c r="I16">
        <f>$D16-$B16-24-5</f>
        <v>-22.673291149999997</v>
      </c>
      <c r="J16">
        <f>$D16-$B16-24-14</f>
        <v>-31.673291149999997</v>
      </c>
      <c r="K16" t="s">
        <v>8</v>
      </c>
    </row>
    <row r="17" spans="1:11" x14ac:dyDescent="0.25">
      <c r="A17" t="s">
        <v>74</v>
      </c>
      <c r="B17">
        <v>36.405919050000001</v>
      </c>
      <c r="C17">
        <v>20.43291898</v>
      </c>
      <c r="D17">
        <v>2</v>
      </c>
      <c r="E17">
        <f>$D17-$C17-24</f>
        <v>-42.432918979999997</v>
      </c>
      <c r="F17">
        <f>$D17-$C17-24-5</f>
        <v>-47.432918979999997</v>
      </c>
      <c r="G17">
        <f>$D17-$C17-24-14</f>
        <v>-56.432918979999997</v>
      </c>
      <c r="H17">
        <f>$D17-$B17-24</f>
        <v>-58.405919050000001</v>
      </c>
      <c r="I17">
        <f>$D17-$B17-24-5</f>
        <v>-63.405919050000001</v>
      </c>
      <c r="J17">
        <f>$D17-$B17-24-14</f>
        <v>-72.405919049999994</v>
      </c>
      <c r="K17" t="s">
        <v>75</v>
      </c>
    </row>
    <row r="18" spans="1:11" x14ac:dyDescent="0.25">
      <c r="A18" t="s">
        <v>161</v>
      </c>
      <c r="B18">
        <v>43.732253849999999</v>
      </c>
      <c r="C18">
        <v>16.76066879</v>
      </c>
      <c r="D18">
        <v>45</v>
      </c>
      <c r="E18">
        <f>$D18-$C18-24</f>
        <v>4.2393312099999996</v>
      </c>
      <c r="F18">
        <f>$D18-$C18-24-5</f>
        <v>-0.76066879000000043</v>
      </c>
      <c r="G18">
        <f>$D18-$C18-24-14</f>
        <v>-9.7606687900000004</v>
      </c>
      <c r="H18">
        <f>$D18-$B18-24</f>
        <v>-22.732253849999999</v>
      </c>
      <c r="I18">
        <f>$D18-$B18-24-5</f>
        <v>-27.732253849999999</v>
      </c>
      <c r="J18">
        <f>$D18-$B18-24-14</f>
        <v>-36.732253849999999</v>
      </c>
      <c r="K18" t="s">
        <v>162</v>
      </c>
    </row>
    <row r="19" spans="1:11" x14ac:dyDescent="0.25">
      <c r="A19" t="s">
        <v>46</v>
      </c>
      <c r="B19">
        <v>38.167370230000003</v>
      </c>
      <c r="C19">
        <v>20.224633019999999</v>
      </c>
      <c r="D19">
        <v>52</v>
      </c>
      <c r="E19">
        <f>$D19-$C19-24</f>
        <v>7.7753669800000011</v>
      </c>
      <c r="F19">
        <f>$D19-$C19-24-5</f>
        <v>2.7753669800000011</v>
      </c>
      <c r="G19">
        <f>$D19-$C19-24-14</f>
        <v>-6.2246330199999989</v>
      </c>
      <c r="H19">
        <f>$D19-$B19-24</f>
        <v>-10.167370230000003</v>
      </c>
      <c r="I19">
        <f>$D19-$B19-24-5</f>
        <v>-15.167370230000003</v>
      </c>
      <c r="J19">
        <f>$D19-$B19-24-14</f>
        <v>-24.167370230000003</v>
      </c>
      <c r="K19" t="s">
        <v>47</v>
      </c>
    </row>
    <row r="20" spans="1:11" x14ac:dyDescent="0.25">
      <c r="A20" t="s">
        <v>48</v>
      </c>
      <c r="B20">
        <v>37.305533230000002</v>
      </c>
      <c r="C20">
        <v>20.250220689999999</v>
      </c>
      <c r="D20">
        <v>52</v>
      </c>
      <c r="E20">
        <f>$D20-$C20-24</f>
        <v>7.749779310000001</v>
      </c>
      <c r="F20">
        <f>$D20-$C20-24-5</f>
        <v>2.749779310000001</v>
      </c>
      <c r="G20">
        <f>$D20-$C20-24-14</f>
        <v>-6.250220689999999</v>
      </c>
      <c r="H20">
        <f>$D20-$B20-24</f>
        <v>-9.3055332300000018</v>
      </c>
      <c r="I20">
        <f>$D20-$B20-24-5</f>
        <v>-14.305533230000002</v>
      </c>
      <c r="J20">
        <f>$D20-$B20-24-14</f>
        <v>-23.305533230000002</v>
      </c>
      <c r="K20" t="s">
        <v>49</v>
      </c>
    </row>
    <row r="21" spans="1:11" x14ac:dyDescent="0.25">
      <c r="A21" t="s">
        <v>50</v>
      </c>
      <c r="B21">
        <v>39.424658350000001</v>
      </c>
      <c r="C21">
        <v>19.208371029999999</v>
      </c>
      <c r="D21">
        <v>52</v>
      </c>
      <c r="E21">
        <f>$D21-$C21-24</f>
        <v>8.791628970000005</v>
      </c>
      <c r="F21">
        <f>$D21-$C21-24-5</f>
        <v>3.791628970000005</v>
      </c>
      <c r="G21">
        <f>$D21-$C21-24-14</f>
        <v>-5.208371029999995</v>
      </c>
      <c r="H21">
        <f>$D21-$B21-24</f>
        <v>-11.424658350000001</v>
      </c>
      <c r="I21">
        <f>$D21-$B21-24-5</f>
        <v>-16.424658350000001</v>
      </c>
      <c r="J21">
        <f>$D21-$B21-24-14</f>
        <v>-25.424658350000001</v>
      </c>
      <c r="K21" t="s">
        <v>51</v>
      </c>
    </row>
    <row r="22" spans="1:11" x14ac:dyDescent="0.25">
      <c r="A22" t="s">
        <v>52</v>
      </c>
      <c r="B22">
        <v>39.143285919999997</v>
      </c>
      <c r="C22">
        <v>18.6611145</v>
      </c>
      <c r="D22">
        <v>47</v>
      </c>
      <c r="E22">
        <f>$D22-$C22-24</f>
        <v>4.3388855</v>
      </c>
      <c r="F22">
        <f>$D22-$C22-24-5</f>
        <v>-0.66111450000000005</v>
      </c>
      <c r="G22">
        <f>$D22-$C22-24-14</f>
        <v>-9.6611145</v>
      </c>
      <c r="H22">
        <f>$D22-$B22-24</f>
        <v>-16.143285919999997</v>
      </c>
      <c r="I22">
        <f>$D22-$B22-24-5</f>
        <v>-21.143285919999997</v>
      </c>
      <c r="J22">
        <f>$D22-$B22-24-14</f>
        <v>-30.143285919999997</v>
      </c>
      <c r="K22" t="s">
        <v>53</v>
      </c>
    </row>
    <row r="23" spans="1:11" x14ac:dyDescent="0.25">
      <c r="A23" t="s">
        <v>15</v>
      </c>
      <c r="B23">
        <v>36.478183940000001</v>
      </c>
      <c r="C23">
        <v>18.1810221</v>
      </c>
      <c r="D23">
        <v>4</v>
      </c>
      <c r="E23">
        <f>$D23-$C23-24</f>
        <v>-38.1810221</v>
      </c>
      <c r="F23">
        <f>$D23-$C23-24-5</f>
        <v>-43.1810221</v>
      </c>
      <c r="G23">
        <f>$D23-$C23-24-14</f>
        <v>-52.1810221</v>
      </c>
      <c r="H23">
        <f>$D23-$B23-24</f>
        <v>-56.478183940000001</v>
      </c>
      <c r="I23">
        <f>$D23-$B23-24-5</f>
        <v>-61.478183940000001</v>
      </c>
      <c r="J23">
        <f>$D23-$B23-24-14</f>
        <v>-70.478183940000008</v>
      </c>
      <c r="K23" t="s">
        <v>10</v>
      </c>
    </row>
    <row r="24" spans="1:11" x14ac:dyDescent="0.25">
      <c r="A24" t="s">
        <v>148</v>
      </c>
      <c r="B24">
        <v>39.373080520000002</v>
      </c>
      <c r="C24">
        <v>20.3169662</v>
      </c>
      <c r="D24">
        <v>48</v>
      </c>
      <c r="E24">
        <f>$D24-$C24-24</f>
        <v>3.6830338000000005</v>
      </c>
      <c r="F24">
        <f>$D24-$C24-24-5</f>
        <v>-1.3169661999999995</v>
      </c>
      <c r="G24">
        <f>$D24-$C24-24-14</f>
        <v>-10.3169662</v>
      </c>
      <c r="H24">
        <f>$D24-$B24-24</f>
        <v>-15.373080520000002</v>
      </c>
      <c r="I24">
        <f>$D24-$B24-24-5</f>
        <v>-20.373080520000002</v>
      </c>
      <c r="J24">
        <f>$D24-$B24-24-14</f>
        <v>-29.373080520000002</v>
      </c>
      <c r="K24" t="s">
        <v>149</v>
      </c>
    </row>
    <row r="25" spans="1:11" x14ac:dyDescent="0.25">
      <c r="A25" t="s">
        <v>56</v>
      </c>
      <c r="B25">
        <v>49.832892450000003</v>
      </c>
      <c r="C25">
        <v>16.085882340000001</v>
      </c>
      <c r="D25">
        <v>46</v>
      </c>
      <c r="E25">
        <f>$D25-$C25-24</f>
        <v>5.9141176599999987</v>
      </c>
      <c r="F25">
        <f>$D25-$C25-24-5</f>
        <v>0.91411765999999872</v>
      </c>
      <c r="G25">
        <f>$D25-$C25-24-14</f>
        <v>-8.0858823400000013</v>
      </c>
      <c r="H25">
        <f>$D25-$B25-24</f>
        <v>-27.832892450000003</v>
      </c>
      <c r="I25">
        <f>$D25-$B25-24-5</f>
        <v>-32.832892450000003</v>
      </c>
      <c r="J25">
        <f>$D25-$B25-24-14</f>
        <v>-41.832892450000003</v>
      </c>
      <c r="K25" t="s">
        <v>57</v>
      </c>
    </row>
    <row r="26" spans="1:11" x14ac:dyDescent="0.25">
      <c r="A26" t="s">
        <v>85</v>
      </c>
      <c r="B26">
        <v>46.732915259999999</v>
      </c>
      <c r="C26">
        <v>15.09370157</v>
      </c>
      <c r="D26">
        <v>48</v>
      </c>
      <c r="E26">
        <f>$D26-$C26-24</f>
        <v>8.9062984299999997</v>
      </c>
      <c r="F26">
        <f>$D26-$C26-24-5</f>
        <v>3.9062984299999997</v>
      </c>
      <c r="G26">
        <f>$D26-$C26-24-14</f>
        <v>-5.0937015700000003</v>
      </c>
      <c r="H26">
        <f>$D26-$B26-24</f>
        <v>-22.732915259999999</v>
      </c>
      <c r="I26">
        <f>$D26-$B26-24-5</f>
        <v>-27.732915259999999</v>
      </c>
      <c r="J26">
        <f>$D26-$B26-24-14</f>
        <v>-36.732915259999999</v>
      </c>
      <c r="K26" t="s">
        <v>86</v>
      </c>
    </row>
    <row r="27" spans="1:11" x14ac:dyDescent="0.25">
      <c r="A27" t="s">
        <v>58</v>
      </c>
      <c r="B27">
        <v>52.334970470000002</v>
      </c>
      <c r="C27">
        <v>16.029568569999999</v>
      </c>
      <c r="D27">
        <v>46</v>
      </c>
      <c r="E27">
        <f>$D27-$C27-24</f>
        <v>5.9704314300000014</v>
      </c>
      <c r="F27">
        <f>$D27-$C27-24-5</f>
        <v>0.97043143000000143</v>
      </c>
      <c r="G27">
        <f>$D27-$C27-24-14</f>
        <v>-8.0295685699999986</v>
      </c>
      <c r="H27">
        <f>$D27-$B27-24</f>
        <v>-30.334970470000002</v>
      </c>
      <c r="I27">
        <f>$D27-$B27-24-5</f>
        <v>-35.334970470000002</v>
      </c>
      <c r="J27">
        <f>$D27-$B27-24-14</f>
        <v>-44.334970470000002</v>
      </c>
      <c r="K27" t="s">
        <v>57</v>
      </c>
    </row>
    <row r="28" spans="1:11" x14ac:dyDescent="0.25">
      <c r="A28" t="s">
        <v>16</v>
      </c>
      <c r="B28">
        <v>35.475314519999998</v>
      </c>
      <c r="C28">
        <v>19.109516249999999</v>
      </c>
      <c r="D28">
        <v>4</v>
      </c>
      <c r="E28">
        <f>$D28-$C28-24</f>
        <v>-39.109516249999999</v>
      </c>
      <c r="F28">
        <f>$D28-$C28-24-5</f>
        <v>-44.109516249999999</v>
      </c>
      <c r="G28">
        <f>$D28-$C28-24-14</f>
        <v>-53.109516249999999</v>
      </c>
      <c r="H28">
        <f>$D28-$B28-24</f>
        <v>-55.475314519999998</v>
      </c>
      <c r="I28">
        <f>$D28-$B28-24-5</f>
        <v>-60.475314519999998</v>
      </c>
      <c r="J28">
        <f>$D28-$B28-24-14</f>
        <v>-69.475314519999998</v>
      </c>
      <c r="K28" t="s">
        <v>10</v>
      </c>
    </row>
    <row r="29" spans="1:11" x14ac:dyDescent="0.25">
      <c r="A29" t="s">
        <v>124</v>
      </c>
      <c r="B29">
        <v>38.314588389999997</v>
      </c>
      <c r="C29">
        <v>20.541253919999999</v>
      </c>
      <c r="D29">
        <v>47</v>
      </c>
      <c r="E29">
        <f>$D29-$C29-24</f>
        <v>2.4587460800000009</v>
      </c>
      <c r="F29">
        <f>$D29-$C29-24-5</f>
        <v>-2.5412539199999991</v>
      </c>
      <c r="G29">
        <f>$D29-$C29-24-14</f>
        <v>-11.541253919999999</v>
      </c>
      <c r="H29">
        <f>$D29-$B29-24</f>
        <v>-15.314588389999997</v>
      </c>
      <c r="I29">
        <f>$D29-$B29-24-5</f>
        <v>-20.314588389999997</v>
      </c>
      <c r="J29">
        <f>$D29-$B29-24-14</f>
        <v>-29.314588389999997</v>
      </c>
      <c r="K29" t="s">
        <v>125</v>
      </c>
    </row>
    <row r="30" spans="1:11" x14ac:dyDescent="0.25">
      <c r="A30" t="s">
        <v>17</v>
      </c>
      <c r="B30">
        <v>34.889794299999998</v>
      </c>
      <c r="C30">
        <v>20.343678000000001</v>
      </c>
      <c r="D30">
        <v>4</v>
      </c>
      <c r="E30">
        <f>$D30-$C30-24</f>
        <v>-40.343677999999997</v>
      </c>
      <c r="F30">
        <f>$D30-$C30-24-5</f>
        <v>-45.343677999999997</v>
      </c>
      <c r="G30">
        <f>$D30-$C30-24-14</f>
        <v>-54.343677999999997</v>
      </c>
      <c r="H30">
        <f>$D30-$B30-24</f>
        <v>-54.889794299999998</v>
      </c>
      <c r="I30">
        <f>$D30-$B30-24-5</f>
        <v>-59.889794299999998</v>
      </c>
      <c r="J30">
        <f>$D30-$B30-24-14</f>
        <v>-68.889794300000005</v>
      </c>
      <c r="K30" t="s">
        <v>10</v>
      </c>
    </row>
    <row r="31" spans="1:11" x14ac:dyDescent="0.25">
      <c r="A31" t="s">
        <v>126</v>
      </c>
      <c r="B31">
        <v>46.28217128</v>
      </c>
      <c r="C31">
        <v>16.450412620000002</v>
      </c>
      <c r="D31">
        <v>57</v>
      </c>
      <c r="E31">
        <f>$D31-$C31-24</f>
        <v>16.549587379999998</v>
      </c>
      <c r="F31">
        <f>$D31-$C31-24-5</f>
        <v>11.549587379999998</v>
      </c>
      <c r="G31">
        <f>$D31-$C31-24-14</f>
        <v>2.5495873799999984</v>
      </c>
      <c r="H31">
        <f>$D31-$B31-24</f>
        <v>-13.28217128</v>
      </c>
      <c r="I31">
        <f>$D31-$B31-24-5</f>
        <v>-18.28217128</v>
      </c>
      <c r="J31">
        <f>$D31-$B31-24-14</f>
        <v>-27.28217128</v>
      </c>
      <c r="K31" t="s">
        <v>127</v>
      </c>
    </row>
    <row r="32" spans="1:11" x14ac:dyDescent="0.25">
      <c r="A32" t="s">
        <v>131</v>
      </c>
      <c r="B32">
        <v>37.313394529999997</v>
      </c>
      <c r="C32">
        <v>22.282760360000001</v>
      </c>
      <c r="D32">
        <v>48</v>
      </c>
      <c r="E32">
        <f>$D32-$C32-24</f>
        <v>1.717239639999999</v>
      </c>
      <c r="F32">
        <f>$D32-$C32-24-5</f>
        <v>-3.282760360000001</v>
      </c>
      <c r="G32">
        <f>$D32-$C32-24-14</f>
        <v>-12.282760360000001</v>
      </c>
      <c r="H32">
        <f>$D32-$B32-24</f>
        <v>-13.313394529999997</v>
      </c>
      <c r="I32">
        <f>$D32-$B32-24-5</f>
        <v>-18.313394529999997</v>
      </c>
      <c r="J32">
        <f>$D32-$B32-24-14</f>
        <v>-27.313394529999997</v>
      </c>
      <c r="K32" t="s">
        <v>132</v>
      </c>
    </row>
    <row r="33" spans="1:11" x14ac:dyDescent="0.25">
      <c r="A33" t="s">
        <v>18</v>
      </c>
      <c r="B33">
        <v>36.300763670000002</v>
      </c>
      <c r="C33">
        <v>18.790456639999999</v>
      </c>
      <c r="D33">
        <v>4</v>
      </c>
      <c r="E33">
        <f>$D33-$C33-24</f>
        <v>-38.790456640000002</v>
      </c>
      <c r="F33">
        <f>$D33-$C33-24-5</f>
        <v>-43.790456640000002</v>
      </c>
      <c r="G33">
        <f>$D33-$C33-24-14</f>
        <v>-52.790456640000002</v>
      </c>
      <c r="H33">
        <f>$D33-$B33-24</f>
        <v>-56.300763670000002</v>
      </c>
      <c r="I33">
        <f>$D33-$B33-24-5</f>
        <v>-61.300763670000002</v>
      </c>
      <c r="J33">
        <f>$D33-$B33-24-14</f>
        <v>-70.300763670000009</v>
      </c>
      <c r="K33" t="s">
        <v>10</v>
      </c>
    </row>
    <row r="34" spans="1:11" x14ac:dyDescent="0.25">
      <c r="A34" t="s">
        <v>54</v>
      </c>
      <c r="B34">
        <v>41.069503750000003</v>
      </c>
      <c r="C34">
        <v>18.661902319999999</v>
      </c>
      <c r="D34">
        <v>52</v>
      </c>
      <c r="E34">
        <f>$D34-$C34-24</f>
        <v>9.3380976800000042</v>
      </c>
      <c r="F34">
        <f>$D34-$C34-24-5</f>
        <v>4.3380976800000042</v>
      </c>
      <c r="G34">
        <f>$D34-$C34-24-14</f>
        <v>-4.6619023199999958</v>
      </c>
      <c r="H34">
        <f>$D34-$B34-24</f>
        <v>-13.069503750000003</v>
      </c>
      <c r="I34">
        <f>$D34-$B34-24-5</f>
        <v>-18.069503750000003</v>
      </c>
      <c r="J34">
        <f>$D34-$B34-24-14</f>
        <v>-27.069503750000003</v>
      </c>
      <c r="K34" t="s">
        <v>47</v>
      </c>
    </row>
    <row r="35" spans="1:11" x14ac:dyDescent="0.25">
      <c r="A35" t="s">
        <v>156</v>
      </c>
      <c r="B35">
        <v>63.437570039999997</v>
      </c>
      <c r="C35">
        <v>11.75538718</v>
      </c>
      <c r="D35">
        <v>64</v>
      </c>
      <c r="E35">
        <f>$D35-$C35-24</f>
        <v>28.24461282</v>
      </c>
      <c r="F35">
        <f>$D35-$C35-24-5</f>
        <v>23.24461282</v>
      </c>
      <c r="G35">
        <f>$D35-$C35-24-14</f>
        <v>14.24461282</v>
      </c>
      <c r="H35">
        <f>$D35-$B35-24</f>
        <v>-23.437570039999997</v>
      </c>
      <c r="I35">
        <f>$D35-$B35-24-5</f>
        <v>-28.437570039999997</v>
      </c>
      <c r="J35">
        <f>$D35-$B35-24-14</f>
        <v>-37.437570039999997</v>
      </c>
      <c r="K35" t="s">
        <v>157</v>
      </c>
    </row>
    <row r="36" spans="1:11" x14ac:dyDescent="0.25">
      <c r="A36" t="s">
        <v>95</v>
      </c>
      <c r="B36">
        <v>40.268681370000003</v>
      </c>
      <c r="C36">
        <v>16.812777860000001</v>
      </c>
      <c r="D36">
        <v>56</v>
      </c>
      <c r="E36">
        <f>$D36-$C36-24</f>
        <v>15.187222140000003</v>
      </c>
      <c r="F36">
        <f>$D36-$C36-24-5</f>
        <v>10.187222140000003</v>
      </c>
      <c r="G36">
        <f>$D36-$C36-24-14</f>
        <v>1.1872221400000029</v>
      </c>
      <c r="H36">
        <f>$D36-$B36-24</f>
        <v>-8.268681370000003</v>
      </c>
      <c r="I36">
        <f>$D36-$B36-24-5</f>
        <v>-13.268681370000003</v>
      </c>
      <c r="J36">
        <f>$D36-$B36-24-14</f>
        <v>-22.268681370000003</v>
      </c>
      <c r="K36" t="s">
        <v>96</v>
      </c>
    </row>
    <row r="37" spans="1:11" x14ac:dyDescent="0.25">
      <c r="A37" t="s">
        <v>163</v>
      </c>
      <c r="B37">
        <v>43.183142330000003</v>
      </c>
      <c r="C37">
        <v>5.4392033519999998</v>
      </c>
      <c r="D37">
        <v>0</v>
      </c>
      <c r="E37">
        <f>$D37-$C37-24</f>
        <v>-29.439203352</v>
      </c>
      <c r="F37">
        <f>$D37-$C37-24-5</f>
        <v>-34.439203352</v>
      </c>
      <c r="G37">
        <f>$D37-$C37-24-14</f>
        <v>-43.439203352</v>
      </c>
      <c r="H37">
        <f>$D37-$B37-24</f>
        <v>-67.18314233000001</v>
      </c>
      <c r="I37">
        <f>$D37-$B37-24-5</f>
        <v>-72.18314233000001</v>
      </c>
      <c r="J37">
        <f>$D37-$B37-24-14</f>
        <v>-81.18314233000001</v>
      </c>
      <c r="K37" t="s">
        <v>159</v>
      </c>
    </row>
    <row r="38" spans="1:11" x14ac:dyDescent="0.25">
      <c r="A38" t="s">
        <v>19</v>
      </c>
      <c r="B38">
        <v>37.284249889999998</v>
      </c>
      <c r="C38">
        <v>18.284102279999999</v>
      </c>
      <c r="D38">
        <v>4</v>
      </c>
      <c r="E38">
        <f>$D38-$C38-24</f>
        <v>-38.284102279999999</v>
      </c>
      <c r="F38">
        <f>$D38-$C38-24-5</f>
        <v>-43.284102279999999</v>
      </c>
      <c r="G38">
        <f>$D38-$C38-24-14</f>
        <v>-52.284102279999999</v>
      </c>
      <c r="H38">
        <f>$D38-$B38-24</f>
        <v>-57.284249889999998</v>
      </c>
      <c r="I38">
        <f>$D38-$B38-24-5</f>
        <v>-62.284249889999998</v>
      </c>
      <c r="J38">
        <f>$D38-$B38-24-14</f>
        <v>-71.284249889999998</v>
      </c>
      <c r="K38" t="s">
        <v>10</v>
      </c>
    </row>
    <row r="39" spans="1:11" x14ac:dyDescent="0.25">
      <c r="A39" t="s">
        <v>20</v>
      </c>
      <c r="B39">
        <v>37.124012180000001</v>
      </c>
      <c r="C39">
        <v>18.341124730000001</v>
      </c>
      <c r="D39">
        <v>4</v>
      </c>
      <c r="E39">
        <f>$D39-$C39-24</f>
        <v>-38.341124730000004</v>
      </c>
      <c r="F39">
        <f>$D39-$C39-24-5</f>
        <v>-43.341124730000004</v>
      </c>
      <c r="G39">
        <f>$D39-$C39-24-14</f>
        <v>-52.341124730000004</v>
      </c>
      <c r="H39">
        <f>$D39-$B39-24</f>
        <v>-57.124012180000001</v>
      </c>
      <c r="I39">
        <f>$D39-$B39-24-5</f>
        <v>-62.124012180000001</v>
      </c>
      <c r="J39">
        <f>$D39-$B39-24-14</f>
        <v>-71.124012179999994</v>
      </c>
      <c r="K39" t="s">
        <v>10</v>
      </c>
    </row>
    <row r="40" spans="1:11" x14ac:dyDescent="0.25">
      <c r="A40" t="s">
        <v>21</v>
      </c>
      <c r="B40">
        <v>35.793438520000002</v>
      </c>
      <c r="C40">
        <v>19.002029180000001</v>
      </c>
      <c r="D40">
        <v>4</v>
      </c>
      <c r="E40">
        <f>$D40-$C40-24</f>
        <v>-39.002029180000001</v>
      </c>
      <c r="F40">
        <f>$D40-$C40-24-5</f>
        <v>-44.002029180000001</v>
      </c>
      <c r="G40">
        <f>$D40-$C40-24-14</f>
        <v>-53.002029180000001</v>
      </c>
      <c r="H40">
        <f>$D40-$B40-24</f>
        <v>-55.793438520000002</v>
      </c>
      <c r="I40">
        <f>$D40-$B40-24-5</f>
        <v>-60.793438520000002</v>
      </c>
      <c r="J40">
        <f>$D40-$B40-24-14</f>
        <v>-69.793438519999995</v>
      </c>
      <c r="K40" t="s">
        <v>10</v>
      </c>
    </row>
    <row r="41" spans="1:11" x14ac:dyDescent="0.25">
      <c r="A41" t="s">
        <v>99</v>
      </c>
      <c r="B41">
        <v>38.738712960000001</v>
      </c>
      <c r="C41">
        <v>22.823769540000001</v>
      </c>
      <c r="D41">
        <v>43</v>
      </c>
      <c r="E41">
        <f>$D41-$C41-24</f>
        <v>-3.8237695400000007</v>
      </c>
      <c r="F41">
        <f>$D41-$C41-24-5</f>
        <v>-8.8237695400000007</v>
      </c>
      <c r="G41">
        <f>$D41-$C41-24-14</f>
        <v>-17.823769540000001</v>
      </c>
      <c r="H41">
        <f>$D41-$B41-24</f>
        <v>-19.738712960000001</v>
      </c>
      <c r="I41">
        <f>$D41-$B41-24-5</f>
        <v>-24.738712960000001</v>
      </c>
      <c r="J41">
        <f>$D41-$B41-24-14</f>
        <v>-33.738712960000001</v>
      </c>
      <c r="K41" t="s">
        <v>100</v>
      </c>
    </row>
    <row r="42" spans="1:11" x14ac:dyDescent="0.25">
      <c r="A42" t="s">
        <v>22</v>
      </c>
      <c r="B42">
        <v>37.171039800000003</v>
      </c>
      <c r="C42">
        <v>18.58152157</v>
      </c>
      <c r="D42">
        <v>4</v>
      </c>
      <c r="E42">
        <f>$D42-$C42-24</f>
        <v>-38.58152157</v>
      </c>
      <c r="F42">
        <f>$D42-$C42-24-5</f>
        <v>-43.58152157</v>
      </c>
      <c r="G42">
        <f>$D42-$C42-24-14</f>
        <v>-52.58152157</v>
      </c>
      <c r="H42">
        <f>$D42-$B42-24</f>
        <v>-57.171039800000003</v>
      </c>
      <c r="I42">
        <f>$D42-$B42-24-5</f>
        <v>-62.171039800000003</v>
      </c>
      <c r="J42">
        <f>$D42-$B42-24-14</f>
        <v>-71.171039800000003</v>
      </c>
      <c r="K42" t="s">
        <v>10</v>
      </c>
    </row>
    <row r="43" spans="1:11" x14ac:dyDescent="0.25">
      <c r="A43" t="s">
        <v>106</v>
      </c>
      <c r="B43">
        <v>41.212956519999999</v>
      </c>
      <c r="C43">
        <v>17.362145850000001</v>
      </c>
      <c r="D43">
        <v>46</v>
      </c>
      <c r="E43">
        <f>$D43-$C43-24</f>
        <v>4.637854149999999</v>
      </c>
      <c r="F43">
        <f>$D43-$C43-24-5</f>
        <v>-0.36214585000000099</v>
      </c>
      <c r="G43">
        <f>$D43-$C43-24-14</f>
        <v>-9.362145850000001</v>
      </c>
      <c r="H43">
        <f>$D43-$B43-24</f>
        <v>-19.212956519999999</v>
      </c>
      <c r="I43">
        <f>$D43-$B43-24-5</f>
        <v>-24.212956519999999</v>
      </c>
      <c r="J43">
        <f>$D43-$B43-24-14</f>
        <v>-33.212956519999999</v>
      </c>
      <c r="K43" t="s">
        <v>103</v>
      </c>
    </row>
    <row r="44" spans="1:11" x14ac:dyDescent="0.25">
      <c r="A44" t="s">
        <v>63</v>
      </c>
      <c r="B44">
        <v>40.065244890000002</v>
      </c>
      <c r="C44">
        <v>21.954236330000001</v>
      </c>
      <c r="D44">
        <v>51</v>
      </c>
      <c r="E44">
        <f>$D44-$C44-24</f>
        <v>5.0457636699999995</v>
      </c>
      <c r="F44">
        <f>$D44-$C44-24-5</f>
        <v>4.5763669999999479E-2</v>
      </c>
      <c r="G44">
        <f>$D44-$C44-24-14</f>
        <v>-8.9542363300000005</v>
      </c>
      <c r="H44">
        <f>$D44-$B44-24</f>
        <v>-13.065244890000002</v>
      </c>
      <c r="I44">
        <f>$D44-$B44-24-5</f>
        <v>-18.065244890000002</v>
      </c>
      <c r="J44">
        <f>$D44-$B44-24-14</f>
        <v>-27.065244890000002</v>
      </c>
      <c r="K44" t="s">
        <v>64</v>
      </c>
    </row>
    <row r="45" spans="1:11" x14ac:dyDescent="0.25">
      <c r="A45" t="s">
        <v>166</v>
      </c>
      <c r="B45">
        <v>33.101650569999997</v>
      </c>
      <c r="C45">
        <v>24.045852740000001</v>
      </c>
      <c r="D45">
        <v>47</v>
      </c>
      <c r="E45">
        <f>$D45-$C45-24</f>
        <v>-1.0458527400000008</v>
      </c>
      <c r="F45">
        <f>$D45-$C45-24-5</f>
        <v>-6.0458527400000008</v>
      </c>
      <c r="G45">
        <f>$D45-$C45-24-14</f>
        <v>-15.045852740000001</v>
      </c>
      <c r="H45">
        <f>$D45-$B45-24</f>
        <v>-10.101650569999997</v>
      </c>
      <c r="I45">
        <f>$D45-$B45-24-5</f>
        <v>-15.101650569999997</v>
      </c>
      <c r="J45">
        <f>$D45-$B45-24-14</f>
        <v>-24.101650569999997</v>
      </c>
      <c r="K45" t="s">
        <v>167</v>
      </c>
    </row>
    <row r="46" spans="1:11" x14ac:dyDescent="0.25">
      <c r="A46" t="s">
        <v>70</v>
      </c>
      <c r="B46">
        <v>39.327737560000003</v>
      </c>
      <c r="C46">
        <v>18.70588502</v>
      </c>
      <c r="D46">
        <v>41</v>
      </c>
      <c r="E46">
        <f>$D46-$C46-24</f>
        <v>-1.7058850200000002</v>
      </c>
      <c r="F46">
        <f>$D46-$C46-24-5</f>
        <v>-6.7058850200000002</v>
      </c>
      <c r="G46">
        <f>$D46-$C46-24-14</f>
        <v>-15.70588502</v>
      </c>
      <c r="H46">
        <f>$D46-$B46-24</f>
        <v>-22.327737560000003</v>
      </c>
      <c r="I46">
        <f>$D46-$B46-24-5</f>
        <v>-27.327737560000003</v>
      </c>
      <c r="J46">
        <f>$D46-$B46-24-14</f>
        <v>-36.327737560000003</v>
      </c>
      <c r="K46" t="s">
        <v>71</v>
      </c>
    </row>
    <row r="47" spans="1:11" x14ac:dyDescent="0.25">
      <c r="A47" t="s">
        <v>84</v>
      </c>
      <c r="B47">
        <v>40.605390030000002</v>
      </c>
      <c r="C47">
        <v>17.951191170000001</v>
      </c>
      <c r="D47">
        <v>10</v>
      </c>
      <c r="E47">
        <f>$D47-$C47-24</f>
        <v>-31.951191170000001</v>
      </c>
      <c r="F47">
        <f>$D47-$C47-24-5</f>
        <v>-36.951191170000001</v>
      </c>
      <c r="G47">
        <f>$D47-$C47-24-14</f>
        <v>-45.951191170000001</v>
      </c>
      <c r="H47">
        <f>$D47-$B47-24</f>
        <v>-54.605390030000002</v>
      </c>
      <c r="I47">
        <f>$D47-$B47-24-5</f>
        <v>-59.605390030000002</v>
      </c>
      <c r="J47">
        <f>$D47-$B47-24-14</f>
        <v>-68.605390029999995</v>
      </c>
      <c r="K47" t="s">
        <v>83</v>
      </c>
    </row>
    <row r="48" spans="1:11" x14ac:dyDescent="0.25">
      <c r="A48" t="s">
        <v>168</v>
      </c>
      <c r="B48">
        <v>34.113907910000002</v>
      </c>
      <c r="C48">
        <v>25.26124089</v>
      </c>
      <c r="D48">
        <v>51</v>
      </c>
      <c r="E48">
        <f>$D48-$C48-24</f>
        <v>1.7387591100000002</v>
      </c>
      <c r="F48">
        <f>$D48-$C48-24-5</f>
        <v>-3.2612408899999998</v>
      </c>
      <c r="G48">
        <f>$D48-$C48-24-14</f>
        <v>-12.26124089</v>
      </c>
      <c r="H48">
        <f>$D48-$B48-24</f>
        <v>-7.1139079100000018</v>
      </c>
      <c r="I48">
        <f>$D48-$B48-24-5</f>
        <v>-12.113907910000002</v>
      </c>
      <c r="J48">
        <f>$D48-$B48-24-14</f>
        <v>-21.113907910000002</v>
      </c>
      <c r="K48" t="s">
        <v>169</v>
      </c>
    </row>
    <row r="49" spans="1:11" x14ac:dyDescent="0.25">
      <c r="A49" t="s">
        <v>80</v>
      </c>
      <c r="B49">
        <v>42.398441050000002</v>
      </c>
      <c r="C49">
        <v>18.01301329</v>
      </c>
      <c r="D49">
        <v>49</v>
      </c>
      <c r="E49">
        <f>$D49-$C49-24</f>
        <v>6.98698671</v>
      </c>
      <c r="F49">
        <f>$D49-$C49-24-5</f>
        <v>1.98698671</v>
      </c>
      <c r="G49">
        <f>$D49-$C49-24-14</f>
        <v>-7.01301329</v>
      </c>
      <c r="H49">
        <f>$D49-$B49-24</f>
        <v>-17.398441050000002</v>
      </c>
      <c r="I49">
        <f>$D49-$B49-24-5</f>
        <v>-22.398441050000002</v>
      </c>
      <c r="J49">
        <f>$D49-$B49-24-14</f>
        <v>-31.398441050000002</v>
      </c>
      <c r="K49" t="s">
        <v>81</v>
      </c>
    </row>
    <row r="50" spans="1:11" x14ac:dyDescent="0.25">
      <c r="A50" t="s">
        <v>76</v>
      </c>
      <c r="B50">
        <v>36.364172410000002</v>
      </c>
      <c r="C50">
        <v>21.469853799999999</v>
      </c>
      <c r="D50">
        <v>2</v>
      </c>
      <c r="E50">
        <f>$D50-$C50-24</f>
        <v>-43.469853799999996</v>
      </c>
      <c r="F50">
        <f>$D50-$C50-24-5</f>
        <v>-48.469853799999996</v>
      </c>
      <c r="G50">
        <f>$D50-$C50-24-14</f>
        <v>-57.469853799999996</v>
      </c>
      <c r="H50">
        <f>$D50-$B50-24</f>
        <v>-58.364172410000002</v>
      </c>
      <c r="I50">
        <f>$D50-$B50-24-5</f>
        <v>-63.364172410000002</v>
      </c>
      <c r="J50">
        <f>$D50-$B50-24-14</f>
        <v>-72.364172410000009</v>
      </c>
      <c r="K50" t="s">
        <v>75</v>
      </c>
    </row>
    <row r="51" spans="1:11" x14ac:dyDescent="0.25">
      <c r="A51" t="s">
        <v>150</v>
      </c>
      <c r="B51">
        <v>45.354369290000001</v>
      </c>
      <c r="C51">
        <v>16.644474259999999</v>
      </c>
      <c r="D51">
        <v>43</v>
      </c>
      <c r="E51">
        <f>$D51-$C51-24</f>
        <v>2.3555257400000009</v>
      </c>
      <c r="F51">
        <f>$D51-$C51-24-5</f>
        <v>-2.6444742599999991</v>
      </c>
      <c r="G51">
        <f>$D51-$C51-24-14</f>
        <v>-11.644474259999999</v>
      </c>
      <c r="H51">
        <f>$D51-$B51-24</f>
        <v>-26.354369290000001</v>
      </c>
      <c r="I51">
        <f>$D51-$B51-24-5</f>
        <v>-31.354369290000001</v>
      </c>
      <c r="J51">
        <f>$D51-$B51-24-14</f>
        <v>-40.354369290000001</v>
      </c>
      <c r="K51" t="s">
        <v>151</v>
      </c>
    </row>
    <row r="52" spans="1:11" x14ac:dyDescent="0.25">
      <c r="A52" t="s">
        <v>93</v>
      </c>
      <c r="B52">
        <v>37.840884189999997</v>
      </c>
      <c r="C52">
        <v>20.743015750000001</v>
      </c>
      <c r="D52">
        <v>44</v>
      </c>
      <c r="E52">
        <f>$D52-$C52-24</f>
        <v>-0.74301575000000142</v>
      </c>
      <c r="F52">
        <f>$D52-$C52-24-5</f>
        <v>-5.7430157500000014</v>
      </c>
      <c r="G52">
        <f>$D52-$C52-24-14</f>
        <v>-14.743015750000001</v>
      </c>
      <c r="H52">
        <f>$D52-$B52-24</f>
        <v>-17.840884189999997</v>
      </c>
      <c r="I52">
        <f>$D52-$B52-24-5</f>
        <v>-22.840884189999997</v>
      </c>
      <c r="J52">
        <f>$D52-$B52-24-14</f>
        <v>-31.840884189999997</v>
      </c>
      <c r="K52" t="s">
        <v>94</v>
      </c>
    </row>
    <row r="53" spans="1:11" x14ac:dyDescent="0.25">
      <c r="A53" t="s">
        <v>97</v>
      </c>
      <c r="B53">
        <v>57.48931717</v>
      </c>
      <c r="C53">
        <v>-3.1959496230000002</v>
      </c>
      <c r="D53">
        <v>46</v>
      </c>
      <c r="E53">
        <f>$D53-$C53-24</f>
        <v>25.195949622999997</v>
      </c>
      <c r="F53">
        <f>$D53-$C53-24-5</f>
        <v>20.195949622999997</v>
      </c>
      <c r="G53">
        <f>$D53-$C53-24-14</f>
        <v>11.195949622999997</v>
      </c>
      <c r="H53">
        <f>$D53-$B53-24</f>
        <v>-35.48931717</v>
      </c>
      <c r="I53">
        <f>$D53-$B53-24-5</f>
        <v>-40.48931717</v>
      </c>
      <c r="J53">
        <f>$D53-$B53-24-14</f>
        <v>-49.48931717</v>
      </c>
      <c r="K53" t="s">
        <v>98</v>
      </c>
    </row>
    <row r="54" spans="1:11" x14ac:dyDescent="0.25">
      <c r="A54" t="s">
        <v>23</v>
      </c>
      <c r="B54">
        <v>35.219729940000001</v>
      </c>
      <c r="C54">
        <v>19.068470269999999</v>
      </c>
      <c r="D54">
        <v>4</v>
      </c>
      <c r="E54">
        <f>$D54-$C54-24</f>
        <v>-39.068470269999999</v>
      </c>
      <c r="F54">
        <f>$D54-$C54-24-5</f>
        <v>-44.068470269999999</v>
      </c>
      <c r="G54">
        <f>$D54-$C54-24-14</f>
        <v>-53.068470269999999</v>
      </c>
      <c r="H54">
        <f>$D54-$B54-24</f>
        <v>-55.219729940000001</v>
      </c>
      <c r="I54">
        <f>$D54-$B54-24-5</f>
        <v>-60.219729940000001</v>
      </c>
      <c r="J54">
        <f>$D54-$B54-24-14</f>
        <v>-69.219729940000008</v>
      </c>
      <c r="K54" t="s">
        <v>10</v>
      </c>
    </row>
    <row r="55" spans="1:11" x14ac:dyDescent="0.25">
      <c r="A55" t="s">
        <v>65</v>
      </c>
      <c r="B55">
        <v>39.731821529999998</v>
      </c>
      <c r="C55">
        <v>22.246882679999999</v>
      </c>
      <c r="D55">
        <v>50</v>
      </c>
      <c r="E55">
        <f>$D55-$C55-24</f>
        <v>3.7531173200000012</v>
      </c>
      <c r="F55">
        <f>$D55-$C55-24-5</f>
        <v>-1.2468826799999988</v>
      </c>
      <c r="G55">
        <f>$D55-$C55-24-14</f>
        <v>-10.246882679999999</v>
      </c>
      <c r="H55">
        <f>$D55-$B55-24</f>
        <v>-13.731821529999998</v>
      </c>
      <c r="I55">
        <f>$D55-$B55-24-5</f>
        <v>-18.731821529999998</v>
      </c>
      <c r="J55">
        <f>$D55-$B55-24-14</f>
        <v>-27.731821529999998</v>
      </c>
      <c r="K55" t="s">
        <v>62</v>
      </c>
    </row>
    <row r="56" spans="1:11" x14ac:dyDescent="0.25">
      <c r="A56" t="s">
        <v>24</v>
      </c>
      <c r="B56">
        <v>39.887238750000002</v>
      </c>
      <c r="C56">
        <v>17.949282719999999</v>
      </c>
      <c r="D56">
        <v>56</v>
      </c>
      <c r="E56">
        <f>$D56-$C56-24</f>
        <v>14.050717280000001</v>
      </c>
      <c r="F56">
        <f>$D56-$C56-24-5</f>
        <v>9.0507172800000006</v>
      </c>
      <c r="G56">
        <f>$D56-$C56-24-14</f>
        <v>5.0717280000000642E-2</v>
      </c>
      <c r="H56">
        <f>$D56-$B56-24</f>
        <v>-7.8872387500000016</v>
      </c>
      <c r="I56">
        <f>$D56-$B56-24-5</f>
        <v>-12.887238750000002</v>
      </c>
      <c r="J56">
        <f>$D56-$B56-24-14</f>
        <v>-21.887238750000002</v>
      </c>
      <c r="K56" t="s">
        <v>25</v>
      </c>
    </row>
    <row r="57" spans="1:11" x14ac:dyDescent="0.25">
      <c r="A57" t="s">
        <v>59</v>
      </c>
      <c r="B57">
        <v>51.946333590000002</v>
      </c>
      <c r="C57">
        <v>17.08243822</v>
      </c>
      <c r="D57">
        <v>46</v>
      </c>
      <c r="E57">
        <f>$D57-$C57-24</f>
        <v>4.9175617799999998</v>
      </c>
      <c r="F57">
        <f>$D57-$C57-24-5</f>
        <v>-8.2438220000000229E-2</v>
      </c>
      <c r="G57">
        <f>$D57-$C57-24-14</f>
        <v>-9.0824382200000002</v>
      </c>
      <c r="H57">
        <f>$D57-$B57-24</f>
        <v>-29.946333590000002</v>
      </c>
      <c r="I57">
        <f>$D57-$B57-24-5</f>
        <v>-34.946333590000002</v>
      </c>
      <c r="J57">
        <f>$D57-$B57-24-14</f>
        <v>-43.946333590000002</v>
      </c>
      <c r="K57" t="s">
        <v>57</v>
      </c>
    </row>
    <row r="58" spans="1:11" x14ac:dyDescent="0.25">
      <c r="A58" t="s">
        <v>107</v>
      </c>
      <c r="B58">
        <v>37.445070110000003</v>
      </c>
      <c r="C58">
        <v>20.642751860000001</v>
      </c>
      <c r="D58">
        <v>46</v>
      </c>
      <c r="E58">
        <f>$D58-$C58-24</f>
        <v>1.3572481399999994</v>
      </c>
      <c r="F58">
        <f>$D58-$C58-24-5</f>
        <v>-3.6427518600000006</v>
      </c>
      <c r="G58">
        <f>$D58-$C58-24-14</f>
        <v>-12.642751860000001</v>
      </c>
      <c r="H58">
        <f>$D58-$B58-24</f>
        <v>-15.445070110000003</v>
      </c>
      <c r="I58">
        <f>$D58-$B58-24-5</f>
        <v>-20.445070110000003</v>
      </c>
      <c r="J58">
        <f>$D58-$B58-24-14</f>
        <v>-29.445070110000003</v>
      </c>
      <c r="K58" t="s">
        <v>103</v>
      </c>
    </row>
    <row r="59" spans="1:11" x14ac:dyDescent="0.25">
      <c r="A59" t="s">
        <v>108</v>
      </c>
      <c r="B59">
        <v>36.981820640000002</v>
      </c>
      <c r="C59">
        <v>20.214061139999998</v>
      </c>
      <c r="D59">
        <v>43</v>
      </c>
      <c r="E59">
        <f>$D59-$C59-24</f>
        <v>-1.2140611399999983</v>
      </c>
      <c r="F59">
        <f>$D59-$C59-24-5</f>
        <v>-6.2140611399999983</v>
      </c>
      <c r="G59">
        <f>$D59-$C59-24-14</f>
        <v>-15.214061139999998</v>
      </c>
      <c r="H59">
        <f>$D59-$B59-24</f>
        <v>-17.981820640000002</v>
      </c>
      <c r="I59">
        <f>$D59-$B59-24-5</f>
        <v>-22.981820640000002</v>
      </c>
      <c r="J59">
        <f>$D59-$B59-24-14</f>
        <v>-31.981820640000002</v>
      </c>
      <c r="K59" t="s">
        <v>103</v>
      </c>
    </row>
    <row r="60" spans="1:11" x14ac:dyDescent="0.25">
      <c r="A60" t="s">
        <v>109</v>
      </c>
      <c r="B60">
        <v>36.952362749999999</v>
      </c>
      <c r="C60">
        <v>19.208422209999998</v>
      </c>
      <c r="D60">
        <v>40</v>
      </c>
      <c r="E60">
        <f>$D60-$C60-24</f>
        <v>-3.2084222099999984</v>
      </c>
      <c r="F60">
        <f>$D60-$C60-24-5</f>
        <v>-8.2084222099999984</v>
      </c>
      <c r="G60">
        <f>$D60-$C60-24-14</f>
        <v>-17.208422209999998</v>
      </c>
      <c r="H60">
        <f>$D60-$B60-24</f>
        <v>-20.952362749999999</v>
      </c>
      <c r="I60">
        <f>$D60-$B60-24-5</f>
        <v>-25.952362749999999</v>
      </c>
      <c r="J60">
        <f>$D60-$B60-24-14</f>
        <v>-34.952362749999999</v>
      </c>
      <c r="K60" t="s">
        <v>103</v>
      </c>
    </row>
    <row r="61" spans="1:11" x14ac:dyDescent="0.25">
      <c r="A61" t="s">
        <v>110</v>
      </c>
      <c r="B61">
        <v>37.386544399999998</v>
      </c>
      <c r="C61">
        <v>19.921711569999999</v>
      </c>
      <c r="D61">
        <v>40</v>
      </c>
      <c r="E61">
        <f>$D61-$C61-24</f>
        <v>-3.9217115699999994</v>
      </c>
      <c r="F61">
        <f>$D61-$C61-24-5</f>
        <v>-8.9217115699999994</v>
      </c>
      <c r="G61">
        <f>$D61-$C61-24-14</f>
        <v>-17.921711569999999</v>
      </c>
      <c r="H61">
        <f>$D61-$B61-24</f>
        <v>-21.386544399999998</v>
      </c>
      <c r="I61">
        <f>$D61-$B61-24-5</f>
        <v>-26.386544399999998</v>
      </c>
      <c r="J61">
        <f>$D61-$B61-24-14</f>
        <v>-35.386544399999998</v>
      </c>
      <c r="K61" t="s">
        <v>103</v>
      </c>
    </row>
    <row r="62" spans="1:11" x14ac:dyDescent="0.25">
      <c r="A62" t="s">
        <v>111</v>
      </c>
      <c r="B62">
        <v>36.804561399999997</v>
      </c>
      <c r="C62">
        <v>20.48239736</v>
      </c>
      <c r="D62">
        <v>40</v>
      </c>
      <c r="E62">
        <f>$D62-$C62-24</f>
        <v>-4.4823973600000002</v>
      </c>
      <c r="F62">
        <f>$D62-$C62-24-5</f>
        <v>-9.4823973600000002</v>
      </c>
      <c r="G62">
        <f>$D62-$C62-24-14</f>
        <v>-18.48239736</v>
      </c>
      <c r="H62">
        <f>$D62-$B62-24</f>
        <v>-20.804561399999997</v>
      </c>
      <c r="I62">
        <f>$D62-$B62-24-5</f>
        <v>-25.804561399999997</v>
      </c>
      <c r="J62">
        <f>$D62-$B62-24-14</f>
        <v>-34.804561399999997</v>
      </c>
      <c r="K62" t="s">
        <v>103</v>
      </c>
    </row>
    <row r="63" spans="1:11" x14ac:dyDescent="0.25">
      <c r="A63" t="s">
        <v>112</v>
      </c>
      <c r="B63">
        <v>38.032068340000002</v>
      </c>
      <c r="C63">
        <v>19.736369849999999</v>
      </c>
      <c r="D63">
        <v>45</v>
      </c>
      <c r="E63">
        <f>$D63-$C63-24</f>
        <v>1.2636301500000009</v>
      </c>
      <c r="F63">
        <f>$D63-$C63-24-5</f>
        <v>-3.7363698499999991</v>
      </c>
      <c r="G63">
        <f>$D63-$C63-24-14</f>
        <v>-12.736369849999999</v>
      </c>
      <c r="H63">
        <f>$D63-$B63-24</f>
        <v>-17.032068340000002</v>
      </c>
      <c r="I63">
        <f>$D63-$B63-24-5</f>
        <v>-22.032068340000002</v>
      </c>
      <c r="J63">
        <f>$D63-$B63-24-14</f>
        <v>-31.032068340000002</v>
      </c>
      <c r="K63" t="s">
        <v>103</v>
      </c>
    </row>
    <row r="64" spans="1:11" x14ac:dyDescent="0.25">
      <c r="A64" t="s">
        <v>113</v>
      </c>
      <c r="B64">
        <v>37.340116539999997</v>
      </c>
      <c r="C64">
        <v>19.295350020000001</v>
      </c>
      <c r="D64">
        <v>47</v>
      </c>
      <c r="E64">
        <f>$D64-$C64-24</f>
        <v>3.7046499799999992</v>
      </c>
      <c r="F64">
        <f>$D64-$C64-24-5</f>
        <v>-1.2953500200000008</v>
      </c>
      <c r="G64">
        <f>$D64-$C64-24-14</f>
        <v>-10.295350020000001</v>
      </c>
      <c r="H64">
        <f>$D64-$B64-24</f>
        <v>-14.340116539999997</v>
      </c>
      <c r="I64">
        <f>$D64-$B64-24-5</f>
        <v>-19.340116539999997</v>
      </c>
      <c r="J64">
        <f>$D64-$B64-24-14</f>
        <v>-28.340116539999997</v>
      </c>
      <c r="K64" t="s">
        <v>103</v>
      </c>
    </row>
    <row r="65" spans="1:11" x14ac:dyDescent="0.25">
      <c r="A65" t="s">
        <v>144</v>
      </c>
      <c r="B65">
        <v>43.869112790000003</v>
      </c>
      <c r="C65">
        <v>15.656604229999999</v>
      </c>
      <c r="D65">
        <v>46</v>
      </c>
      <c r="E65">
        <f>$D65-$C65-24</f>
        <v>6.3433957700000008</v>
      </c>
      <c r="F65">
        <f>$D65-$C65-24-5</f>
        <v>1.3433957700000008</v>
      </c>
      <c r="G65">
        <f>$D65-$C65-24-14</f>
        <v>-7.6566042299999992</v>
      </c>
      <c r="H65">
        <f>$D65-$B65-24</f>
        <v>-21.869112790000003</v>
      </c>
      <c r="I65">
        <f>$D65-$B65-24-5</f>
        <v>-26.869112790000003</v>
      </c>
      <c r="J65">
        <f>$D65-$B65-24-14</f>
        <v>-35.869112790000003</v>
      </c>
      <c r="K65" t="s">
        <v>145</v>
      </c>
    </row>
    <row r="66" spans="1:11" x14ac:dyDescent="0.25">
      <c r="A66" t="s">
        <v>26</v>
      </c>
      <c r="B66">
        <v>39.010145719999997</v>
      </c>
      <c r="C66">
        <v>18.57738938</v>
      </c>
      <c r="D66">
        <v>20</v>
      </c>
      <c r="E66">
        <f>$D66-$C66-24</f>
        <v>-22.57738938</v>
      </c>
      <c r="F66">
        <f>$D66-$C66-24-5</f>
        <v>-27.57738938</v>
      </c>
      <c r="G66">
        <f>$D66-$C66-24-14</f>
        <v>-36.57738938</v>
      </c>
      <c r="H66">
        <f>$D66-$B66-24</f>
        <v>-43.010145719999997</v>
      </c>
      <c r="I66">
        <f>$D66-$B66-24-5</f>
        <v>-48.010145719999997</v>
      </c>
      <c r="J66">
        <f>$D66-$B66-24-14</f>
        <v>-57.010145719999997</v>
      </c>
      <c r="K66" t="s">
        <v>27</v>
      </c>
    </row>
    <row r="67" spans="1:11" x14ac:dyDescent="0.25">
      <c r="A67" t="s">
        <v>28</v>
      </c>
      <c r="B67">
        <v>38.478216279999998</v>
      </c>
      <c r="C67">
        <v>13.90522273</v>
      </c>
      <c r="D67">
        <v>43</v>
      </c>
      <c r="E67">
        <f>$D67-$C67-24</f>
        <v>5.0947772700000016</v>
      </c>
      <c r="F67">
        <f>$D67-$C67-24-5</f>
        <v>9.4777270000001579E-2</v>
      </c>
      <c r="G67">
        <f>$D67-$C67-24-14</f>
        <v>-8.9052227299999984</v>
      </c>
      <c r="H67">
        <f>$D67-$B67-24</f>
        <v>-19.478216279999998</v>
      </c>
      <c r="I67">
        <f>$D67-$B67-24-5</f>
        <v>-24.478216279999998</v>
      </c>
      <c r="J67">
        <f>$D67-$B67-24-14</f>
        <v>-33.478216279999998</v>
      </c>
      <c r="K67" t="s">
        <v>8</v>
      </c>
    </row>
    <row r="68" spans="1:11" x14ac:dyDescent="0.25">
      <c r="A68" t="s">
        <v>29</v>
      </c>
      <c r="B68">
        <v>38.834700390000002</v>
      </c>
      <c r="C68">
        <v>18.469468490000001</v>
      </c>
      <c r="D68">
        <v>20</v>
      </c>
      <c r="E68">
        <f>$D68-$C68-24</f>
        <v>-22.469468490000001</v>
      </c>
      <c r="F68">
        <f>$D68-$C68-24-5</f>
        <v>-27.469468490000001</v>
      </c>
      <c r="G68">
        <f>$D68-$C68-24-14</f>
        <v>-36.469468489999997</v>
      </c>
      <c r="H68">
        <f>$D68-$B68-24</f>
        <v>-42.834700390000002</v>
      </c>
      <c r="I68">
        <f>$D68-$B68-24-5</f>
        <v>-47.834700390000002</v>
      </c>
      <c r="J68">
        <f>$D68-$B68-24-14</f>
        <v>-56.834700390000002</v>
      </c>
      <c r="K68" t="s">
        <v>27</v>
      </c>
    </row>
    <row r="69" spans="1:11" x14ac:dyDescent="0.25">
      <c r="A69" t="s">
        <v>114</v>
      </c>
      <c r="B69">
        <v>33.148098560000001</v>
      </c>
      <c r="C69">
        <v>25.23326604</v>
      </c>
      <c r="D69">
        <v>52</v>
      </c>
      <c r="E69">
        <f>$D69-$C69-24</f>
        <v>2.7667339599999998</v>
      </c>
      <c r="F69">
        <f>$D69-$C69-24-5</f>
        <v>-2.2332660400000002</v>
      </c>
      <c r="G69">
        <f>$D69-$C69-24-14</f>
        <v>-11.23326604</v>
      </c>
      <c r="H69">
        <f>$D69-$B69-24</f>
        <v>-5.1480985600000011</v>
      </c>
      <c r="I69">
        <f>$D69-$B69-24-5</f>
        <v>-10.148098560000001</v>
      </c>
      <c r="J69">
        <f>$D69-$B69-24-14</f>
        <v>-19.148098560000001</v>
      </c>
      <c r="K69" t="s">
        <v>115</v>
      </c>
    </row>
    <row r="70" spans="1:11" x14ac:dyDescent="0.25">
      <c r="A70" t="s">
        <v>116</v>
      </c>
      <c r="B70">
        <v>38.902608579999999</v>
      </c>
      <c r="C70">
        <v>19.466539439999998</v>
      </c>
      <c r="D70">
        <v>43</v>
      </c>
      <c r="E70">
        <f>$D70-$C70-24</f>
        <v>-0.46653943999999825</v>
      </c>
      <c r="F70">
        <f>$D70-$C70-24-5</f>
        <v>-5.4665394399999983</v>
      </c>
      <c r="G70">
        <f>$D70-$C70-24-14</f>
        <v>-14.466539439999998</v>
      </c>
      <c r="H70">
        <f>$D70-$B70-24</f>
        <v>-19.902608579999999</v>
      </c>
      <c r="I70">
        <f>$D70-$B70-24-5</f>
        <v>-24.902608579999999</v>
      </c>
      <c r="J70">
        <f>$D70-$B70-24-14</f>
        <v>-33.902608579999999</v>
      </c>
      <c r="K70" t="s">
        <v>103</v>
      </c>
    </row>
    <row r="71" spans="1:11" x14ac:dyDescent="0.25">
      <c r="A71" t="s">
        <v>117</v>
      </c>
      <c r="B71">
        <v>43.630988619999997</v>
      </c>
      <c r="C71">
        <v>12.7755828</v>
      </c>
      <c r="D71">
        <v>40</v>
      </c>
      <c r="E71">
        <f>$D71-$C71-24</f>
        <v>3.2244171999999978</v>
      </c>
      <c r="F71">
        <f>$D71-$C71-24-5</f>
        <v>-1.7755828000000022</v>
      </c>
      <c r="G71">
        <f>$D71-$C71-24-14</f>
        <v>-10.775582800000002</v>
      </c>
      <c r="H71">
        <f>$D71-$B71-24</f>
        <v>-27.630988619999997</v>
      </c>
      <c r="I71">
        <f>$D71-$B71-24-5</f>
        <v>-32.630988619999997</v>
      </c>
      <c r="J71">
        <f>$D71-$B71-24-14</f>
        <v>-41.630988619999997</v>
      </c>
      <c r="K71" t="s">
        <v>103</v>
      </c>
    </row>
    <row r="72" spans="1:11" x14ac:dyDescent="0.25">
      <c r="A72" t="s">
        <v>30</v>
      </c>
      <c r="B72">
        <v>39.245790249999999</v>
      </c>
      <c r="C72">
        <v>18.240666390000001</v>
      </c>
      <c r="D72">
        <v>4</v>
      </c>
      <c r="E72">
        <f>$D72-$C72-24</f>
        <v>-38.240666390000001</v>
      </c>
      <c r="F72">
        <f>$D72-$C72-24-5</f>
        <v>-43.240666390000001</v>
      </c>
      <c r="G72">
        <f>$D72-$C72-24-14</f>
        <v>-52.240666390000001</v>
      </c>
      <c r="H72">
        <f>$D72-$B72-24</f>
        <v>-59.245790249999999</v>
      </c>
      <c r="I72">
        <f>$D72-$B72-24-5</f>
        <v>-64.245790249999999</v>
      </c>
      <c r="J72">
        <f>$D72-$B72-24-14</f>
        <v>-73.245790249999999</v>
      </c>
      <c r="K72" t="s">
        <v>10</v>
      </c>
    </row>
    <row r="73" spans="1:11" x14ac:dyDescent="0.25">
      <c r="A73" t="s">
        <v>31</v>
      </c>
      <c r="B73">
        <v>35.253930799999999</v>
      </c>
      <c r="C73">
        <v>18.812142789999999</v>
      </c>
      <c r="D73">
        <v>53</v>
      </c>
      <c r="E73">
        <f>$D73-$C73-24</f>
        <v>10.187857210000004</v>
      </c>
      <c r="F73">
        <f>$D73-$C73-24-5</f>
        <v>5.1878572100000042</v>
      </c>
      <c r="G73">
        <f>$D73-$C73-24-14</f>
        <v>-3.8121427899999958</v>
      </c>
      <c r="H73">
        <f>$D73-$B73-24</f>
        <v>-6.2539307999999991</v>
      </c>
      <c r="I73">
        <f>$D73-$B73-24-5</f>
        <v>-11.253930799999999</v>
      </c>
      <c r="J73">
        <f>$D73-$B73-24-14</f>
        <v>-20.253930799999999</v>
      </c>
      <c r="K73" t="s">
        <v>10</v>
      </c>
    </row>
    <row r="74" spans="1:11" x14ac:dyDescent="0.25">
      <c r="A74" t="s">
        <v>134</v>
      </c>
      <c r="B74">
        <v>35.722793869999997</v>
      </c>
      <c r="C74">
        <v>20.807129840000002</v>
      </c>
      <c r="D74">
        <v>52</v>
      </c>
      <c r="E74">
        <f>$D74-$C74-24</f>
        <v>7.1928701599999982</v>
      </c>
      <c r="F74">
        <f>$D74-$C74-24-5</f>
        <v>2.1928701599999982</v>
      </c>
      <c r="G74">
        <f>$D74-$C74-24-14</f>
        <v>-6.8071298400000018</v>
      </c>
      <c r="H74">
        <f>$D74-$B74-24</f>
        <v>-7.7227938699999967</v>
      </c>
      <c r="I74">
        <f>$D74-$B74-24-5</f>
        <v>-12.722793869999997</v>
      </c>
      <c r="J74">
        <f>$D74-$B74-24-14</f>
        <v>-21.722793869999997</v>
      </c>
      <c r="K74" t="s">
        <v>135</v>
      </c>
    </row>
    <row r="75" spans="1:11" x14ac:dyDescent="0.25">
      <c r="A75" t="s">
        <v>77</v>
      </c>
      <c r="B75">
        <v>36.29006777</v>
      </c>
      <c r="C75">
        <v>21.74981871</v>
      </c>
      <c r="D75">
        <v>2</v>
      </c>
      <c r="E75">
        <f>$D75-$C75-24</f>
        <v>-43.74981871</v>
      </c>
      <c r="F75">
        <f>$D75-$C75-24-5</f>
        <v>-48.74981871</v>
      </c>
      <c r="G75">
        <f>$D75-$C75-24-14</f>
        <v>-57.74981871</v>
      </c>
      <c r="H75">
        <f>$D75-$B75-24</f>
        <v>-58.29006777</v>
      </c>
      <c r="I75">
        <f>$D75-$B75-24-5</f>
        <v>-63.29006777</v>
      </c>
      <c r="J75">
        <f>$D75-$B75-24-14</f>
        <v>-72.290067770000007</v>
      </c>
      <c r="K75" t="s">
        <v>75</v>
      </c>
    </row>
    <row r="76" spans="1:11" x14ac:dyDescent="0.25">
      <c r="A76" t="s">
        <v>66</v>
      </c>
      <c r="B76">
        <v>47.283593629999999</v>
      </c>
      <c r="C76">
        <v>15.73599248</v>
      </c>
      <c r="D76">
        <v>50</v>
      </c>
      <c r="E76">
        <f>$D76-$C76-24</f>
        <v>10.26400752</v>
      </c>
      <c r="F76">
        <f>$D76-$C76-24-5</f>
        <v>5.2640075199999998</v>
      </c>
      <c r="G76">
        <f>$D76-$C76-24-14</f>
        <v>-3.7359924800000002</v>
      </c>
      <c r="H76">
        <f>$D76-$B76-24</f>
        <v>-21.283593629999999</v>
      </c>
      <c r="I76">
        <f>$D76-$B76-24-5</f>
        <v>-26.283593629999999</v>
      </c>
      <c r="J76">
        <f>$D76-$B76-24-14</f>
        <v>-35.283593629999999</v>
      </c>
      <c r="K76" t="s">
        <v>62</v>
      </c>
    </row>
    <row r="77" spans="1:11" x14ac:dyDescent="0.25">
      <c r="A77" t="s">
        <v>32</v>
      </c>
      <c r="B77">
        <v>34.59546546</v>
      </c>
      <c r="C77">
        <v>19.789263160000001</v>
      </c>
      <c r="D77">
        <v>4</v>
      </c>
      <c r="E77">
        <f>$D77-$C77-24</f>
        <v>-39.789263160000004</v>
      </c>
      <c r="F77">
        <f>$D77-$C77-24-5</f>
        <v>-44.789263160000004</v>
      </c>
      <c r="G77">
        <f>$D77-$C77-24-14</f>
        <v>-53.789263160000004</v>
      </c>
      <c r="H77">
        <f>$D77-$B77-24</f>
        <v>-54.59546546</v>
      </c>
      <c r="I77">
        <f>$D77-$B77-24-5</f>
        <v>-59.59546546</v>
      </c>
      <c r="J77">
        <f>$D77-$B77-24-14</f>
        <v>-68.59546546</v>
      </c>
      <c r="K77" t="s">
        <v>10</v>
      </c>
    </row>
    <row r="78" spans="1:11" x14ac:dyDescent="0.25">
      <c r="A78" t="s">
        <v>136</v>
      </c>
      <c r="B78">
        <v>32.800666810000003</v>
      </c>
      <c r="C78">
        <v>21.80398808</v>
      </c>
      <c r="D78">
        <v>47</v>
      </c>
      <c r="E78">
        <f>$D78-$C78-24</f>
        <v>1.1960119200000001</v>
      </c>
      <c r="F78">
        <f>$D78-$C78-24-5</f>
        <v>-3.8039880799999999</v>
      </c>
      <c r="G78">
        <f>$D78-$C78-24-14</f>
        <v>-12.80398808</v>
      </c>
      <c r="H78">
        <f>$D78-$B78-24</f>
        <v>-9.8006668100000027</v>
      </c>
      <c r="I78">
        <f>$D78-$B78-24-5</f>
        <v>-14.800666810000003</v>
      </c>
      <c r="J78">
        <f>$D78-$B78-24-14</f>
        <v>-23.800666810000003</v>
      </c>
      <c r="K78" t="s">
        <v>137</v>
      </c>
    </row>
    <row r="79" spans="1:11" x14ac:dyDescent="0.25">
      <c r="A79" t="s">
        <v>118</v>
      </c>
      <c r="B79">
        <v>38.002118709999998</v>
      </c>
      <c r="C79">
        <v>18.595811149999999</v>
      </c>
      <c r="D79">
        <v>40</v>
      </c>
      <c r="E79">
        <f>$D79-$C79-24</f>
        <v>-2.5958111499999994</v>
      </c>
      <c r="F79">
        <f>$D79-$C79-24-5</f>
        <v>-7.5958111499999994</v>
      </c>
      <c r="G79">
        <f>$D79-$C79-24-14</f>
        <v>-16.595811149999999</v>
      </c>
      <c r="H79">
        <f>$D79-$B79-24</f>
        <v>-22.002118709999998</v>
      </c>
      <c r="I79">
        <f>$D79-$B79-24-5</f>
        <v>-27.002118709999998</v>
      </c>
      <c r="J79">
        <f>$D79-$B79-24-14</f>
        <v>-36.002118709999998</v>
      </c>
      <c r="K79" t="s">
        <v>103</v>
      </c>
    </row>
    <row r="80" spans="1:11" x14ac:dyDescent="0.25">
      <c r="A80" t="s">
        <v>164</v>
      </c>
      <c r="B80">
        <v>43.498439779999998</v>
      </c>
      <c r="C80">
        <v>6.7358890249999996</v>
      </c>
      <c r="D80">
        <v>0</v>
      </c>
      <c r="E80">
        <f>$D80-$C80-24</f>
        <v>-30.735889024999999</v>
      </c>
      <c r="F80">
        <f>$D80-$C80-24-5</f>
        <v>-35.735889024999999</v>
      </c>
      <c r="G80">
        <f>$D80-$C80-24-14</f>
        <v>-44.735889024999999</v>
      </c>
      <c r="H80">
        <f>$D80-$B80-24</f>
        <v>-67.498439779999998</v>
      </c>
      <c r="I80">
        <f>$D80-$B80-24-5</f>
        <v>-72.498439779999998</v>
      </c>
      <c r="J80">
        <f>$D80-$B80-24-14</f>
        <v>-81.498439779999998</v>
      </c>
      <c r="K80" t="s">
        <v>159</v>
      </c>
    </row>
    <row r="81" spans="1:11" x14ac:dyDescent="0.25">
      <c r="A81" t="s">
        <v>33</v>
      </c>
      <c r="B81">
        <v>37.16562098</v>
      </c>
      <c r="C81">
        <v>12.57019084</v>
      </c>
      <c r="D81">
        <v>43</v>
      </c>
      <c r="E81">
        <f>$D81-$C81-24</f>
        <v>6.4298091599999978</v>
      </c>
      <c r="F81">
        <f>$D81-$C81-24-5</f>
        <v>1.4298091599999978</v>
      </c>
      <c r="G81">
        <f>$D81-$C81-24-14</f>
        <v>-7.5701908400000022</v>
      </c>
      <c r="H81">
        <f>$D81-$B81-24</f>
        <v>-18.16562098</v>
      </c>
      <c r="I81">
        <f>$D81-$B81-24-5</f>
        <v>-23.16562098</v>
      </c>
      <c r="J81">
        <f>$D81-$B81-24-14</f>
        <v>-32.16562098</v>
      </c>
      <c r="K81" t="s">
        <v>8</v>
      </c>
    </row>
    <row r="82" spans="1:11" x14ac:dyDescent="0.25">
      <c r="A82" t="s">
        <v>67</v>
      </c>
      <c r="B82">
        <v>49.447579869999998</v>
      </c>
      <c r="C82">
        <v>19.50219658</v>
      </c>
      <c r="D82">
        <v>40</v>
      </c>
      <c r="E82">
        <f>$D82-$C82-24</f>
        <v>-3.5021965799999997</v>
      </c>
      <c r="F82">
        <f>$D82-$C82-24-5</f>
        <v>-8.5021965799999997</v>
      </c>
      <c r="G82">
        <f>$D82-$C82-24-14</f>
        <v>-17.50219658</v>
      </c>
      <c r="H82">
        <f>$D82-$B82-24</f>
        <v>-33.447579869999998</v>
      </c>
      <c r="I82">
        <f>$D82-$B82-24-5</f>
        <v>-38.447579869999998</v>
      </c>
      <c r="J82">
        <f>$D82-$B82-24-14</f>
        <v>-47.447579869999998</v>
      </c>
      <c r="K82" t="s">
        <v>68</v>
      </c>
    </row>
    <row r="83" spans="1:11" x14ac:dyDescent="0.25">
      <c r="A83" t="s">
        <v>140</v>
      </c>
      <c r="B83">
        <v>38.134953160000002</v>
      </c>
      <c r="C83">
        <v>19.49772991</v>
      </c>
      <c r="D83">
        <v>39</v>
      </c>
      <c r="E83">
        <f>$D83-$C83-24</f>
        <v>-4.4977299100000003</v>
      </c>
      <c r="F83">
        <f>$D83-$C83-24-5</f>
        <v>-9.4977299100000003</v>
      </c>
      <c r="G83">
        <f>$D83-$C83-24-14</f>
        <v>-18.49772991</v>
      </c>
      <c r="H83">
        <f>$D83-$B83-24</f>
        <v>-23.134953160000002</v>
      </c>
      <c r="I83">
        <f>$D83-$B83-24-5</f>
        <v>-28.134953160000002</v>
      </c>
      <c r="J83">
        <f>$D83-$B83-24-14</f>
        <v>-37.134953160000002</v>
      </c>
      <c r="K83" t="s">
        <v>141</v>
      </c>
    </row>
    <row r="84" spans="1:11" x14ac:dyDescent="0.25">
      <c r="A84" t="s">
        <v>34</v>
      </c>
      <c r="B84">
        <v>37.345352220000002</v>
      </c>
      <c r="C84">
        <v>17.629808820000001</v>
      </c>
      <c r="D84">
        <v>46</v>
      </c>
      <c r="E84">
        <f>$D84-$C84-24</f>
        <v>4.3701911799999991</v>
      </c>
      <c r="F84">
        <f>$D84-$C84-24-5</f>
        <v>-0.62980882000000094</v>
      </c>
      <c r="G84">
        <f>$D84-$C84-24-14</f>
        <v>-9.6298088200000009</v>
      </c>
      <c r="H84">
        <f>$D84-$B84-24</f>
        <v>-15.345352220000002</v>
      </c>
      <c r="I84">
        <f>$D84-$B84-24-5</f>
        <v>-20.345352220000002</v>
      </c>
      <c r="J84">
        <f>$D84-$B84-24-14</f>
        <v>-29.345352220000002</v>
      </c>
      <c r="K84" t="s">
        <v>10</v>
      </c>
    </row>
    <row r="85" spans="1:11" x14ac:dyDescent="0.25">
      <c r="A85" t="s">
        <v>101</v>
      </c>
      <c r="B85">
        <v>40.96437632</v>
      </c>
      <c r="C85">
        <v>21.08820716</v>
      </c>
      <c r="D85">
        <v>43</v>
      </c>
      <c r="E85">
        <f>$D85-$C85-24</f>
        <v>-2.0882071599999996</v>
      </c>
      <c r="F85">
        <f>$D85-$C85-24-5</f>
        <v>-7.0882071599999996</v>
      </c>
      <c r="G85">
        <f>$D85-$C85-24-14</f>
        <v>-16.08820716</v>
      </c>
      <c r="H85">
        <f>$D85-$B85-24</f>
        <v>-21.96437632</v>
      </c>
      <c r="I85">
        <f>$D85-$B85-24-5</f>
        <v>-26.96437632</v>
      </c>
      <c r="J85">
        <f>$D85-$B85-24-14</f>
        <v>-35.96437632</v>
      </c>
      <c r="K85" t="s">
        <v>100</v>
      </c>
    </row>
    <row r="86" spans="1:11" x14ac:dyDescent="0.25">
      <c r="A86" t="s">
        <v>43</v>
      </c>
      <c r="B86">
        <v>39.441608459999998</v>
      </c>
      <c r="C86">
        <v>17.55304662</v>
      </c>
      <c r="D86">
        <v>44</v>
      </c>
      <c r="E86">
        <f>$D86-$C86-24</f>
        <v>2.4469533800000001</v>
      </c>
      <c r="F86">
        <f>$D86-$C86-24-5</f>
        <v>-2.5530466199999999</v>
      </c>
      <c r="G86">
        <f>$D86-$C86-24-14</f>
        <v>-11.55304662</v>
      </c>
      <c r="H86">
        <f>$D86-$B86-24</f>
        <v>-19.441608459999998</v>
      </c>
      <c r="I86">
        <f>$D86-$B86-24-5</f>
        <v>-24.441608459999998</v>
      </c>
      <c r="J86">
        <f>$D86-$B86-24-14</f>
        <v>-33.441608459999998</v>
      </c>
      <c r="K86" t="s">
        <v>44</v>
      </c>
    </row>
    <row r="87" spans="1:11" x14ac:dyDescent="0.25">
      <c r="A87" t="s">
        <v>35</v>
      </c>
      <c r="B87">
        <v>38.043185270000002</v>
      </c>
      <c r="C87">
        <v>14.669845670000001</v>
      </c>
      <c r="D87">
        <v>40</v>
      </c>
      <c r="E87">
        <f>$D87-$C87-24</f>
        <v>1.3301543299999992</v>
      </c>
      <c r="F87">
        <f>$D87-$C87-24-5</f>
        <v>-3.6698456700000008</v>
      </c>
      <c r="G87">
        <f>$D87-$C87-24-14</f>
        <v>-12.669845670000001</v>
      </c>
      <c r="H87">
        <f>$D87-$B87-24</f>
        <v>-22.043185270000002</v>
      </c>
      <c r="I87">
        <f>$D87-$B87-24-5</f>
        <v>-27.043185270000002</v>
      </c>
      <c r="J87">
        <f>$D87-$B87-24-14</f>
        <v>-36.043185270000002</v>
      </c>
      <c r="K87" t="s">
        <v>8</v>
      </c>
    </row>
    <row r="88" spans="1:11" x14ac:dyDescent="0.25">
      <c r="A88" t="s">
        <v>36</v>
      </c>
      <c r="B88">
        <v>34.014537449999999</v>
      </c>
      <c r="C88">
        <v>20.93050144</v>
      </c>
      <c r="D88">
        <v>4</v>
      </c>
      <c r="E88">
        <f>$D88-$C88-24</f>
        <v>-40.93050144</v>
      </c>
      <c r="F88">
        <f>$D88-$C88-24-5</f>
        <v>-45.93050144</v>
      </c>
      <c r="G88">
        <f>$D88-$C88-24-14</f>
        <v>-54.93050144</v>
      </c>
      <c r="H88">
        <f>$D88-$B88-24</f>
        <v>-54.014537449999999</v>
      </c>
      <c r="I88">
        <f>$D88-$B88-24-5</f>
        <v>-59.014537449999999</v>
      </c>
      <c r="J88">
        <f>$D88-$B88-24-14</f>
        <v>-68.014537450000006</v>
      </c>
      <c r="K88" t="s">
        <v>10</v>
      </c>
    </row>
    <row r="89" spans="1:11" x14ac:dyDescent="0.25">
      <c r="A89" t="s">
        <v>37</v>
      </c>
      <c r="B89">
        <v>37.699840139999999</v>
      </c>
      <c r="C89">
        <v>14.91115815</v>
      </c>
      <c r="D89">
        <v>47</v>
      </c>
      <c r="E89">
        <f>$D89-$C89-24</f>
        <v>8.0888418500000014</v>
      </c>
      <c r="F89">
        <f>$D89-$C89-24-5</f>
        <v>3.0888418500000014</v>
      </c>
      <c r="G89">
        <f>$D89-$C89-24-14</f>
        <v>-5.9111581499999986</v>
      </c>
      <c r="H89">
        <f>$D89-$B89-24</f>
        <v>-14.699840139999999</v>
      </c>
      <c r="I89">
        <f>$D89-$B89-24-5</f>
        <v>-19.699840139999999</v>
      </c>
      <c r="J89">
        <f>$D89-$B89-24-14</f>
        <v>-28.699840139999999</v>
      </c>
      <c r="K89" t="s">
        <v>38</v>
      </c>
    </row>
    <row r="90" spans="1:11" x14ac:dyDescent="0.25">
      <c r="A90" t="s">
        <v>138</v>
      </c>
      <c r="B90">
        <v>37.822450170000003</v>
      </c>
      <c r="C90">
        <v>20.290024580000001</v>
      </c>
      <c r="D90">
        <v>47</v>
      </c>
      <c r="E90">
        <f>$D90-$C90-24</f>
        <v>2.7099754199999992</v>
      </c>
      <c r="F90">
        <f>$D90-$C90-24-5</f>
        <v>-2.2900245800000008</v>
      </c>
      <c r="G90">
        <f>$D90-$C90-24-14</f>
        <v>-11.290024580000001</v>
      </c>
      <c r="H90">
        <f>$D90-$B90-24</f>
        <v>-14.822450170000003</v>
      </c>
      <c r="I90">
        <f>$D90-$B90-24-5</f>
        <v>-19.822450170000003</v>
      </c>
      <c r="J90">
        <f>$D90-$B90-24-14</f>
        <v>-28.822450170000003</v>
      </c>
      <c r="K90" t="s">
        <v>137</v>
      </c>
    </row>
    <row r="91" spans="1:11" x14ac:dyDescent="0.25">
      <c r="A91" t="s">
        <v>139</v>
      </c>
      <c r="B91">
        <v>35.205417850000003</v>
      </c>
      <c r="C91">
        <v>21.78649004</v>
      </c>
      <c r="D91">
        <v>47</v>
      </c>
      <c r="E91">
        <f>$D91-$C91-24</f>
        <v>1.2135099599999997</v>
      </c>
      <c r="F91">
        <f>$D91-$C91-24-5</f>
        <v>-3.7864900400000003</v>
      </c>
      <c r="G91">
        <f>$D91-$C91-24-14</f>
        <v>-12.78649004</v>
      </c>
      <c r="H91">
        <f>$D91-$B91-24</f>
        <v>-12.205417850000003</v>
      </c>
      <c r="I91">
        <f>$D91-$B91-24-5</f>
        <v>-17.205417850000003</v>
      </c>
      <c r="J91">
        <f>$D91-$B91-24-14</f>
        <v>-26.205417850000003</v>
      </c>
      <c r="K91" t="s">
        <v>137</v>
      </c>
    </row>
    <row r="92" spans="1:11" x14ac:dyDescent="0.25">
      <c r="A92" t="s">
        <v>55</v>
      </c>
      <c r="B92">
        <v>31.973179890000001</v>
      </c>
      <c r="C92">
        <v>26.20976602</v>
      </c>
      <c r="D92">
        <v>52</v>
      </c>
      <c r="E92">
        <f>$D92-$C92-24</f>
        <v>1.79023398</v>
      </c>
      <c r="F92">
        <f>$D92-$C92-24-5</f>
        <v>-3.20976602</v>
      </c>
      <c r="G92">
        <f>$D92-$C92-24-14</f>
        <v>-12.20976602</v>
      </c>
      <c r="H92">
        <f>$D92-$B92-24</f>
        <v>-3.9731798900000008</v>
      </c>
      <c r="I92">
        <f>$D92-$B92-24-5</f>
        <v>-8.9731798900000008</v>
      </c>
      <c r="J92">
        <f>$D92-$B92-24-14</f>
        <v>-17.973179890000001</v>
      </c>
      <c r="K92" t="s">
        <v>51</v>
      </c>
    </row>
    <row r="93" spans="1:11" x14ac:dyDescent="0.25">
      <c r="A93" t="s">
        <v>87</v>
      </c>
      <c r="B93">
        <v>49.178200529999998</v>
      </c>
      <c r="C93">
        <v>13.78365247</v>
      </c>
      <c r="D93">
        <v>48</v>
      </c>
      <c r="E93">
        <f>$D93-$C93-24</f>
        <v>10.21634753</v>
      </c>
      <c r="F93">
        <f>$D93-$C93-24-5</f>
        <v>5.2163475300000002</v>
      </c>
      <c r="G93">
        <f>$D93-$C93-24-14</f>
        <v>-3.7836524699999998</v>
      </c>
      <c r="H93">
        <f>$D93-$B93-24</f>
        <v>-25.178200529999998</v>
      </c>
      <c r="I93">
        <f>$D93-$B93-24-5</f>
        <v>-30.178200529999998</v>
      </c>
      <c r="J93">
        <f>$D93-$B93-24-14</f>
        <v>-39.178200529999998</v>
      </c>
      <c r="K93" t="s">
        <v>86</v>
      </c>
    </row>
    <row r="94" spans="1:11" x14ac:dyDescent="0.25">
      <c r="A94" t="s">
        <v>128</v>
      </c>
      <c r="B94">
        <v>34.960800419999998</v>
      </c>
      <c r="C94">
        <v>22.973235150000001</v>
      </c>
      <c r="D94">
        <v>57</v>
      </c>
      <c r="E94">
        <f>$D94-$C94-24</f>
        <v>10.026764849999999</v>
      </c>
      <c r="F94">
        <f>$D94-$C94-24-5</f>
        <v>5.0267648499999993</v>
      </c>
      <c r="G94">
        <f>$D94-$C94-24-14</f>
        <v>-3.9732351500000007</v>
      </c>
      <c r="H94">
        <f>$D94-$B94-24</f>
        <v>-1.9608004199999982</v>
      </c>
      <c r="I94">
        <f>$D94-$B94-24-5</f>
        <v>-6.9608004199999982</v>
      </c>
      <c r="J94">
        <f>$D94-$B94-24-14</f>
        <v>-15.960800419999998</v>
      </c>
      <c r="K94" t="s">
        <v>129</v>
      </c>
    </row>
    <row r="95" spans="1:11" x14ac:dyDescent="0.25">
      <c r="A95" t="s">
        <v>165</v>
      </c>
      <c r="B95">
        <v>38.503975189999998</v>
      </c>
      <c r="C95">
        <v>12.78429933</v>
      </c>
      <c r="D95">
        <v>0</v>
      </c>
      <c r="E95">
        <f>$D95-$C95-24</f>
        <v>-36.784299329999996</v>
      </c>
      <c r="F95">
        <f>$D95-$C95-24-5</f>
        <v>-41.784299329999996</v>
      </c>
      <c r="G95">
        <f>$D95-$C95-24-14</f>
        <v>-50.784299329999996</v>
      </c>
      <c r="H95">
        <f>$D95-$B95-24</f>
        <v>-62.503975189999998</v>
      </c>
      <c r="I95">
        <f>$D95-$B95-24-5</f>
        <v>-67.503975190000006</v>
      </c>
      <c r="J95">
        <f>$D95-$B95-24-14</f>
        <v>-76.503975190000006</v>
      </c>
      <c r="K95" t="s">
        <v>159</v>
      </c>
    </row>
    <row r="96" spans="1:11" x14ac:dyDescent="0.25">
      <c r="A96" t="s">
        <v>119</v>
      </c>
      <c r="B96">
        <v>39.367420719999998</v>
      </c>
      <c r="C96">
        <v>19.888466139999998</v>
      </c>
      <c r="D96">
        <v>46</v>
      </c>
      <c r="E96">
        <f>$D96-$C96-24</f>
        <v>2.1115338600000015</v>
      </c>
      <c r="F96">
        <f>$D96-$C96-24-5</f>
        <v>-2.8884661399999985</v>
      </c>
      <c r="G96">
        <f>$D96-$C96-24-14</f>
        <v>-11.888466139999998</v>
      </c>
      <c r="H96">
        <f>$D96-$B96-24</f>
        <v>-17.367420719999998</v>
      </c>
      <c r="I96">
        <f>$D96-$B96-24-5</f>
        <v>-22.367420719999998</v>
      </c>
      <c r="J96">
        <f>$D96-$B96-24-14</f>
        <v>-31.367420719999998</v>
      </c>
      <c r="K96" t="s">
        <v>103</v>
      </c>
    </row>
    <row r="97" spans="1:11" x14ac:dyDescent="0.25">
      <c r="A97" t="s">
        <v>130</v>
      </c>
      <c r="B97">
        <v>35.947067490000002</v>
      </c>
      <c r="C97">
        <v>19.663269150000001</v>
      </c>
      <c r="D97">
        <v>57</v>
      </c>
      <c r="E97">
        <f>$D97-$C97-24</f>
        <v>13.336730849999995</v>
      </c>
      <c r="F97">
        <f>$D97-$C97-24-5</f>
        <v>8.336730849999995</v>
      </c>
      <c r="G97">
        <f>$D97-$C97-24-14</f>
        <v>-0.66326915000000497</v>
      </c>
      <c r="H97">
        <f>$D97-$B97-24</f>
        <v>-2.947067490000002</v>
      </c>
      <c r="I97">
        <f>$D97-$B97-24-5</f>
        <v>-7.947067490000002</v>
      </c>
      <c r="J97">
        <f>$D97-$B97-24-14</f>
        <v>-16.947067490000002</v>
      </c>
      <c r="K97" t="s">
        <v>129</v>
      </c>
    </row>
    <row r="98" spans="1:11" x14ac:dyDescent="0.25">
      <c r="A98" t="s">
        <v>78</v>
      </c>
      <c r="B98">
        <v>47.39817601</v>
      </c>
      <c r="C98">
        <v>15.38911482</v>
      </c>
      <c r="D98">
        <v>47</v>
      </c>
      <c r="E98">
        <f>$D98-$C98-24</f>
        <v>7.6108851800000004</v>
      </c>
      <c r="F98">
        <f>$D98-$C98-24-5</f>
        <v>2.6108851800000004</v>
      </c>
      <c r="G98">
        <f>$D98-$C98-24-14</f>
        <v>-6.3891148199999996</v>
      </c>
      <c r="H98">
        <f>$D98-$B98-24</f>
        <v>-24.39817601</v>
      </c>
      <c r="I98">
        <f>$D98-$B98-24-5</f>
        <v>-29.39817601</v>
      </c>
      <c r="J98">
        <f>$D98-$B98-24-14</f>
        <v>-38.39817601</v>
      </c>
      <c r="K98" t="s">
        <v>79</v>
      </c>
    </row>
    <row r="99" spans="1:11" x14ac:dyDescent="0.25">
      <c r="A99" t="s">
        <v>120</v>
      </c>
      <c r="B99">
        <v>37.34917154</v>
      </c>
      <c r="C99">
        <v>21.03040657</v>
      </c>
      <c r="D99">
        <v>52</v>
      </c>
      <c r="E99">
        <f>$D99-$C99-24</f>
        <v>6.9695934299999998</v>
      </c>
      <c r="F99">
        <f>$D99-$C99-24-5</f>
        <v>1.9695934299999998</v>
      </c>
      <c r="G99">
        <f>$D99-$C99-24-14</f>
        <v>-7.0304065700000002</v>
      </c>
      <c r="H99">
        <f>$D99-$B99-24</f>
        <v>-9.3491715400000004</v>
      </c>
      <c r="I99">
        <f>$D99-$B99-24-5</f>
        <v>-14.34917154</v>
      </c>
      <c r="J99">
        <f>$D99-$B99-24-14</f>
        <v>-23.34917154</v>
      </c>
      <c r="K99" t="s">
        <v>121</v>
      </c>
    </row>
    <row r="100" spans="1:11" x14ac:dyDescent="0.25">
      <c r="A100" t="s">
        <v>88</v>
      </c>
      <c r="B100">
        <v>45.65987956</v>
      </c>
      <c r="C100">
        <v>10.21654624</v>
      </c>
      <c r="D100">
        <v>50</v>
      </c>
      <c r="E100">
        <f>$D100-$C100-24</f>
        <v>15.78345376</v>
      </c>
      <c r="F100">
        <f>$D100-$C100-24-5</f>
        <v>10.78345376</v>
      </c>
      <c r="G100">
        <f>$D100-$C100-24-14</f>
        <v>1.7834537600000004</v>
      </c>
      <c r="H100">
        <f>$D100-$B100-24</f>
        <v>-19.65987956</v>
      </c>
      <c r="I100">
        <f>$D100-$B100-24-5</f>
        <v>-24.65987956</v>
      </c>
      <c r="J100">
        <f>$D100-$B100-24-14</f>
        <v>-33.65987956</v>
      </c>
      <c r="K100" t="s">
        <v>89</v>
      </c>
    </row>
    <row r="101" spans="1:11" x14ac:dyDescent="0.25">
      <c r="A101" t="s">
        <v>90</v>
      </c>
      <c r="B101">
        <v>39.894288269999997</v>
      </c>
      <c r="C101">
        <v>13.988618150000001</v>
      </c>
      <c r="D101">
        <v>50</v>
      </c>
      <c r="E101">
        <f>$D101-$C101-24</f>
        <v>12.011381849999999</v>
      </c>
      <c r="F101">
        <f>$D101-$C101-24-5</f>
        <v>7.0113818499999994</v>
      </c>
      <c r="G101">
        <f>$D101-$C101-24-14</f>
        <v>-1.9886181500000006</v>
      </c>
      <c r="H101">
        <f>$D101-$B101-24</f>
        <v>-13.894288269999997</v>
      </c>
      <c r="I101">
        <f>$D101-$B101-24-5</f>
        <v>-18.894288269999997</v>
      </c>
      <c r="J101">
        <f>$D101-$B101-24-14</f>
        <v>-27.894288269999997</v>
      </c>
      <c r="K101" t="s">
        <v>91</v>
      </c>
    </row>
    <row r="102" spans="1:11" x14ac:dyDescent="0.25">
      <c r="A102" t="s">
        <v>72</v>
      </c>
      <c r="B102">
        <v>40.422884179999997</v>
      </c>
      <c r="C102">
        <v>21.07487115</v>
      </c>
      <c r="D102">
        <v>45</v>
      </c>
      <c r="E102">
        <f>$D102-$C102-24</f>
        <v>-7.4871149999999886E-2</v>
      </c>
      <c r="F102">
        <f>$D102-$C102-24-5</f>
        <v>-5.0748711499999999</v>
      </c>
      <c r="G102">
        <f>$D102-$C102-24-14</f>
        <v>-14.07487115</v>
      </c>
      <c r="H102">
        <f>$D102-$B102-24</f>
        <v>-19.422884179999997</v>
      </c>
      <c r="I102">
        <f>$D102-$B102-24-5</f>
        <v>-24.422884179999997</v>
      </c>
      <c r="J102">
        <f>$D102-$B102-24-14</f>
        <v>-33.422884179999997</v>
      </c>
      <c r="K102" t="s">
        <v>73</v>
      </c>
    </row>
    <row r="103" spans="1:11" x14ac:dyDescent="0.25">
      <c r="A103" t="s">
        <v>39</v>
      </c>
      <c r="B103">
        <v>35.910408330000003</v>
      </c>
      <c r="C103">
        <v>18.163244469999999</v>
      </c>
      <c r="D103">
        <v>4</v>
      </c>
      <c r="E103">
        <f>$D103-$C103-24</f>
        <v>-38.163244469999995</v>
      </c>
      <c r="F103">
        <f>$D103-$C103-24-5</f>
        <v>-43.163244469999995</v>
      </c>
      <c r="G103">
        <f>$D103-$C103-24-14</f>
        <v>-52.163244469999995</v>
      </c>
      <c r="H103">
        <f>$D103-$B103-24</f>
        <v>-55.910408330000003</v>
      </c>
      <c r="I103">
        <f>$D103-$B103-24-5</f>
        <v>-60.910408330000003</v>
      </c>
      <c r="J103">
        <f>$D103-$B103-24-14</f>
        <v>-69.910408329999996</v>
      </c>
      <c r="K103" t="s">
        <v>10</v>
      </c>
    </row>
    <row r="104" spans="1:11" x14ac:dyDescent="0.25">
      <c r="A104" t="s">
        <v>133</v>
      </c>
      <c r="B104">
        <v>40.298713300000003</v>
      </c>
      <c r="C104">
        <v>17.982584679999999</v>
      </c>
      <c r="D104">
        <v>48</v>
      </c>
      <c r="E104">
        <f>$D104-$C104-24</f>
        <v>6.0174153200000013</v>
      </c>
      <c r="F104">
        <f>$D104-$C104-24-5</f>
        <v>1.0174153200000013</v>
      </c>
      <c r="G104">
        <f>$D104-$C104-24-14</f>
        <v>-7.9825846799999987</v>
      </c>
      <c r="H104">
        <f>$D104-$B104-24</f>
        <v>-16.298713300000003</v>
      </c>
      <c r="I104">
        <f>$D104-$B104-24-5</f>
        <v>-21.298713300000003</v>
      </c>
      <c r="J104">
        <f>$D104-$B104-24-14</f>
        <v>-30.298713300000003</v>
      </c>
      <c r="K104" t="s">
        <v>132</v>
      </c>
    </row>
    <row r="105" spans="1:11" x14ac:dyDescent="0.25">
      <c r="A105" t="s">
        <v>69</v>
      </c>
      <c r="B105">
        <v>40.245679600000003</v>
      </c>
      <c r="C105">
        <v>20.445735880000001</v>
      </c>
      <c r="D105">
        <v>50</v>
      </c>
      <c r="E105">
        <f>$D105-$C105-24</f>
        <v>5.5542641199999991</v>
      </c>
      <c r="F105">
        <f>$D105-$C105-24-5</f>
        <v>0.55426411999999914</v>
      </c>
      <c r="G105">
        <f>$D105-$C105-24-14</f>
        <v>-8.4457358800000009</v>
      </c>
      <c r="H105">
        <f>$D105-$B105-24</f>
        <v>-14.245679600000003</v>
      </c>
      <c r="I105">
        <f>$D105-$B105-24-5</f>
        <v>-19.245679600000003</v>
      </c>
      <c r="J105">
        <f>$D105-$B105-24-14</f>
        <v>-28.245679600000003</v>
      </c>
      <c r="K105" t="s">
        <v>62</v>
      </c>
    </row>
    <row r="106" spans="1:11" x14ac:dyDescent="0.25">
      <c r="A106" t="s">
        <v>92</v>
      </c>
      <c r="B106">
        <v>39.734956199999999</v>
      </c>
      <c r="C106">
        <v>12.0718602</v>
      </c>
      <c r="D106">
        <v>50</v>
      </c>
      <c r="E106">
        <f>$D106-$C106-24</f>
        <v>13.928139799999997</v>
      </c>
      <c r="F106">
        <f>$D106-$C106-24-5</f>
        <v>8.9281397999999967</v>
      </c>
      <c r="G106">
        <f>$D106-$C106-24-14</f>
        <v>-7.186020000000326E-2</v>
      </c>
      <c r="H106">
        <f>$D106-$B106-24</f>
        <v>-13.734956199999999</v>
      </c>
      <c r="I106">
        <f>$D106-$B106-24-5</f>
        <v>-18.734956199999999</v>
      </c>
      <c r="J106">
        <f>$D106-$B106-24-14</f>
        <v>-27.734956199999999</v>
      </c>
      <c r="K106" t="s">
        <v>91</v>
      </c>
    </row>
    <row r="107" spans="1:11" x14ac:dyDescent="0.25">
      <c r="A107" t="s">
        <v>40</v>
      </c>
      <c r="B107">
        <v>37.142063819999997</v>
      </c>
      <c r="C107">
        <v>16.139614290000001</v>
      </c>
      <c r="D107">
        <v>41</v>
      </c>
      <c r="E107">
        <f>$D107-$C107-24</f>
        <v>0.86038570999999919</v>
      </c>
      <c r="F107">
        <f>$D107-$C107-24-5</f>
        <v>-4.1396142900000008</v>
      </c>
      <c r="G107">
        <f>$D107-$C107-24-14</f>
        <v>-13.139614290000001</v>
      </c>
      <c r="H107">
        <f>$D107-$B107-24</f>
        <v>-20.142063819999997</v>
      </c>
      <c r="I107">
        <f>$D107-$B107-24-5</f>
        <v>-25.142063819999997</v>
      </c>
      <c r="J107">
        <f>$D107-$B107-24-14</f>
        <v>-34.142063819999997</v>
      </c>
      <c r="K107" t="s">
        <v>8</v>
      </c>
    </row>
    <row r="108" spans="1:11" x14ac:dyDescent="0.25">
      <c r="A108" t="s">
        <v>154</v>
      </c>
      <c r="B108">
        <v>37.231453530000003</v>
      </c>
      <c r="C108">
        <v>17.821527060000001</v>
      </c>
      <c r="D108">
        <v>50</v>
      </c>
      <c r="E108">
        <f>$D108-$C108-24</f>
        <v>8.1784729399999989</v>
      </c>
      <c r="F108">
        <f>$D108-$C108-24-5</f>
        <v>3.1784729399999989</v>
      </c>
      <c r="G108">
        <f>$D108-$C108-24-14</f>
        <v>-5.8215270600000011</v>
      </c>
      <c r="H108">
        <f>$D108-$B108-24</f>
        <v>-11.231453530000003</v>
      </c>
      <c r="I108">
        <f>$D108-$B108-24-5</f>
        <v>-16.231453530000003</v>
      </c>
      <c r="J108">
        <f>$D108-$B108-24-14</f>
        <v>-25.231453530000003</v>
      </c>
      <c r="K108" t="s">
        <v>155</v>
      </c>
    </row>
    <row r="109" spans="1:11" x14ac:dyDescent="0.25">
      <c r="A109" t="s">
        <v>5</v>
      </c>
      <c r="B109">
        <v>42.714266539999997</v>
      </c>
      <c r="C109">
        <v>16.57467625</v>
      </c>
      <c r="D109">
        <v>4</v>
      </c>
      <c r="E109">
        <f>$D109-$C109-24</f>
        <v>-36.574676249999996</v>
      </c>
      <c r="F109">
        <f>$D109-$C109-24-5</f>
        <v>-41.574676249999996</v>
      </c>
      <c r="G109">
        <f>$D109-$C109-24-14</f>
        <v>-50.574676249999996</v>
      </c>
      <c r="H109">
        <f>$D109-$B109-24</f>
        <v>-62.714266539999997</v>
      </c>
      <c r="I109">
        <f>$D109-$B109-24-5</f>
        <v>-67.714266539999997</v>
      </c>
      <c r="J109">
        <f>$D109-$B109-24-14</f>
        <v>-76.714266539999997</v>
      </c>
      <c r="K109" t="s">
        <v>6</v>
      </c>
    </row>
    <row r="110" spans="1:11" x14ac:dyDescent="0.25">
      <c r="A110" t="s">
        <v>152</v>
      </c>
      <c r="B110">
        <v>40.462942560000002</v>
      </c>
      <c r="C110">
        <v>19.169602300000001</v>
      </c>
      <c r="D110">
        <v>52</v>
      </c>
      <c r="E110">
        <f>$D110-$C110-24</f>
        <v>8.8303976999999989</v>
      </c>
      <c r="F110">
        <f>$D110-$C110-24-5</f>
        <v>3.8303976999999989</v>
      </c>
      <c r="G110">
        <f>$D110-$C110-24-14</f>
        <v>-5.1696023000000011</v>
      </c>
      <c r="H110">
        <f>$D110-$B110-24</f>
        <v>-12.462942560000002</v>
      </c>
      <c r="I110">
        <f>$D110-$B110-24-5</f>
        <v>-17.462942560000002</v>
      </c>
      <c r="J110">
        <f>$D110-$B110-24-14</f>
        <v>-26.462942560000002</v>
      </c>
      <c r="K110" t="s">
        <v>153</v>
      </c>
    </row>
    <row r="111" spans="1:11" x14ac:dyDescent="0.25">
      <c r="A111" t="s">
        <v>45</v>
      </c>
      <c r="B111">
        <v>38.35339046</v>
      </c>
      <c r="C111">
        <v>15.691041589999999</v>
      </c>
      <c r="D111">
        <v>44</v>
      </c>
      <c r="E111">
        <f>$D111-$C111-24</f>
        <v>4.3089584100000025</v>
      </c>
      <c r="F111">
        <f>$D111-$C111-24-5</f>
        <v>-0.69104158999999754</v>
      </c>
      <c r="G111">
        <f>$D111-$C111-24-14</f>
        <v>-9.6910415899999975</v>
      </c>
      <c r="H111">
        <f>$D111-$B111-24</f>
        <v>-18.35339046</v>
      </c>
      <c r="I111">
        <f>$D111-$B111-24-5</f>
        <v>-23.35339046</v>
      </c>
      <c r="J111">
        <f>$D111-$B111-24-14</f>
        <v>-32.35339046</v>
      </c>
      <c r="K111" t="s">
        <v>44</v>
      </c>
    </row>
    <row r="112" spans="1:11" x14ac:dyDescent="0.25">
      <c r="A112" t="s">
        <v>41</v>
      </c>
      <c r="B112">
        <v>37.423378589999999</v>
      </c>
      <c r="C112">
        <v>15.882433260000001</v>
      </c>
      <c r="D112">
        <v>5</v>
      </c>
      <c r="E112">
        <f>$D112-$C112-24</f>
        <v>-34.882433259999999</v>
      </c>
      <c r="F112">
        <f>$D112-$C112-24-5</f>
        <v>-39.882433259999999</v>
      </c>
      <c r="G112">
        <f>$D112-$C112-24-14</f>
        <v>-48.882433259999999</v>
      </c>
      <c r="H112">
        <f>$D112-$B112-24</f>
        <v>-56.423378589999999</v>
      </c>
      <c r="I112">
        <f>$D112-$B112-24-5</f>
        <v>-61.423378589999999</v>
      </c>
      <c r="J112">
        <f>$D112-$B112-24-14</f>
        <v>-70.423378589999999</v>
      </c>
      <c r="K112" t="s">
        <v>8</v>
      </c>
    </row>
    <row r="113" spans="1:20" x14ac:dyDescent="0.25">
      <c r="A113" t="s">
        <v>42</v>
      </c>
      <c r="B113">
        <v>35.909683809999997</v>
      </c>
      <c r="C113">
        <v>20.35663138</v>
      </c>
      <c r="D113">
        <v>4</v>
      </c>
      <c r="E113">
        <f>$D113-$C113-24</f>
        <v>-40.356631379999996</v>
      </c>
      <c r="F113">
        <f>$D113-$C113-24-5</f>
        <v>-45.356631379999996</v>
      </c>
      <c r="G113">
        <f>$D113-$C113-24-14</f>
        <v>-54.356631379999996</v>
      </c>
      <c r="H113">
        <f>$D113-$B113-24</f>
        <v>-55.909683809999997</v>
      </c>
      <c r="I113">
        <f>$D113-$B113-24-5</f>
        <v>-60.909683809999997</v>
      </c>
      <c r="J113">
        <f>$D113-$B113-24-14</f>
        <v>-69.90968380999999</v>
      </c>
      <c r="K113" t="s">
        <v>10</v>
      </c>
    </row>
    <row r="114" spans="1:20" x14ac:dyDescent="0.25">
      <c r="A114" t="s">
        <v>60</v>
      </c>
      <c r="B114">
        <v>48.373599579999997</v>
      </c>
      <c r="C114">
        <v>17.354249339999999</v>
      </c>
      <c r="D114">
        <v>46</v>
      </c>
      <c r="E114">
        <f>$D114-$C114-24</f>
        <v>4.6457506600000009</v>
      </c>
      <c r="F114">
        <f>$D114-$C114-24-5</f>
        <v>-0.35424933999999908</v>
      </c>
      <c r="G114">
        <f>$D114-$C114-24-14</f>
        <v>-9.3542493399999991</v>
      </c>
      <c r="H114">
        <f>$D114-$B114-24</f>
        <v>-26.373599579999997</v>
      </c>
      <c r="I114">
        <f>$D114-$B114-24-5</f>
        <v>-31.373599579999997</v>
      </c>
      <c r="J114">
        <f>$D114-$B114-24-14</f>
        <v>-40.373599579999997</v>
      </c>
      <c r="K114" t="s">
        <v>57</v>
      </c>
    </row>
    <row r="120" spans="1:20" x14ac:dyDescent="0.25">
      <c r="O120" t="s">
        <v>170</v>
      </c>
      <c r="P120" t="s">
        <v>171</v>
      </c>
      <c r="Q120" t="s">
        <v>172</v>
      </c>
      <c r="R120" t="s">
        <v>173</v>
      </c>
      <c r="S120" t="s">
        <v>174</v>
      </c>
      <c r="T120" t="s">
        <v>175</v>
      </c>
    </row>
    <row r="121" spans="1:20" ht="15.75" x14ac:dyDescent="0.25">
      <c r="O121" s="1">
        <f>COUNTIF(E2:E114,"&gt;0")</f>
        <v>66</v>
      </c>
      <c r="P121" s="1">
        <f>COUNTIF(F2:F114,"&gt;0")</f>
        <v>36</v>
      </c>
      <c r="Q121" s="1">
        <f>COUNTIF(G2:G114,"&gt;0")</f>
        <v>7</v>
      </c>
      <c r="R121" s="1">
        <f>COUNTIF(H2:H114,"&gt;0")</f>
        <v>1</v>
      </c>
      <c r="S121" s="1">
        <f>COUNTIF(I2:I114,"&gt;0")</f>
        <v>0</v>
      </c>
      <c r="T121" s="1">
        <f>COUNTIF(J2:J114,"&gt;0")</f>
        <v>0</v>
      </c>
    </row>
    <row r="122" spans="1:20" x14ac:dyDescent="0.25">
      <c r="O122">
        <f>COUNT(E2:E114)</f>
        <v>113</v>
      </c>
      <c r="P122">
        <f>COUNT(F2:F114)</f>
        <v>113</v>
      </c>
      <c r="Q122">
        <f>COUNT(G2:G114)</f>
        <v>113</v>
      </c>
      <c r="R122">
        <f>COUNT(H2:H114)</f>
        <v>113</v>
      </c>
      <c r="S122">
        <f>COUNT(I2:I114)</f>
        <v>113</v>
      </c>
      <c r="T122">
        <f>COUNT(J2:J114)</f>
        <v>113</v>
      </c>
    </row>
    <row r="123" spans="1:20" x14ac:dyDescent="0.25">
      <c r="N123" t="s">
        <v>176</v>
      </c>
      <c r="O123">
        <f>O121/O122</f>
        <v>0.58407079646017701</v>
      </c>
      <c r="P123">
        <f t="shared" ref="P123:T123" si="0">P121/P122</f>
        <v>0.31858407079646017</v>
      </c>
      <c r="Q123">
        <f t="shared" si="0"/>
        <v>6.1946902654867256E-2</v>
      </c>
      <c r="R123">
        <f t="shared" si="0"/>
        <v>8.8495575221238937E-3</v>
      </c>
      <c r="S123">
        <f t="shared" si="0"/>
        <v>0</v>
      </c>
      <c r="T123">
        <f t="shared" si="0"/>
        <v>0</v>
      </c>
    </row>
    <row r="124" spans="1:20" x14ac:dyDescent="0.25">
      <c r="N124" t="s">
        <v>177</v>
      </c>
      <c r="O124">
        <f>1-O123</f>
        <v>0.41592920353982299</v>
      </c>
      <c r="P124">
        <f t="shared" ref="P124:T124" si="1">1-P123</f>
        <v>0.68141592920353977</v>
      </c>
      <c r="Q124">
        <f t="shared" si="1"/>
        <v>0.93805309734513276</v>
      </c>
      <c r="R124">
        <f t="shared" si="1"/>
        <v>0.99115044247787609</v>
      </c>
      <c r="S124">
        <f t="shared" si="1"/>
        <v>1</v>
      </c>
      <c r="T124">
        <f t="shared" si="1"/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L14" sqref="L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3</v>
      </c>
    </row>
    <row r="2" spans="1:11" x14ac:dyDescent="0.25">
      <c r="A2" t="s">
        <v>102</v>
      </c>
      <c r="B2">
        <v>40.404463960000001</v>
      </c>
      <c r="C2">
        <v>17.731434180000001</v>
      </c>
      <c r="D2">
        <v>41</v>
      </c>
      <c r="E2">
        <v>-0.73143418000000082</v>
      </c>
      <c r="F2">
        <v>-5.7314341800000008</v>
      </c>
      <c r="G2">
        <v>-14.731434180000001</v>
      </c>
      <c r="H2">
        <v>-23.404463960000001</v>
      </c>
      <c r="I2">
        <v>-28.404463960000001</v>
      </c>
      <c r="J2">
        <v>-37.404463960000001</v>
      </c>
      <c r="K2" t="s">
        <v>103</v>
      </c>
    </row>
    <row r="3" spans="1:11" x14ac:dyDescent="0.25">
      <c r="A3" t="s">
        <v>106</v>
      </c>
      <c r="B3">
        <v>41.212956519999999</v>
      </c>
      <c r="C3">
        <v>17.362145850000001</v>
      </c>
      <c r="D3">
        <v>46</v>
      </c>
      <c r="E3">
        <v>4.637854149999999</v>
      </c>
      <c r="F3">
        <v>-0.36214585000000099</v>
      </c>
      <c r="G3">
        <v>-9.362145850000001</v>
      </c>
      <c r="H3">
        <v>-19.212956519999999</v>
      </c>
      <c r="I3">
        <v>-24.212956519999999</v>
      </c>
      <c r="J3">
        <v>-33.212956519999999</v>
      </c>
      <c r="K3" t="s">
        <v>103</v>
      </c>
    </row>
    <row r="4" spans="1:11" x14ac:dyDescent="0.25">
      <c r="A4" t="s">
        <v>107</v>
      </c>
      <c r="B4">
        <v>37.445070110000003</v>
      </c>
      <c r="C4">
        <v>20.642751860000001</v>
      </c>
      <c r="D4">
        <v>46</v>
      </c>
      <c r="E4">
        <v>1.3572481399999994</v>
      </c>
      <c r="F4">
        <v>-3.6427518600000006</v>
      </c>
      <c r="G4">
        <v>-12.642751860000001</v>
      </c>
      <c r="H4">
        <v>-15.445070110000003</v>
      </c>
      <c r="I4">
        <v>-20.445070110000003</v>
      </c>
      <c r="J4">
        <v>-29.445070110000003</v>
      </c>
      <c r="K4" t="s">
        <v>103</v>
      </c>
    </row>
    <row r="5" spans="1:11" x14ac:dyDescent="0.25">
      <c r="A5" t="s">
        <v>108</v>
      </c>
      <c r="B5">
        <v>36.981820640000002</v>
      </c>
      <c r="C5">
        <v>20.214061139999998</v>
      </c>
      <c r="D5">
        <v>43</v>
      </c>
      <c r="E5">
        <v>-1.2140611399999983</v>
      </c>
      <c r="F5">
        <v>-6.2140611399999983</v>
      </c>
      <c r="G5">
        <v>-15.214061139999998</v>
      </c>
      <c r="H5">
        <v>-17.981820640000002</v>
      </c>
      <c r="I5">
        <v>-22.981820640000002</v>
      </c>
      <c r="J5">
        <v>-31.981820640000002</v>
      </c>
      <c r="K5" t="s">
        <v>103</v>
      </c>
    </row>
    <row r="6" spans="1:11" x14ac:dyDescent="0.25">
      <c r="A6" t="s">
        <v>109</v>
      </c>
      <c r="B6">
        <v>36.952362749999999</v>
      </c>
      <c r="C6">
        <v>19.208422209999998</v>
      </c>
      <c r="D6">
        <v>40</v>
      </c>
      <c r="E6">
        <v>-3.2084222099999984</v>
      </c>
      <c r="F6">
        <v>-8.2084222099999984</v>
      </c>
      <c r="G6">
        <v>-17.208422209999998</v>
      </c>
      <c r="H6">
        <v>-20.952362749999999</v>
      </c>
      <c r="I6">
        <v>-25.952362749999999</v>
      </c>
      <c r="J6">
        <v>-34.952362749999999</v>
      </c>
      <c r="K6" t="s">
        <v>103</v>
      </c>
    </row>
    <row r="7" spans="1:11" x14ac:dyDescent="0.25">
      <c r="A7" t="s">
        <v>110</v>
      </c>
      <c r="B7">
        <v>37.386544399999998</v>
      </c>
      <c r="C7">
        <v>19.921711569999999</v>
      </c>
      <c r="D7">
        <v>40</v>
      </c>
      <c r="E7">
        <v>-3.9217115699999994</v>
      </c>
      <c r="F7">
        <v>-8.9217115699999994</v>
      </c>
      <c r="G7">
        <v>-17.921711569999999</v>
      </c>
      <c r="H7">
        <v>-21.386544399999998</v>
      </c>
      <c r="I7">
        <v>-26.386544399999998</v>
      </c>
      <c r="J7">
        <v>-35.386544399999998</v>
      </c>
      <c r="K7" t="s">
        <v>103</v>
      </c>
    </row>
    <row r="8" spans="1:11" x14ac:dyDescent="0.25">
      <c r="A8" t="s">
        <v>111</v>
      </c>
      <c r="B8">
        <v>36.804561399999997</v>
      </c>
      <c r="C8">
        <v>20.48239736</v>
      </c>
      <c r="D8">
        <v>40</v>
      </c>
      <c r="E8">
        <v>-4.4823973600000002</v>
      </c>
      <c r="F8">
        <v>-9.4823973600000002</v>
      </c>
      <c r="G8">
        <v>-18.48239736</v>
      </c>
      <c r="H8">
        <v>-20.804561399999997</v>
      </c>
      <c r="I8">
        <v>-25.804561399999997</v>
      </c>
      <c r="J8">
        <v>-34.804561399999997</v>
      </c>
      <c r="K8" t="s">
        <v>103</v>
      </c>
    </row>
    <row r="9" spans="1:11" x14ac:dyDescent="0.25">
      <c r="A9" t="s">
        <v>112</v>
      </c>
      <c r="B9">
        <v>38.032068340000002</v>
      </c>
      <c r="C9">
        <v>19.736369849999999</v>
      </c>
      <c r="D9">
        <v>45</v>
      </c>
      <c r="E9">
        <v>1.2636301500000009</v>
      </c>
      <c r="F9">
        <v>-3.7363698499999991</v>
      </c>
      <c r="G9">
        <v>-12.736369849999999</v>
      </c>
      <c r="H9">
        <v>-17.032068340000002</v>
      </c>
      <c r="I9">
        <v>-22.032068340000002</v>
      </c>
      <c r="J9">
        <v>-31.032068340000002</v>
      </c>
      <c r="K9" t="s">
        <v>103</v>
      </c>
    </row>
    <row r="10" spans="1:11" x14ac:dyDescent="0.25">
      <c r="A10" t="s">
        <v>113</v>
      </c>
      <c r="B10">
        <v>37.340116539999997</v>
      </c>
      <c r="C10">
        <v>19.295350020000001</v>
      </c>
      <c r="D10">
        <v>47</v>
      </c>
      <c r="E10">
        <v>3.7046499799999992</v>
      </c>
      <c r="F10">
        <v>-1.2953500200000008</v>
      </c>
      <c r="G10">
        <v>-10.295350020000001</v>
      </c>
      <c r="H10">
        <v>-14.340116539999997</v>
      </c>
      <c r="I10">
        <v>-19.340116539999997</v>
      </c>
      <c r="J10">
        <v>-28.340116539999997</v>
      </c>
      <c r="K10" t="s">
        <v>103</v>
      </c>
    </row>
    <row r="11" spans="1:11" x14ac:dyDescent="0.25">
      <c r="A11" t="s">
        <v>116</v>
      </c>
      <c r="B11">
        <v>38.902608579999999</v>
      </c>
      <c r="C11">
        <v>19.466539439999998</v>
      </c>
      <c r="D11">
        <v>43</v>
      </c>
      <c r="E11">
        <v>-0.46653943999999825</v>
      </c>
      <c r="F11">
        <v>-5.4665394399999983</v>
      </c>
      <c r="G11">
        <v>-14.466539439999998</v>
      </c>
      <c r="H11">
        <v>-19.902608579999999</v>
      </c>
      <c r="I11">
        <v>-24.902608579999999</v>
      </c>
      <c r="J11">
        <v>-33.902608579999999</v>
      </c>
      <c r="K11" t="s">
        <v>103</v>
      </c>
    </row>
    <row r="12" spans="1:11" x14ac:dyDescent="0.25">
      <c r="A12" t="s">
        <v>117</v>
      </c>
      <c r="B12">
        <v>43.630988619999997</v>
      </c>
      <c r="C12">
        <v>12.7755828</v>
      </c>
      <c r="D12">
        <v>40</v>
      </c>
      <c r="E12">
        <v>3.2244171999999978</v>
      </c>
      <c r="F12">
        <v>-1.7755828000000022</v>
      </c>
      <c r="G12">
        <v>-10.775582800000002</v>
      </c>
      <c r="H12">
        <v>-27.630988619999997</v>
      </c>
      <c r="I12">
        <v>-32.630988619999997</v>
      </c>
      <c r="J12">
        <v>-41.630988619999997</v>
      </c>
      <c r="K12" t="s">
        <v>103</v>
      </c>
    </row>
    <row r="13" spans="1:11" x14ac:dyDescent="0.25">
      <c r="A13" t="s">
        <v>118</v>
      </c>
      <c r="B13">
        <v>38.002118709999998</v>
      </c>
      <c r="C13">
        <v>18.595811149999999</v>
      </c>
      <c r="D13">
        <v>40</v>
      </c>
      <c r="E13">
        <v>-2.5958111499999994</v>
      </c>
      <c r="F13">
        <v>-7.5958111499999994</v>
      </c>
      <c r="G13">
        <v>-16.595811149999999</v>
      </c>
      <c r="H13">
        <v>-22.002118709999998</v>
      </c>
      <c r="I13">
        <v>-27.002118709999998</v>
      </c>
      <c r="J13">
        <v>-36.002118709999998</v>
      </c>
      <c r="K13" t="s">
        <v>103</v>
      </c>
    </row>
    <row r="14" spans="1:11" x14ac:dyDescent="0.25">
      <c r="A14" t="s">
        <v>119</v>
      </c>
      <c r="B14">
        <v>39.367420719999998</v>
      </c>
      <c r="C14">
        <v>19.888466139999998</v>
      </c>
      <c r="D14">
        <v>46</v>
      </c>
      <c r="E14">
        <v>2.1115338600000015</v>
      </c>
      <c r="F14">
        <v>-2.8884661399999985</v>
      </c>
      <c r="G14">
        <v>-11.888466139999998</v>
      </c>
      <c r="H14">
        <v>-17.367420719999998</v>
      </c>
      <c r="I14">
        <v>-22.367420719999998</v>
      </c>
      <c r="J14">
        <v>-31.367420719999998</v>
      </c>
      <c r="K14" t="s">
        <v>103</v>
      </c>
    </row>
    <row r="15" spans="1:11" x14ac:dyDescent="0.25">
      <c r="E15">
        <f>COUNTIF(E2:E14,"&gt;0")</f>
        <v>6</v>
      </c>
      <c r="F15">
        <f t="shared" ref="F15:J15" si="0">COUNTIF(F2:F14,"&gt;0")</f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all_systems</vt:lpstr>
      <vt:lpstr>NYC_only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2020-08-11T20:53:58Z</dcterms:modified>
</cp:coreProperties>
</file>