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0" yWindow="1845" windowWidth="11880" windowHeight="5940" tabRatio="860"/>
  </bookViews>
  <sheets>
    <sheet name="Capa" sheetId="12" r:id="rId1"/>
    <sheet name="Introdução" sheetId="1" r:id="rId2"/>
    <sheet name="00_Header" sheetId="2" r:id="rId3"/>
    <sheet name="10_Resumo" sheetId="3" r:id="rId4"/>
    <sheet name="20_Endereços" sheetId="4" r:id="rId5"/>
    <sheet name="30_Chamadas" sheetId="5" r:id="rId6"/>
    <sheet name="40_Servicos_Medidos" sheetId="6" r:id="rId7"/>
    <sheet name="50_Descontos" sheetId="7" r:id="rId8"/>
    <sheet name="60_Planos" sheetId="11" r:id="rId9"/>
    <sheet name="70_Ajustes" sheetId="8" r:id="rId10"/>
    <sheet name="80_NF" sheetId="9" r:id="rId11"/>
    <sheet name="90_Informativos" sheetId="23" r:id="rId12"/>
    <sheet name="99_Trailler" sheetId="10" r:id="rId13"/>
    <sheet name="Anexo I Chamadas" sheetId="17" r:id="rId14"/>
    <sheet name="Anexo II Serviços" sheetId="22" r:id="rId15"/>
    <sheet name="Anexo III Planos" sheetId="21" r:id="rId16"/>
    <sheet name="Anexo IV Desconto" sheetId="20" r:id="rId17"/>
    <sheet name="Anexo V Ajustes" sheetId="19" r:id="rId18"/>
    <sheet name="Anexo VI Informativos" sheetId="24" r:id="rId19"/>
    <sheet name="Simulação Layout Conta A" sheetId="13" r:id="rId20"/>
    <sheet name="Simulação Layout Conta B" sheetId="16" r:id="rId21"/>
  </sheets>
  <definedNames>
    <definedName name="_xlnm.Print_Area" localSheetId="4">'20_Endereços'!$A$1:$G$46</definedName>
  </definedNames>
  <calcPr calcId="125725"/>
</workbook>
</file>

<file path=xl/calcChain.xml><?xml version="1.0" encoding="utf-8"?>
<calcChain xmlns="http://schemas.openxmlformats.org/spreadsheetml/2006/main">
  <c r="D18" i="23"/>
  <c r="F7"/>
  <c r="G7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G6"/>
  <c r="D29" i="2"/>
  <c r="G29"/>
  <c r="J6"/>
  <c r="I7" s="1"/>
  <c r="J7" s="1"/>
  <c r="I8" s="1"/>
  <c r="J8" s="1"/>
  <c r="I9" s="1"/>
  <c r="J9" s="1"/>
  <c r="I10" s="1"/>
  <c r="J10" s="1"/>
  <c r="I11" s="1"/>
  <c r="J11" s="1"/>
  <c r="I12" s="1"/>
  <c r="J12" s="1"/>
  <c r="I13" s="1"/>
  <c r="J13" s="1"/>
  <c r="I14" s="1"/>
  <c r="J14" s="1"/>
  <c r="I15" s="1"/>
  <c r="J15" s="1"/>
  <c r="I16" s="1"/>
  <c r="J16" s="1"/>
  <c r="I17" s="1"/>
  <c r="J17" s="1"/>
  <c r="I18" s="1"/>
  <c r="J18" s="1"/>
  <c r="I19" s="1"/>
  <c r="J19" s="1"/>
  <c r="I20" s="1"/>
  <c r="J20" s="1"/>
  <c r="I21" s="1"/>
  <c r="J21" s="1"/>
  <c r="I22" s="1"/>
  <c r="J22" s="1"/>
  <c r="I23" s="1"/>
  <c r="J23" s="1"/>
  <c r="I24" s="1"/>
  <c r="J24" s="1"/>
  <c r="I25" s="1"/>
  <c r="J25" s="1"/>
  <c r="I26" s="1"/>
  <c r="J26" s="1"/>
  <c r="I27" s="1"/>
  <c r="J27" s="1"/>
  <c r="I28" s="1"/>
  <c r="J28" s="1"/>
  <c r="I29" s="1"/>
  <c r="J29" s="1"/>
  <c r="I30" s="1"/>
  <c r="J30" s="1"/>
  <c r="G6" i="3"/>
  <c r="F7"/>
  <c r="G7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D27"/>
  <c r="D34" i="4"/>
  <c r="G6"/>
  <c r="F7"/>
  <c r="G7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G6" i="5"/>
  <c r="F7"/>
  <c r="G7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F37" s="1"/>
  <c r="G37" s="1"/>
  <c r="F38" s="1"/>
  <c r="G38" s="1"/>
  <c r="F39" s="1"/>
  <c r="G39" s="1"/>
  <c r="D38"/>
  <c r="G6" i="6"/>
  <c r="F7"/>
  <c r="G7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D29"/>
  <c r="G6" i="7"/>
  <c r="F7" s="1"/>
  <c r="G7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D27"/>
  <c r="G6" i="11"/>
  <c r="F7" s="1"/>
  <c r="G7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D30"/>
  <c r="G6" i="8"/>
  <c r="F7" s="1"/>
  <c r="G7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G6" i="9"/>
  <c r="F7" s="1"/>
  <c r="G7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D18"/>
  <c r="G6" i="10"/>
  <c r="F7" s="1"/>
  <c r="G7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D32"/>
  <c r="H57" i="13"/>
  <c r="H39" i="16"/>
  <c r="H47"/>
  <c r="H49" s="1"/>
  <c r="H8"/>
  <c r="H13"/>
  <c r="H21"/>
  <c r="H23" s="1"/>
</calcChain>
</file>

<file path=xl/comments1.xml><?xml version="1.0" encoding="utf-8"?>
<comments xmlns="http://schemas.openxmlformats.org/spreadsheetml/2006/main">
  <authors>
    <author>svivian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 xml:space="preserve">Descontos são uma redução no valor da Fatura que podem ser apresentados vinculados aos Recursos ou a Conta, tendo  como base de cálculo os itens que estão sendo apresentados na própria Fatura.
Descontos de mesma natureza devem ser totalizados e apresentados a nível de Recurso ou Conta, como descrito acima
Neste tipo só temos sinal negativo disponibilizado (campo obrigatório)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svivian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 xml:space="preserve">Planos são um conjunto de facilidades ou franquias vinculados de um a todos os recursos de uma Fatura Eletrônica, e pelo qual a operadora cobra uma quantia mensal adicional (assinatura do plano).
Quando o plano englobar todos os recursos da Fatura identificá-lo como tipo Conta e nos demais casas vinculá-lo ao Recurso.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svivian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>Ajustes são deduções ou acréscimos no valor faturado e que não estão diretamente vinculados aos itens apresentados na Fatura como por exemplo Ajustes da Fatura anterior , juros , multa,etc... (ver Anexo V – Ajustes)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svivian</author>
  </authors>
  <commentList>
    <comment ref="H6" authorId="0">
      <text>
        <r>
          <rPr>
            <b/>
            <sz val="8"/>
            <color indexed="81"/>
            <rFont val="Tahoma"/>
            <family val="2"/>
          </rPr>
          <t xml:space="preserve">1 - Registro Tipo 10 </t>
        </r>
        <r>
          <rPr>
            <sz val="8"/>
            <color indexed="81"/>
            <rFont val="Tahoma"/>
            <family val="2"/>
          </rPr>
          <t xml:space="preserve">= ∑ Valor Registros tipo 30 + ∑ Valor Registros Tipo 40 + ∑ Valor Registros tipo 50(Tipo R - Recurso) 
</t>
        </r>
      </text>
    </comment>
    <comment ref="J47" authorId="0">
      <text>
        <r>
          <rPr>
            <b/>
            <sz val="8"/>
            <color indexed="81"/>
            <rFont val="Tahoma"/>
            <family val="2"/>
          </rPr>
          <t>Soma da Duração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49" authorId="0">
      <text>
        <r>
          <rPr>
            <b/>
            <sz val="8"/>
            <color indexed="81"/>
            <rFont val="Tahoma"/>
            <family val="2"/>
          </rPr>
          <t>Soma da Duração, com  valores  R$ 0,00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3" authorId="0">
      <text>
        <r>
          <rPr>
            <b/>
            <sz val="8"/>
            <color indexed="81"/>
            <rFont val="Tahoma"/>
            <family val="2"/>
          </rPr>
          <t xml:space="preserve"> Registro Total 80 = </t>
        </r>
        <r>
          <rPr>
            <sz val="8"/>
            <color indexed="81"/>
            <rFont val="Tahoma"/>
            <family val="2"/>
          </rPr>
          <t xml:space="preserve">∑Valor Registros tipo 10 +  ∑ Valor Registro tipo 50 (Tipo C - Conta) + ∑ Valor Registros tipo 60 </t>
        </r>
      </text>
    </comment>
    <comment ref="H57" authorId="0">
      <text>
        <r>
          <rPr>
            <b/>
            <sz val="8"/>
            <color indexed="81"/>
            <rFont val="Tahoma"/>
            <family val="2"/>
          </rPr>
          <t xml:space="preserve"> O valor Total registro tipo 99 </t>
        </r>
        <r>
          <rPr>
            <b/>
            <sz val="8"/>
            <color indexed="81"/>
            <rFont val="Tahoma"/>
            <family val="2"/>
          </rPr>
          <t xml:space="preserve"> = </t>
        </r>
        <r>
          <rPr>
            <b/>
            <sz val="8"/>
            <color indexed="10"/>
            <rFont val="Tahoma"/>
            <family val="2"/>
          </rPr>
          <t xml:space="preserve">∑ Valor Registros tipo 80 + Valor Registros tipo 70 </t>
        </r>
        <r>
          <rPr>
            <b/>
            <sz val="8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svivian</author>
  </authors>
  <commentList>
    <comment ref="H8" authorId="0">
      <text>
        <r>
          <rPr>
            <b/>
            <sz val="8"/>
            <color indexed="81"/>
            <rFont val="Tahoma"/>
            <family val="2"/>
          </rPr>
          <t>1 - Registro Tipo 10 =</t>
        </r>
        <r>
          <rPr>
            <sz val="8"/>
            <color indexed="81"/>
            <rFont val="Tahoma"/>
            <family val="2"/>
          </rPr>
          <t xml:space="preserve"> ∑ Valor Registros tipo 30 + ∑ Valor Registros Tipo 40 + ∑ Valor Registros tipo 50(Tipo R - Recurso)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1" authorId="0">
      <text>
        <r>
          <rPr>
            <b/>
            <sz val="8"/>
            <color indexed="81"/>
            <rFont val="Tahoma"/>
            <family val="2"/>
          </rPr>
          <t xml:space="preserve">Registro Total 80 = </t>
        </r>
        <r>
          <rPr>
            <sz val="8"/>
            <color indexed="81"/>
            <rFont val="Tahoma"/>
            <family val="2"/>
          </rPr>
          <t xml:space="preserve">∑Valor Registros tipo 10 +  ∑ Valor Registro tipo 50 (Tipo C - Conta) + ∑ Valor Registros tipo 60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3" authorId="0">
      <text>
        <r>
          <rPr>
            <b/>
            <sz val="8"/>
            <color indexed="81"/>
            <rFont val="Tahoma"/>
            <family val="2"/>
          </rPr>
          <t xml:space="preserve">O valor Total registro tipo 99  </t>
        </r>
        <r>
          <rPr>
            <sz val="8"/>
            <color indexed="81"/>
            <rFont val="Tahoma"/>
            <family val="2"/>
          </rPr>
          <t xml:space="preserve">= ∑ Valor Registros tipo 80 + Valor Registros tipo 70 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3" authorId="0">
      <text>
        <r>
          <rPr>
            <b/>
            <sz val="8"/>
            <color indexed="81"/>
            <rFont val="Tahoma"/>
            <family val="2"/>
          </rPr>
          <t xml:space="preserve">1 - Registro Tipo 10 </t>
        </r>
        <r>
          <rPr>
            <sz val="8"/>
            <color indexed="81"/>
            <rFont val="Tahoma"/>
            <family val="2"/>
          </rPr>
          <t xml:space="preserve">= ∑ Valor Registros tipo 30 + ∑ Valor Registros Tipo 40 + ∑ Valor Registros tipo 50(Tipo R - Recurso)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7" authorId="0">
      <text>
        <r>
          <rPr>
            <b/>
            <sz val="8"/>
            <color indexed="81"/>
            <rFont val="Tahoma"/>
            <family val="2"/>
          </rPr>
          <t xml:space="preserve"> Registro Total 80 = </t>
        </r>
        <r>
          <rPr>
            <sz val="8"/>
            <color indexed="81"/>
            <rFont val="Tahoma"/>
            <family val="2"/>
          </rPr>
          <t xml:space="preserve">∑Valor Registros tipo 10 +  ∑ Valor Registro tipo 50 (Tipo C - Conta) + ∑ Valor Registros tipo 60 </t>
        </r>
      </text>
    </comment>
    <comment ref="H49" authorId="0">
      <text>
        <r>
          <rPr>
            <b/>
            <sz val="8"/>
            <color indexed="81"/>
            <rFont val="Tahoma"/>
            <family val="2"/>
          </rPr>
          <t xml:space="preserve">O valor Total registro tipo 99  </t>
        </r>
        <r>
          <rPr>
            <b/>
            <sz val="8"/>
            <color indexed="10"/>
            <rFont val="Tahoma"/>
            <family val="2"/>
          </rPr>
          <t>= ∑ Valor Registros tipo 80 + Valor Registros tipo 70</t>
        </r>
        <r>
          <rPr>
            <sz val="8"/>
            <color indexed="81"/>
            <rFont val="Tahoma"/>
            <family val="2"/>
          </rPr>
          <t xml:space="preserve">  </t>
        </r>
      </text>
    </comment>
  </commentList>
</comments>
</file>

<file path=xl/sharedStrings.xml><?xml version="1.0" encoding="utf-8"?>
<sst xmlns="http://schemas.openxmlformats.org/spreadsheetml/2006/main" count="1708" uniqueCount="657">
  <si>
    <t>Descrição do Campo</t>
  </si>
  <si>
    <t>Conteúdo</t>
  </si>
  <si>
    <t>Tamanho</t>
  </si>
  <si>
    <t>Preenchimento</t>
  </si>
  <si>
    <t>Início</t>
  </si>
  <si>
    <t>Fim</t>
  </si>
  <si>
    <t>Tipo de Registro</t>
  </si>
  <si>
    <t>Caracter</t>
  </si>
  <si>
    <t>Controle Seqüencial de gravação</t>
  </si>
  <si>
    <t>Numérico</t>
  </si>
  <si>
    <t>Data Geração do Arquivo</t>
  </si>
  <si>
    <t>Código do Cliente</t>
  </si>
  <si>
    <t>Nome do Cliente</t>
  </si>
  <si>
    <t>Identificador Conta Única</t>
  </si>
  <si>
    <t>Data de Vencimento</t>
  </si>
  <si>
    <t>Data de Emissão</t>
  </si>
  <si>
    <t>Mês Referência</t>
  </si>
  <si>
    <t>Número da Fatura</t>
  </si>
  <si>
    <t>Descrição Cobrança</t>
  </si>
  <si>
    <t>Banco Cobrança</t>
  </si>
  <si>
    <t>Agência Cobrança</t>
  </si>
  <si>
    <t>Reservado para Fisco</t>
  </si>
  <si>
    <t>Filler</t>
  </si>
  <si>
    <t>Identificador individual por recurso junto a concessionária</t>
  </si>
  <si>
    <t>Velocidade do Recurso</t>
  </si>
  <si>
    <t>Unidade da Velocidade do Recurso</t>
  </si>
  <si>
    <t>Valor Total de Impostos</t>
  </si>
  <si>
    <t>Nº da Nota Fiscal</t>
  </si>
  <si>
    <t>CNL do recurso Endereço Ponta A</t>
  </si>
  <si>
    <t>Nome da Localidade do Endereço Ponta A</t>
  </si>
  <si>
    <t>UF da Localidade Ponta A</t>
  </si>
  <si>
    <t>Endereço da Ponta A</t>
  </si>
  <si>
    <t>Nº do endereço da Ponta A</t>
  </si>
  <si>
    <t>Complemento da Ponta A</t>
  </si>
  <si>
    <t>Bairro da Ponta A</t>
  </si>
  <si>
    <t>CNL do recurso Endereço Ponta B</t>
  </si>
  <si>
    <t>Nome da Localidade Endereço Ponta B</t>
  </si>
  <si>
    <t>UF da Localidade Ponta B</t>
  </si>
  <si>
    <t>Endereço da Ponta B</t>
  </si>
  <si>
    <t>Nº do endereço da Ponta B</t>
  </si>
  <si>
    <t>Complemento da Ponta B</t>
  </si>
  <si>
    <t>Bairro da Ponta B</t>
  </si>
  <si>
    <t>CNL do recurso Endereço Ponta C</t>
  </si>
  <si>
    <t>Nome da Localidade Endereço Ponta C</t>
  </si>
  <si>
    <t>UF da Localidade Ponta C</t>
  </si>
  <si>
    <t>Endereço da Ponta C</t>
  </si>
  <si>
    <t>Nº do endereço da Ponta C</t>
  </si>
  <si>
    <t>Complemento da Ponta C</t>
  </si>
  <si>
    <t>Bairro da Ponta C</t>
  </si>
  <si>
    <t>Data da Ligação</t>
  </si>
  <si>
    <t>Código Nacional/Internacional</t>
  </si>
  <si>
    <t>Código da Operadora</t>
  </si>
  <si>
    <t>Obrigatório</t>
  </si>
  <si>
    <t>Duração da Ligação</t>
  </si>
  <si>
    <t>Horário da ligação</t>
  </si>
  <si>
    <t>Tipo de Chamada (TC)</t>
  </si>
  <si>
    <t>Grupo Horário Tarifário</t>
  </si>
  <si>
    <t>Descrição do Horário Tarifário</t>
  </si>
  <si>
    <t>Degrau da ligação</t>
  </si>
  <si>
    <t>Alíquota ICMS</t>
  </si>
  <si>
    <t>Valor da ligação com imposto</t>
  </si>
  <si>
    <t>Valor da ligação sem imposto</t>
  </si>
  <si>
    <t>Tipo NF</t>
  </si>
  <si>
    <t>Número da NF na qual a chamada foi faturada</t>
  </si>
  <si>
    <t>Número do Telefone</t>
  </si>
  <si>
    <t>Data do Serviço</t>
  </si>
  <si>
    <t>Númerico</t>
  </si>
  <si>
    <t>Número do Telefone Destino</t>
  </si>
  <si>
    <t xml:space="preserve">Numérico </t>
  </si>
  <si>
    <t>Unidade de Medida</t>
  </si>
  <si>
    <t xml:space="preserve">Caracter </t>
  </si>
  <si>
    <t>Valor do serviço sem impostos</t>
  </si>
  <si>
    <t>Valor do serviço com impostos</t>
  </si>
  <si>
    <t>Base De cálculo Desconto</t>
  </si>
  <si>
    <t>Percentual de Desconto</t>
  </si>
  <si>
    <t>Data Início do Acerto</t>
  </si>
  <si>
    <t>Data Fim do Acerto</t>
  </si>
  <si>
    <t>Valor do Ajuste</t>
  </si>
  <si>
    <t>Tipo de NF</t>
  </si>
  <si>
    <t>Valor Total</t>
  </si>
  <si>
    <t>Regras gerais de preenchimento</t>
  </si>
  <si>
    <t>1 - Não poderá haver mais de uma fatura por período para um determinado serviço medido e prestado</t>
  </si>
  <si>
    <t>Operadora a qual o terminal de destino está vinculado (portabilidade)</t>
  </si>
  <si>
    <t>Valor do Desconto</t>
  </si>
  <si>
    <t>INTRODUÇÃO</t>
  </si>
  <si>
    <t>Marcação de Fim</t>
  </si>
  <si>
    <t>Identificador Único do Recurso</t>
  </si>
  <si>
    <t>Data da Ativação do Recurso</t>
  </si>
  <si>
    <t>Data da Desativação do Recurso</t>
  </si>
  <si>
    <t>Quantidade de Registros de Chamada</t>
  </si>
  <si>
    <t>Quantidade de Registros de Serviço</t>
  </si>
  <si>
    <t>Valor Total da Conta do Recurso com Impostos</t>
  </si>
  <si>
    <t>Valor Total dos Registros de Chamada com Impostos</t>
  </si>
  <si>
    <t>Código de Seleção da Prestadora - CSP</t>
  </si>
  <si>
    <t>Consumo medido</t>
  </si>
  <si>
    <t>Consumo franqueado</t>
  </si>
  <si>
    <t>Quantidade Utilizada</t>
  </si>
  <si>
    <t>Tipo do dado</t>
  </si>
  <si>
    <t>Sinal do Ajuste</t>
  </si>
  <si>
    <t>Base De cálculo Ajuste</t>
  </si>
  <si>
    <t>Percentual de Ajuste</t>
  </si>
  <si>
    <t>Negativo (crédito) ou Positivo (débito)</t>
  </si>
  <si>
    <t>Quantidade de TOTAL  de Registros</t>
  </si>
  <si>
    <t>Tipo do Desconto</t>
  </si>
  <si>
    <t>CNPJ do Cliente</t>
  </si>
  <si>
    <t>CNPJ Operadora</t>
  </si>
  <si>
    <t>Tipo 00 - Header</t>
  </si>
  <si>
    <t>Tipo 10 - Resumo</t>
  </si>
  <si>
    <t>Tipo 30 - Chamadas</t>
  </si>
  <si>
    <t>Tipo 99 - Trailler</t>
  </si>
  <si>
    <t>UF da Operadora</t>
  </si>
  <si>
    <t>Nome Operadora</t>
  </si>
  <si>
    <t>Identificação geral da fatura em cobrança</t>
  </si>
  <si>
    <t>Somatório dos valores por recurso</t>
  </si>
  <si>
    <t>Identificação dos endereços dos recursos cobrados na fatura</t>
  </si>
  <si>
    <t>Detalhamento de chamadas de VOZ cobradas na fatura</t>
  </si>
  <si>
    <t>Detalhamento dos planos faturados</t>
  </si>
  <si>
    <t>Detalhamento dos serviços faturados</t>
  </si>
  <si>
    <t>Detalhamento dos descontos concedidos</t>
  </si>
  <si>
    <t>Totalizador por nota fiscal apresentada</t>
  </si>
  <si>
    <t>Consolidação de valores da conta faturada</t>
  </si>
  <si>
    <t xml:space="preserve"> </t>
  </si>
  <si>
    <t>2 - O ciclo de faturamento deve ser MENSAL, salvo em situações especiais e formalmente acordadas entre cliente e concessionária, desde que aderente a regulamentação vigente.</t>
  </si>
  <si>
    <t>7 - Em todos os campos de VALOR SEM IMPOSTOS, o padrão adotado será NUMÉRICO com 15 posições sendo 11 inteiros e 4 decimais.</t>
  </si>
  <si>
    <t>5 - Os campos de preenchimento OPCIONAL quando não apresentarem conteúdo deverão conter ESPAÇOS para tipo caractere e ZEROS para tipo numérico.</t>
  </si>
  <si>
    <t>6 - Em todos os campos de VALOR COM IMPOSTOS, o padrão adotado será NUMÉRICO com 13 posições sendo 11 inteiros e dois decimais.Para as grandezas que apresentem mais de duas casas decimais, a conversão para padrão monetário (duas casas decimais) será efetuada através do DESPREZO dos decimais a partir da terceira casa.</t>
  </si>
  <si>
    <t>Características Gerais</t>
  </si>
  <si>
    <t>Organização: Seqüencial</t>
  </si>
  <si>
    <t>Registro Fixo: 350 Bytes</t>
  </si>
  <si>
    <t>Formato dos Campos:</t>
  </si>
  <si>
    <t>Caracter:Alinhado à esquerda e os não utilizados à direita deverão conter espaços.</t>
  </si>
  <si>
    <t>Numérico: Alinhado à direita e os não utilizados à esquerda deverão conter zeros.</t>
  </si>
  <si>
    <t>Estrutura Padrão do Arquivo</t>
  </si>
  <si>
    <t>O layout é composto por 10 tipos de registro, identificados nas duas primeiras posições de cada registro.</t>
  </si>
  <si>
    <t>Tipo 00 - Header - Apenas um por arquivo</t>
  </si>
  <si>
    <t>Tipo 10 - Resumo - Apenas um por recurso</t>
  </si>
  <si>
    <t>Tipo 20 - Endereço(s) dos Recursos - Apenas um por recurso</t>
  </si>
  <si>
    <t>Tipo 99 - Trailler - Apenas um por arquivo</t>
  </si>
  <si>
    <t>Tipo 30 - Chamadas - Nenhum, um ou mais por recurso.</t>
  </si>
  <si>
    <t>Tipo 50 - Descontos - Nenhum, um ou mais.</t>
  </si>
  <si>
    <t>Mês de competencia de cobrança da fatura</t>
  </si>
  <si>
    <t>Data de Vencimento da fatura</t>
  </si>
  <si>
    <t>Data de Emissão da Fatura</t>
  </si>
  <si>
    <t>Código interno na operadora</t>
  </si>
  <si>
    <t>CNPJ definido no contrato</t>
  </si>
  <si>
    <t>Versão do formato</t>
  </si>
  <si>
    <t>Preencher com "V3R0"</t>
  </si>
  <si>
    <t>Codigo de Barras</t>
  </si>
  <si>
    <t>Codigo de Cobrança</t>
  </si>
  <si>
    <t>Codigo do banco conforme Banco Central do Brasil</t>
  </si>
  <si>
    <t>Conta Corrente Cobrança</t>
  </si>
  <si>
    <t>(3)</t>
  </si>
  <si>
    <t>Preencher com "000000000001"</t>
  </si>
  <si>
    <t>Preencher com "00"</t>
  </si>
  <si>
    <t>Preencher com "10"</t>
  </si>
  <si>
    <t>CNL  do Recurso</t>
  </si>
  <si>
    <t>Numero do recurso</t>
  </si>
  <si>
    <t>Modalidade de serviço do recurso</t>
  </si>
  <si>
    <t>Identifica o tipo do serviço conforme classificação da ANATEL</t>
  </si>
  <si>
    <t>Total de registros tipo "30" para o recurso</t>
  </si>
  <si>
    <t>Identifica o degrau tarifário conforme classificação da ANATEL</t>
  </si>
  <si>
    <t>Degrau do Recurso</t>
  </si>
  <si>
    <t>Preencher com "20"</t>
  </si>
  <si>
    <t>Continuação da numeração sequencial</t>
  </si>
  <si>
    <t>Preencher com "99"</t>
  </si>
  <si>
    <t>Preencher com "30"</t>
  </si>
  <si>
    <t>CNL da Localidade de Destino da Chamada</t>
  </si>
  <si>
    <t>CNL da área local onde o terminal estava em uso durante a chamada.</t>
  </si>
  <si>
    <t>" 0" – Ligação Nacional ou "00" – Ligação Internacional</t>
  </si>
  <si>
    <t>Nome da Localidade de Destino da Chamada</t>
  </si>
  <si>
    <t>UF do Telefone de destino da Chamada</t>
  </si>
  <si>
    <t>Número do Telefone Chamado</t>
  </si>
  <si>
    <t>Código da Operadora de Roaming</t>
  </si>
  <si>
    <t>Preencher conforme ANEXO I</t>
  </si>
  <si>
    <t>Somatório dos valores dos registros tipo "30" para o recurso. Valor sempre positivo.</t>
  </si>
  <si>
    <t>Valor sempre positivo.</t>
  </si>
  <si>
    <t>Data de início do Ciclo do Plano</t>
  </si>
  <si>
    <t>Data de fim do Ciclo do Plano</t>
  </si>
  <si>
    <t>Preencher com "40"</t>
  </si>
  <si>
    <t>Unidade do serviço</t>
  </si>
  <si>
    <t>Horário do Serviço</t>
  </si>
  <si>
    <t>Valor do plano com imposto</t>
  </si>
  <si>
    <t>Valor do plano sem imposto</t>
  </si>
  <si>
    <t>Hora Início do Desconto</t>
  </si>
  <si>
    <t>Data Fim do Desconto</t>
  </si>
  <si>
    <t>Hora Fim do Desconto</t>
  </si>
  <si>
    <t>Valor com impostos, sempre negativo</t>
  </si>
  <si>
    <t>Preencher com "50"</t>
  </si>
  <si>
    <t xml:space="preserve">Hora Início do Acerto </t>
  </si>
  <si>
    <t>Hora Fim do Acerto</t>
  </si>
  <si>
    <t>Data de Vencimento da NF</t>
  </si>
  <si>
    <t>Quantidade de Registros tipo 10</t>
  </si>
  <si>
    <t>Quantidade de Registros tipo 20</t>
  </si>
  <si>
    <t>Quantidade de Registros tipo 30</t>
  </si>
  <si>
    <t>Quantidade de Registros tipo 40</t>
  </si>
  <si>
    <t>Quantidade de Registros tipo 50</t>
  </si>
  <si>
    <t>Quantidade de Registros tipo 60</t>
  </si>
  <si>
    <t>Campo Livre para Operadora</t>
  </si>
  <si>
    <t>Tipo do Plano</t>
  </si>
  <si>
    <t>Preencer com "C" para plano associado a Conta e "R" para plano associado ao recurso.</t>
  </si>
  <si>
    <t>MN (minutos), KB, MB, GB UN (unidade), DD (dias), etc.</t>
  </si>
  <si>
    <t>Código da Categoria do Plano</t>
  </si>
  <si>
    <t>Sigla da Categoria do Plano</t>
  </si>
  <si>
    <t>Descrição da Categoria do Plano</t>
  </si>
  <si>
    <t>Nome Operadora CSP</t>
  </si>
  <si>
    <t>Quantidade total utilizada do plano durante o período. medido</t>
  </si>
  <si>
    <t>Quantidade disponibilizada no plano para utilização sem custo adicional.</t>
  </si>
  <si>
    <t>Tipo 40 - Serviços</t>
  </si>
  <si>
    <t>Tipo 60 - Planos</t>
  </si>
  <si>
    <t>Tipo 80 - Nota Fiscal</t>
  </si>
  <si>
    <t>Preencher conforme ANEXO III</t>
  </si>
  <si>
    <t>Código da Categoria Serviço</t>
  </si>
  <si>
    <t>Sigla da Categoria Serviço</t>
  </si>
  <si>
    <t>Descrição da Categoria Serviço</t>
  </si>
  <si>
    <t>Código da Categoria Descontos</t>
  </si>
  <si>
    <t>Sigla da Categoria Descontos</t>
  </si>
  <si>
    <t>Descrição da Categoria Desconto</t>
  </si>
  <si>
    <t>Preencher conforme ANEXO IV</t>
  </si>
  <si>
    <t>Preencher com "70"</t>
  </si>
  <si>
    <t>Tipo do Ajuste</t>
  </si>
  <si>
    <t>Código da Categoria  Ajustes</t>
  </si>
  <si>
    <t>Sigla da Categoria  Ajustes</t>
  </si>
  <si>
    <t>Descrição da Categoria Ajustes</t>
  </si>
  <si>
    <t>Preencher conforme ANEXO V</t>
  </si>
  <si>
    <t>Preencher com "80"</t>
  </si>
  <si>
    <t>8 - Em todos os campos de ALIQUOTA PERCENTUAL , o padrão adotado será NUMÉRICO com 5 posições sendo 3 inteiros e 2 decimais.</t>
  </si>
  <si>
    <t>15 - O campo FILLER deverá ser preenchido com espaços.</t>
  </si>
  <si>
    <t>16 - O campo MARCAÇÃO DE FIM deverá ser preenchido exclusivamente com caracter ponto ".".</t>
  </si>
  <si>
    <t>Quantidade de Registros tipo 70</t>
  </si>
  <si>
    <t>Quantidade de Registros tipo 80</t>
  </si>
  <si>
    <t>Descrição da Categoria Chamada</t>
  </si>
  <si>
    <t>Sigla da Categoria Chamada</t>
  </si>
  <si>
    <t>Código da Categoria Chamada</t>
  </si>
  <si>
    <t>Detalhamento dos ajustes financeiros de movimentos anteriores.</t>
  </si>
  <si>
    <t>Continuação da numeração do tipo de registro "00"</t>
  </si>
  <si>
    <t>- Para recurso de VOZ composto de 10 posições, 2 para DDD e 8 para numero.
- Para recurso de DADOS preencher com a designação</t>
  </si>
  <si>
    <t>- Somatório dos valores de todos os impostos incidentes, inclusive impostos federais.
- Valor sempre positivo.</t>
  </si>
  <si>
    <t>- Para telefonia fixa preencher com o endereço de instalação do recurso.
- Para telefonia móvel preencher com o endereço de cobrança.</t>
  </si>
  <si>
    <r>
      <t xml:space="preserve">Número EOT junto a ABR Telecom </t>
    </r>
    <r>
      <rPr>
        <b/>
        <sz val="10"/>
        <rFont val="Frutiger 45 Light"/>
        <family val="2"/>
      </rPr>
      <t>(1)</t>
    </r>
  </si>
  <si>
    <r>
      <t xml:space="preserve">Modalidade de cobrança </t>
    </r>
    <r>
      <rPr>
        <b/>
        <sz val="10"/>
        <rFont val="Frutiger 45 Light"/>
        <family val="2"/>
      </rPr>
      <t>(2)</t>
    </r>
  </si>
  <si>
    <r>
      <t xml:space="preserve">Descrição da modalidade </t>
    </r>
    <r>
      <rPr>
        <b/>
        <sz val="10"/>
        <rFont val="Frutiger 45 Light"/>
        <family val="2"/>
      </rPr>
      <t>(2)</t>
    </r>
  </si>
  <si>
    <r>
      <t xml:space="preserve">Condicional </t>
    </r>
    <r>
      <rPr>
        <b/>
        <sz val="10"/>
        <rFont val="Frutiger 45 Light"/>
        <family val="2"/>
      </rPr>
      <t>(3)</t>
    </r>
  </si>
  <si>
    <r>
      <t xml:space="preserve">Condicional </t>
    </r>
    <r>
      <rPr>
        <b/>
        <sz val="10"/>
        <rFont val="Frutiger 45 Light"/>
        <family val="2"/>
      </rPr>
      <t>(4)</t>
    </r>
  </si>
  <si>
    <r>
      <t xml:space="preserve">Condicional </t>
    </r>
    <r>
      <rPr>
        <b/>
        <sz val="10"/>
        <rFont val="Frutiger 45 Light"/>
        <family val="2"/>
      </rPr>
      <t>(5)</t>
    </r>
  </si>
  <si>
    <r>
      <t>(1) EOT</t>
    </r>
    <r>
      <rPr>
        <sz val="10"/>
        <rFont val="Frutiger 45 Light"/>
        <family val="2"/>
      </rPr>
      <t xml:space="preserve"> - Empresa Operadora de Telecomunicações. ABR Telecom - Associação Brasileira de Recursos em Telecomunicações.</t>
    </r>
  </si>
  <si>
    <r>
      <t>(3)</t>
    </r>
    <r>
      <rPr>
        <sz val="10"/>
        <rFont val="Frutiger 45 Light"/>
        <family val="2"/>
      </rPr>
      <t xml:space="preserve"> Em caso de modalidade de cobrança "02", preenchimento obrigatório</t>
    </r>
  </si>
  <si>
    <r>
      <t>(4)</t>
    </r>
    <r>
      <rPr>
        <sz val="10"/>
        <rFont val="Frutiger 45 Light"/>
        <family val="2"/>
      </rPr>
      <t xml:space="preserve"> Preenchimento obrigatório em caso de faturamento eletrônico com valor fiscal.</t>
    </r>
  </si>
  <si>
    <r>
      <t>(5)</t>
    </r>
    <r>
      <rPr>
        <sz val="10"/>
        <rFont val="Frutiger 45 Light"/>
        <family val="2"/>
      </rPr>
      <t xml:space="preserve"> Campo reservado a operadora.</t>
    </r>
  </si>
  <si>
    <r>
      <t xml:space="preserve">Código Nacional de Localidade </t>
    </r>
    <r>
      <rPr>
        <b/>
        <sz val="10"/>
        <rFont val="Frutiger 45 Light"/>
        <family val="2"/>
      </rPr>
      <t>(6)</t>
    </r>
  </si>
  <si>
    <r>
      <t xml:space="preserve">Condicional </t>
    </r>
    <r>
      <rPr>
        <b/>
        <sz val="10"/>
        <rFont val="Frutiger 45 Light"/>
        <family val="2"/>
      </rPr>
      <t>(7)</t>
    </r>
  </si>
  <si>
    <r>
      <t xml:space="preserve">Condicional </t>
    </r>
    <r>
      <rPr>
        <b/>
        <sz val="10"/>
        <rFont val="Frutiger 45 Light"/>
        <family val="2"/>
      </rPr>
      <t>(8)</t>
    </r>
  </si>
  <si>
    <r>
      <t xml:space="preserve">Condicional </t>
    </r>
    <r>
      <rPr>
        <b/>
        <sz val="10"/>
        <rFont val="Frutiger 45 Light"/>
        <family val="2"/>
      </rPr>
      <t>(9)</t>
    </r>
  </si>
  <si>
    <r>
      <t>(6)</t>
    </r>
    <r>
      <rPr>
        <sz val="10"/>
        <rFont val="Frutiger 45 Light"/>
        <family val="2"/>
      </rPr>
      <t xml:space="preserve"> Código Nacional de localidade: Fixo - definido pela ANATEL; Móvel definido pela  ABR Telecom</t>
    </r>
  </si>
  <si>
    <r>
      <t xml:space="preserve">(7) </t>
    </r>
    <r>
      <rPr>
        <sz val="10"/>
        <rFont val="Frutiger 45 Light"/>
        <family val="2"/>
      </rPr>
      <t>Obrigatório para os recursos de telefonia fixa e móvel.</t>
    </r>
  </si>
  <si>
    <r>
      <t>Codigo Nacional de localidade</t>
    </r>
    <r>
      <rPr>
        <b/>
        <sz val="10"/>
        <rFont val="Frutiger 45 Light"/>
        <family val="2"/>
      </rPr>
      <t xml:space="preserve"> (6)</t>
    </r>
  </si>
  <si>
    <r>
      <t>Condicional</t>
    </r>
    <r>
      <rPr>
        <b/>
        <sz val="10"/>
        <rFont val="Frutiger 45 Light"/>
        <family val="2"/>
      </rPr>
      <t xml:space="preserve"> (11)</t>
    </r>
  </si>
  <si>
    <r>
      <t>Condicional</t>
    </r>
    <r>
      <rPr>
        <b/>
        <sz val="10"/>
        <rFont val="Frutiger 45 Light"/>
        <family val="2"/>
      </rPr>
      <t xml:space="preserve"> (5)</t>
    </r>
  </si>
  <si>
    <r>
      <t>Código Nacional de Localidade</t>
    </r>
    <r>
      <rPr>
        <b/>
        <sz val="10"/>
        <rFont val="Frutiger 45 Light"/>
        <family val="2"/>
      </rPr>
      <t xml:space="preserve"> (6)</t>
    </r>
  </si>
  <si>
    <r>
      <t xml:space="preserve">(5) </t>
    </r>
    <r>
      <rPr>
        <sz val="10"/>
        <rFont val="Frutiger 45 Light"/>
        <family val="2"/>
      </rPr>
      <t>Campo reservado a operadora.</t>
    </r>
  </si>
  <si>
    <r>
      <t xml:space="preserve">(21) </t>
    </r>
    <r>
      <rPr>
        <sz val="10"/>
        <rFont val="Frutiger 45 Light"/>
        <family val="2"/>
      </rPr>
      <t>Descontos de origens e refencias diferentes não poderão ser agrupados num único registro, mesmo que se destinem a um mesmo recurso. Cada desconto deverá ter seu código e origem especificados.</t>
    </r>
  </si>
  <si>
    <r>
      <t xml:space="preserve">Número EOT junto a ABR Telecom </t>
    </r>
    <r>
      <rPr>
        <b/>
        <sz val="10"/>
        <rFont val="Frutiger 45 Light"/>
        <family val="2"/>
      </rPr>
      <t xml:space="preserve"> (1)</t>
    </r>
  </si>
  <si>
    <r>
      <t xml:space="preserve">Condicional </t>
    </r>
    <r>
      <rPr>
        <b/>
        <sz val="10"/>
        <rFont val="Frutiger 45 Light"/>
        <family val="2"/>
      </rPr>
      <t>(26)</t>
    </r>
  </si>
  <si>
    <r>
      <t>(1)</t>
    </r>
    <r>
      <rPr>
        <sz val="10"/>
        <rFont val="Frutiger 45 Light"/>
        <family val="2"/>
      </rPr>
      <t xml:space="preserve"> </t>
    </r>
    <r>
      <rPr>
        <b/>
        <sz val="10"/>
        <rFont val="Frutiger 45 Light"/>
        <family val="2"/>
      </rPr>
      <t>EOT</t>
    </r>
    <r>
      <rPr>
        <sz val="10"/>
        <rFont val="Frutiger 45 Light"/>
        <family val="2"/>
      </rPr>
      <t xml:space="preserve"> - Empresa Operadora de Telecomunicações. ABR Telecom - Associação Brasileira de Recursos em Telecomunicações.</t>
    </r>
  </si>
  <si>
    <r>
      <t>Número EOT junto a ABR Telecom</t>
    </r>
    <r>
      <rPr>
        <b/>
        <sz val="10"/>
        <rFont val="Frutiger 45 Light"/>
        <family val="2"/>
      </rPr>
      <t xml:space="preserve"> (1)</t>
    </r>
  </si>
  <si>
    <t>Tipo 40 - Serviços - Nenhum, um ou mais por recurso.</t>
  </si>
  <si>
    <t>Tipo 60 - Planos - Nenhum, um ou mais.</t>
  </si>
  <si>
    <t>Tipo 70 - Ajustes - Nenhum, um ou mais.</t>
  </si>
  <si>
    <t>Tipo 80 - Nota Fiscal - Um ou mais por arquivo</t>
  </si>
  <si>
    <t>3 - Os serviços apresentados na fatura eletronica serão regidos integralmente por contrato estabelecido entre concessionária e cliente.</t>
  </si>
  <si>
    <t>9 - Campos de natureza numérica deverão ser preenchidos exclusivamente com digitos de 0 a 9. NÃO deverão conter separadores de decimal e milhar (virgula e pontos) nem identificadores monetários(R$, U$, etc)</t>
  </si>
  <si>
    <t>10 - Campos que expressem DATA deverão ser preenchidos exclusivamente com digitos de 0 a 9, seguindo o formato 'AAAAMMDD'</t>
  </si>
  <si>
    <t>11 - Campos que expressem HORA deverão ser preenchidos exclusivamente com digitos de 0 a 9, seguindo o formato HHMMSS</t>
  </si>
  <si>
    <t>12 - Campos que expressem MÊS DE REFERENCIA deverão ser preenchidos exclusivamente com digitos de 0 a 9, seguindo o formato 'AAAAMM'</t>
  </si>
  <si>
    <t>13 - Campos que expressem DURAÇÃO deverão ser expressos em SEGUNDOS e preenchidos exclusivamente com digitos de 0 a 9, com 7 posições sem decimal</t>
  </si>
  <si>
    <t>14 - Os campos do tipo CARACTER deverão ser preenchidos com caracteres maíusculos de A-Z sem acentuação e sem utilizar caracteres especiais como "ç". Dentro do domínio da tabela ASCCII, do código 32 ao 90.</t>
  </si>
  <si>
    <t>Total de registros tipo "40" para o recurso</t>
  </si>
  <si>
    <t>Somatório dos valores dos registros tipo "40" para o recurso. Valor sempre positivo.</t>
  </si>
  <si>
    <t>Tipo 20 - ENDEREÇOS DOS RECURSOS</t>
  </si>
  <si>
    <t>Mês de competência de cobrança da fatura</t>
  </si>
  <si>
    <t>Preencer com "C" para desconto associado a Conta e "R" para desconto associado ao recurso.</t>
  </si>
  <si>
    <t>Preencher com "60"</t>
  </si>
  <si>
    <t>Preencer com "C" para ajuste associado a Conta e "R" para ajuste associado ao recurso.</t>
  </si>
  <si>
    <t xml:space="preserve">     :</t>
  </si>
  <si>
    <t xml:space="preserve">      :</t>
  </si>
  <si>
    <t xml:space="preserve">       :</t>
  </si>
  <si>
    <t>Consistências</t>
  </si>
  <si>
    <t>Exemplo de Composição de Arquivo</t>
  </si>
  <si>
    <t>Registro 00    000000000000019999999999999            20080321200803......</t>
  </si>
  <si>
    <t>Registro 10    100000000000029999999999999            20080321200803</t>
  </si>
  <si>
    <t>Registro 20    200000000000039999999999999            20080321200803......</t>
  </si>
  <si>
    <t>Registro 30    300000000000049999999999999            20080321200803......</t>
  </si>
  <si>
    <t>Registro 30    300000000000059999999999999            20080321200803......</t>
  </si>
  <si>
    <t>Registro 40    400000000000509999999999999             20080321200803......</t>
  </si>
  <si>
    <t>Registro 40    400000000000519999999999999             20080321200803......</t>
  </si>
  <si>
    <t>Registro 50    500000000001019999999999999             20080321200803......</t>
  </si>
  <si>
    <t>Registro 50    500000000001029999999999999             20080321200803......</t>
  </si>
  <si>
    <t>Registro 10:    100000000001509999999999999             20080321200803......</t>
  </si>
  <si>
    <t>Registro 20:    200000000001519999999999999             20080321200803......</t>
  </si>
  <si>
    <t>Registro 30:    300000000001529999999999999             20080321200803......</t>
  </si>
  <si>
    <t>Registro 30:    300000000001539999999999999             20080321200803......</t>
  </si>
  <si>
    <t>Registro 50:    500000000002009999999999999             20080321200803......</t>
  </si>
  <si>
    <t>Registro 60:    600000000003009999999999999             20080321200803......</t>
  </si>
  <si>
    <t>Registro 60:    600000000003019999999999999             20080321200803......</t>
  </si>
  <si>
    <t>Registro 70:    700000000004019999999999999             20080321200803......</t>
  </si>
  <si>
    <t>Registro 70:    700000000004029999999999999             20080321200803......</t>
  </si>
  <si>
    <t>Registro 80:    800000000005019999999999999             20080321200803......</t>
  </si>
  <si>
    <t>Registro 80:    800000000005029999999999999             20080321200803......</t>
  </si>
  <si>
    <t>Registro 99:    990000000006009999999999999             20080321200803......</t>
  </si>
  <si>
    <t>Valor Total dos Registros de Serviço com Impostos</t>
  </si>
  <si>
    <t xml:space="preserve">Tipo 50 - Descontos </t>
  </si>
  <si>
    <t>Tipo 70 - Ajustes</t>
  </si>
  <si>
    <t>Valor Total Registro tipo 10</t>
  </si>
  <si>
    <t>Valor Total Registro tipo 30</t>
  </si>
  <si>
    <t>Valor Total Registro tipo 40</t>
  </si>
  <si>
    <t>Valor Total Registro tipo 50</t>
  </si>
  <si>
    <t>Valor Total Registro tipo 60</t>
  </si>
  <si>
    <t>Valor Total Registro tipo70</t>
  </si>
  <si>
    <t>Valor Total Registro tipo 80</t>
  </si>
  <si>
    <t xml:space="preserve">- Para recurso de VOZ composto de 10 posições, 2 para DDD e 8 para numero.
- Para recurso de DADOS preencher com a designação </t>
  </si>
  <si>
    <t>17 - Campo Número do Recurso - Para números nacionais tais como 800, 300, etc... Preencher as 2 posições de DDD com '00'</t>
  </si>
  <si>
    <r>
      <t xml:space="preserve">Número EOT junto a ABR Telecom  </t>
    </r>
    <r>
      <rPr>
        <b/>
        <sz val="10"/>
        <rFont val="Frutiger 45 Light"/>
      </rPr>
      <t>(1)</t>
    </r>
  </si>
  <si>
    <t>Sinal Total Registro tipo 50</t>
  </si>
  <si>
    <t>Sinal Total Registro tipo 70</t>
  </si>
  <si>
    <t>Sinal do Desconto</t>
  </si>
  <si>
    <t>Sinal Negativo</t>
  </si>
  <si>
    <t>Regras de Preenchimento do Campo</t>
  </si>
  <si>
    <r>
      <t xml:space="preserve">(9) </t>
    </r>
    <r>
      <rPr>
        <sz val="10"/>
        <rFont val="Frutiger 45 Light"/>
      </rPr>
      <t>Obrigatório para recursos desativados dentro do ciclo de faturamento. Para recursos ativos preencher "00000000"</t>
    </r>
  </si>
  <si>
    <r>
      <t xml:space="preserve">(10) </t>
    </r>
    <r>
      <rPr>
        <sz val="10"/>
        <rFont val="Frutiger 45 Light"/>
        <family val="2"/>
      </rPr>
      <t>Obrigatório para recursos do tipo LPCD</t>
    </r>
  </si>
  <si>
    <r>
      <t>Condicional</t>
    </r>
    <r>
      <rPr>
        <b/>
        <sz val="10"/>
        <rFont val="Frutiger 45 Light"/>
        <family val="2"/>
      </rPr>
      <t xml:space="preserve"> (12)</t>
    </r>
  </si>
  <si>
    <r>
      <t>Condicional</t>
    </r>
    <r>
      <rPr>
        <b/>
        <sz val="10"/>
        <rFont val="Frutiger 45 Light"/>
        <family val="2"/>
      </rPr>
      <t xml:space="preserve"> (13)</t>
    </r>
  </si>
  <si>
    <r>
      <t>(12)</t>
    </r>
    <r>
      <rPr>
        <sz val="10"/>
        <rFont val="Frutiger 45 Light"/>
        <family val="2"/>
      </rPr>
      <t xml:space="preserve"> Os campos referentes a endereço da ponta "B" são obrigatórios quando o recurso for diferente de telefonia Fixa e Móvel</t>
    </r>
  </si>
  <si>
    <r>
      <t>(13)</t>
    </r>
    <r>
      <rPr>
        <sz val="10"/>
        <rFont val="Frutiger 45 Light"/>
        <family val="2"/>
      </rPr>
      <t xml:space="preserve"> Os campos referentes a endereço da ponta "C" são obrigatórios quando o recurso apresentar endereço de contingência</t>
    </r>
  </si>
  <si>
    <r>
      <t>(11)</t>
    </r>
    <r>
      <rPr>
        <sz val="10"/>
        <rFont val="Frutiger 45 Light"/>
        <family val="2"/>
      </rPr>
      <t xml:space="preserve"> Os campos referentes a endereço da ponta "A" são obrigatórios quando o recurso em referência for da própria operadora cobradora.</t>
    </r>
  </si>
  <si>
    <r>
      <t xml:space="preserve">(14) </t>
    </r>
    <r>
      <rPr>
        <sz val="10"/>
        <rFont val="Frutiger 45 Light"/>
        <family val="2"/>
      </rPr>
      <t>Preenchimento obrigatório para chamadas de longa distância.</t>
    </r>
  </si>
  <si>
    <r>
      <t>(15)</t>
    </r>
    <r>
      <rPr>
        <sz val="10"/>
        <rFont val="Frutiger 45 Light"/>
        <family val="2"/>
      </rPr>
      <t xml:space="preserve"> Para ligações nacionais obedecer o formato: YYNNNNNNNN, onde: "YY" - Código de area e "NNNNNNNN" - numero chamado. Para chamadas internacionais preencher o código do país de destino e número chamado</t>
    </r>
  </si>
  <si>
    <r>
      <t xml:space="preserve">(16) </t>
    </r>
    <r>
      <rPr>
        <sz val="10"/>
        <rFont val="Frutiger 45 Light"/>
        <family val="2"/>
      </rPr>
      <t>MCC - Mobile Country Code e MNC - Mobile Network Code.</t>
    </r>
  </si>
  <si>
    <r>
      <t>(18)</t>
    </r>
    <r>
      <rPr>
        <sz val="10"/>
        <rFont val="Frutiger 45 Light"/>
        <family val="2"/>
      </rPr>
      <t xml:space="preserve"> Preencher com: "1" para própria ou "2" para Terceiros.</t>
    </r>
  </si>
  <si>
    <r>
      <t>(19)</t>
    </r>
    <r>
      <rPr>
        <sz val="10"/>
        <rFont val="Frutiger 45 Light"/>
        <family val="2"/>
      </rPr>
      <t xml:space="preserve"> Preencher com: "1' para chamada tarifada na origem ou "2" para chamada tarifada no destino (a cobrar)  </t>
    </r>
  </si>
  <si>
    <r>
      <t xml:space="preserve">(20) </t>
    </r>
    <r>
      <rPr>
        <sz val="10"/>
        <rFont val="Frutiger 45 Light"/>
        <family val="2"/>
      </rPr>
      <t>Preenchimento obrigatório quando previsto em contrato.</t>
    </r>
  </si>
  <si>
    <r>
      <t xml:space="preserve">Condicional </t>
    </r>
    <r>
      <rPr>
        <b/>
        <sz val="10"/>
        <rFont val="Frutiger 45 Light"/>
        <family val="2"/>
      </rPr>
      <t>(14)</t>
    </r>
  </si>
  <si>
    <r>
      <t>Condicional</t>
    </r>
    <r>
      <rPr>
        <b/>
        <sz val="10"/>
        <rFont val="Frutiger 45 Light"/>
        <family val="2"/>
      </rPr>
      <t xml:space="preserve"> (17)</t>
    </r>
  </si>
  <si>
    <r>
      <t xml:space="preserve">Preencher com o número chamado </t>
    </r>
    <r>
      <rPr>
        <b/>
        <sz val="10"/>
        <rFont val="Frutiger 45 Light"/>
        <family val="2"/>
      </rPr>
      <t xml:space="preserve">(15). </t>
    </r>
  </si>
  <si>
    <r>
      <t xml:space="preserve">Preencher com o código da rede móvel utilizada em roaming. MCC+MNC </t>
    </r>
    <r>
      <rPr>
        <b/>
        <sz val="10"/>
        <rFont val="Frutiger 45 Light"/>
        <family val="2"/>
      </rPr>
      <t>(16).</t>
    </r>
  </si>
  <si>
    <r>
      <t xml:space="preserve">"1" ou "2" </t>
    </r>
    <r>
      <rPr>
        <b/>
        <sz val="10"/>
        <rFont val="Frutiger 45 Light"/>
        <family val="2"/>
      </rPr>
      <t>(18)</t>
    </r>
  </si>
  <si>
    <r>
      <t xml:space="preserve">"1" ou "2" </t>
    </r>
    <r>
      <rPr>
        <b/>
        <sz val="10"/>
        <rFont val="Frutiger 45 Light"/>
        <family val="2"/>
      </rPr>
      <t>(19)</t>
    </r>
  </si>
  <si>
    <r>
      <t xml:space="preserve">Condicional </t>
    </r>
    <r>
      <rPr>
        <b/>
        <sz val="10"/>
        <rFont val="Frutiger 45 Light"/>
        <family val="2"/>
      </rPr>
      <t>(20)</t>
    </r>
  </si>
  <si>
    <r>
      <t>(16)</t>
    </r>
    <r>
      <rPr>
        <sz val="10"/>
        <rFont val="Frutiger 45 Light"/>
        <family val="2"/>
      </rPr>
      <t xml:space="preserve"> MCC - Mobile Country Code e MNC - Mobile Network Code.</t>
    </r>
  </si>
  <si>
    <r>
      <t>Preencher com o código da rede móvel utilizada em roaming. MCC+MNC</t>
    </r>
    <r>
      <rPr>
        <b/>
        <sz val="10"/>
        <rFont val="Frutiger 45 Light"/>
        <family val="2"/>
      </rPr>
      <t xml:space="preserve"> (16)</t>
    </r>
  </si>
  <si>
    <r>
      <t xml:space="preserve">Condicional </t>
    </r>
    <r>
      <rPr>
        <b/>
        <sz val="10"/>
        <rFont val="Frutiger 45 Light"/>
        <family val="2"/>
      </rPr>
      <t>(10)</t>
    </r>
  </si>
  <si>
    <r>
      <t xml:space="preserve">Preencher com o número de destino </t>
    </r>
    <r>
      <rPr>
        <b/>
        <sz val="10"/>
        <rFont val="Frutiger 45 Light"/>
        <family val="2"/>
      </rPr>
      <t>(21)</t>
    </r>
  </si>
  <si>
    <r>
      <t xml:space="preserve">(21) </t>
    </r>
    <r>
      <rPr>
        <sz val="10"/>
        <rFont val="Frutiger 45 Light"/>
        <family val="2"/>
      </rPr>
      <t xml:space="preserve">Para serviços com numero de destino nacionais obedecer o formato: YYNNNNNNNN, onde: "YY" - Código de area e "NNNNNNNN" - numero chamado. Para chamadas internacionais preencher o código do país de destino e número chamado. 
Serviços destinados a numeros especiais, preencher com todo o numero discado, Ex.: "*100" . 
Serviços sem numero de destino, Ex.: Assinaturas, preencher com o numero do proprio terminal. </t>
    </r>
  </si>
  <si>
    <r>
      <t>(17)</t>
    </r>
    <r>
      <rPr>
        <sz val="10"/>
        <rFont val="Frutiger 45 Light"/>
        <family val="2"/>
      </rPr>
      <t xml:space="preserve"> Preenchimento obrigatório para chamadas/serviços originadas de telefones móveis, quando em roaming.</t>
    </r>
  </si>
  <si>
    <r>
      <t xml:space="preserve">(17) </t>
    </r>
    <r>
      <rPr>
        <sz val="10"/>
        <rFont val="Frutiger 45 Light"/>
        <family val="2"/>
      </rPr>
      <t>Preenchimento obrigatório para chamadas/serviços  originadas de telefones móveis, quando em roaming.</t>
    </r>
  </si>
  <si>
    <r>
      <t xml:space="preserve">Continuação da numeração sequencial </t>
    </r>
    <r>
      <rPr>
        <b/>
        <sz val="10"/>
        <rFont val="Frutiger 45 Light"/>
      </rPr>
      <t>(22)</t>
    </r>
  </si>
  <si>
    <r>
      <t>Condicional</t>
    </r>
    <r>
      <rPr>
        <b/>
        <sz val="10"/>
        <rFont val="Frutiger 45 Light"/>
        <family val="2"/>
      </rPr>
      <t xml:space="preserve"> (23)</t>
    </r>
  </si>
  <si>
    <r>
      <t xml:space="preserve">Condicional </t>
    </r>
    <r>
      <rPr>
        <b/>
        <sz val="10"/>
        <rFont val="Frutiger 45 Light"/>
        <family val="2"/>
      </rPr>
      <t>(24)</t>
    </r>
  </si>
  <si>
    <r>
      <t>Condicional</t>
    </r>
    <r>
      <rPr>
        <b/>
        <sz val="10"/>
        <rFont val="Frutiger 45 Light"/>
        <family val="2"/>
      </rPr>
      <t xml:space="preserve"> (25)</t>
    </r>
  </si>
  <si>
    <r>
      <t xml:space="preserve">(23) </t>
    </r>
    <r>
      <rPr>
        <sz val="10"/>
        <rFont val="Frutiger 45 Light"/>
        <family val="2"/>
      </rPr>
      <t>Preenchimento obrigatório quando o desconto for associado ao recurso. Preencher com brancos, quando o desconto for associado a conta.</t>
    </r>
  </si>
  <si>
    <r>
      <t>(24)</t>
    </r>
    <r>
      <rPr>
        <sz val="10"/>
        <rFont val="Frutiger 45 Light"/>
        <family val="2"/>
      </rPr>
      <t xml:space="preserve"> Preenchimento obrigatorio quando o desconto for um percentual sobre uma base de calculo financeira.</t>
    </r>
  </si>
  <si>
    <t>Data Início do Desconto</t>
  </si>
  <si>
    <r>
      <t>(25)</t>
    </r>
    <r>
      <rPr>
        <sz val="10"/>
        <rFont val="Frutiger 45 Light"/>
        <family val="2"/>
      </rPr>
      <t xml:space="preserve"> Preenchimento obrigatorio quando o desconto for concedido sobre uma chamada ou servico medido. Nos demais casos preencher com os dados de inicio e fim do cliclo de faturamento.</t>
    </r>
  </si>
  <si>
    <r>
      <t xml:space="preserve">(18) </t>
    </r>
    <r>
      <rPr>
        <sz val="10"/>
        <rFont val="Frutiger 45 Light"/>
        <family val="2"/>
      </rPr>
      <t>Preencher com: "1" para própria ou "2" para Terceiros.</t>
    </r>
  </si>
  <si>
    <r>
      <t xml:space="preserve">Continuação da numeração sequencial </t>
    </r>
    <r>
      <rPr>
        <b/>
        <sz val="10"/>
        <rFont val="Frutiger 45 Light"/>
      </rPr>
      <t>(27)</t>
    </r>
  </si>
  <si>
    <r>
      <t>(26)</t>
    </r>
    <r>
      <rPr>
        <sz val="10"/>
        <rFont val="Frutiger 45 Light"/>
        <family val="2"/>
      </rPr>
      <t xml:space="preserve"> Preenchimento obrigatório quando o plano for associado ao recurso. Preencher com brancos, quando o plano for associado a conta.</t>
    </r>
  </si>
  <si>
    <r>
      <t xml:space="preserve">Condicional </t>
    </r>
    <r>
      <rPr>
        <b/>
        <sz val="10"/>
        <rFont val="Frutiger 45 Light"/>
        <family val="2"/>
      </rPr>
      <t>(28)</t>
    </r>
  </si>
  <si>
    <r>
      <t>Condicional</t>
    </r>
    <r>
      <rPr>
        <b/>
        <sz val="10"/>
        <rFont val="Frutiger 45 Light"/>
        <family val="2"/>
      </rPr>
      <t xml:space="preserve"> (29)</t>
    </r>
  </si>
  <si>
    <r>
      <t>Condicional</t>
    </r>
    <r>
      <rPr>
        <b/>
        <sz val="10"/>
        <rFont val="Frutiger 45 Light"/>
        <family val="2"/>
      </rPr>
      <t xml:space="preserve"> (30)</t>
    </r>
  </si>
  <si>
    <r>
      <t>(28)</t>
    </r>
    <r>
      <rPr>
        <sz val="10"/>
        <rFont val="Frutiger 45 Light"/>
        <family val="2"/>
      </rPr>
      <t xml:space="preserve"> Preenchimento obrigatório quando o ajuste for associado ao recurso, inclusive para terminais já cancelados. Preencher com brancos quando o ajuste for associado a conta.</t>
    </r>
  </si>
  <si>
    <r>
      <t xml:space="preserve">(29) </t>
    </r>
    <r>
      <rPr>
        <sz val="10"/>
        <rFont val="Frutiger 45 Light"/>
        <family val="2"/>
      </rPr>
      <t>Preenchimento obrigatório quando o ajuste for um percentual sobre uma base de cálculo financeira.</t>
    </r>
  </si>
  <si>
    <r>
      <t>(30)</t>
    </r>
    <r>
      <rPr>
        <sz val="10"/>
        <rFont val="Frutiger 45 Light"/>
        <family val="2"/>
      </rPr>
      <t xml:space="preserve"> Preenchimento obrigatório quando o ajuste for concedido sobre uma chamada ou servico medido. Nos demais casos preencher com os dados de inicio e fim do ciclo de faturamento.</t>
    </r>
  </si>
  <si>
    <t>Valor da NF com impostos</t>
  </si>
  <si>
    <t>Preencher conforme ANEXO II</t>
  </si>
  <si>
    <t>Para cada recurso o valor total do registro tipo 10 deverá ser igual à somatória de todos os registros tipo 30 do recurso, mais a somatória dos registros tipo 40 do recurso, mais a somatoria dos registros tipo 50 do recurso.</t>
  </si>
  <si>
    <t xml:space="preserve">1 - Registro Tipo 10 = ∑ Valor Registros tipo 30 + ∑ Valor Registros Tipo 40 + ∑ Valor Registros tipo 50(Tipo R - Recurso) </t>
  </si>
  <si>
    <t xml:space="preserve">2 - Registro Total 80 = ∑Valor Registros tipo 10 +  ∑ Valor Registro tipo 50 (Tipo C - Conta) + ∑ Valor Registros tipo 60 </t>
  </si>
  <si>
    <r>
      <t>3 - O valor Total registro tipo 99  = ∑ Valor Registros tipo 80 + Valor Registros tipo 70</t>
    </r>
    <r>
      <rPr>
        <b/>
        <sz val="10"/>
        <color indexed="10"/>
        <rFont val="Arial"/>
        <family val="2"/>
      </rPr>
      <t xml:space="preserve">  </t>
    </r>
  </si>
  <si>
    <t>Para cada Nota Fiscal o valor total do  registro tipo 80 deverá ser igual a somatória de todos os tipos de registros 10 mais a somatória dos registros tipo 50 (Tipo C - Conta) , mais a somatória do Tipo 60.</t>
  </si>
  <si>
    <t>O Valor total da Fatura deverá ser igual à somatoria dos registros tipo 80  mais a somátoria dos registros 70</t>
  </si>
  <si>
    <r>
      <t xml:space="preserve">Condicional </t>
    </r>
    <r>
      <rPr>
        <b/>
        <sz val="10"/>
        <rFont val="Frutiger 45 Light"/>
      </rPr>
      <t>(31)</t>
    </r>
  </si>
  <si>
    <r>
      <t>Condicional</t>
    </r>
    <r>
      <rPr>
        <b/>
        <sz val="10"/>
        <rFont val="Frutiger 45 Light"/>
      </rPr>
      <t>(31)</t>
    </r>
  </si>
  <si>
    <r>
      <t xml:space="preserve">(8) </t>
    </r>
    <r>
      <rPr>
        <sz val="10"/>
        <rFont val="Frutiger 45 Light"/>
      </rPr>
      <t>Obrigatório para recursos próprios. Para recursos de terceiros preencher com "00000000"</t>
    </r>
  </si>
  <si>
    <r>
      <t>Condicional</t>
    </r>
    <r>
      <rPr>
        <b/>
        <sz val="10"/>
        <rFont val="Frutiger 45 Light"/>
      </rPr>
      <t>(32)</t>
    </r>
  </si>
  <si>
    <r>
      <t>(32)</t>
    </r>
    <r>
      <rPr>
        <sz val="10"/>
        <rFont val="Arial"/>
        <family val="2"/>
      </rPr>
      <t xml:space="preserve"> Obrigatório somente para cobrança Bancária</t>
    </r>
  </si>
  <si>
    <t>Código do Plano</t>
  </si>
  <si>
    <t>Descrição do Plano</t>
  </si>
  <si>
    <r>
      <t>(2)</t>
    </r>
    <r>
      <rPr>
        <sz val="10"/>
        <rFont val="Frutiger 45 Light"/>
        <family val="2"/>
      </rPr>
      <t xml:space="preserve"> 01 - Debito automático; 02 - Crédito em conta; 03 - Cobrança simples; 04 - Cobrança registrada; </t>
    </r>
    <r>
      <rPr>
        <sz val="10"/>
        <rFont val="Frutiger 45 Light"/>
      </rPr>
      <t>05 - Cartão Crédito; 06 - Outros</t>
    </r>
  </si>
  <si>
    <r>
      <t xml:space="preserve">Codigo Nacional de localidade </t>
    </r>
    <r>
      <rPr>
        <b/>
        <sz val="10"/>
        <rFont val="Frutiger 45 Light"/>
        <family val="2"/>
      </rPr>
      <t>(6)</t>
    </r>
  </si>
  <si>
    <r>
      <t>Condicional</t>
    </r>
    <r>
      <rPr>
        <b/>
        <sz val="10"/>
        <rFont val="Frutiger 45 Light"/>
      </rPr>
      <t>(5)</t>
    </r>
  </si>
  <si>
    <r>
      <t>(18)</t>
    </r>
    <r>
      <rPr>
        <sz val="10"/>
        <rFont val="Frutiger 45 Light"/>
      </rPr>
      <t xml:space="preserve"> Preencher com: "1" para própria ou "2" para Terceiros.</t>
    </r>
  </si>
  <si>
    <r>
      <t xml:space="preserve">(27) </t>
    </r>
    <r>
      <rPr>
        <sz val="10"/>
        <rFont val="Frutiger 45 Light"/>
        <family val="2"/>
      </rPr>
      <t>Ajustes de origens e referencias diferentes não poderão ser agrupados num único registro, mesmo que se destinem a um mesmo recurso. Cada ajuste deverá ter seu código e origem especificados.</t>
    </r>
  </si>
  <si>
    <t>Simulação Layout Conta A</t>
  </si>
  <si>
    <t>Tipo Registro</t>
  </si>
  <si>
    <t>Nota Fiscal</t>
  </si>
  <si>
    <t>Plano</t>
  </si>
  <si>
    <t>Duracao</t>
  </si>
  <si>
    <t>Valor</t>
  </si>
  <si>
    <t>00</t>
  </si>
  <si>
    <t>Itau</t>
  </si>
  <si>
    <t>10</t>
  </si>
  <si>
    <t>TE0001</t>
  </si>
  <si>
    <t>001</t>
  </si>
  <si>
    <t>20</t>
  </si>
  <si>
    <t>Rua dois</t>
  </si>
  <si>
    <t>30</t>
  </si>
  <si>
    <t>AA</t>
  </si>
  <si>
    <t xml:space="preserve">  </t>
  </si>
  <si>
    <t>40</t>
  </si>
  <si>
    <t>Assintura Mensal Terminal</t>
  </si>
  <si>
    <t>50</t>
  </si>
  <si>
    <t>desconto Adicional</t>
  </si>
  <si>
    <t>R - Recurso</t>
  </si>
  <si>
    <t>TE0002</t>
  </si>
  <si>
    <t xml:space="preserve">20                                                                                              </t>
  </si>
  <si>
    <t>Rua três</t>
  </si>
  <si>
    <t>5</t>
  </si>
  <si>
    <t>TE002</t>
  </si>
  <si>
    <t>Assinatura Mensal Terminal</t>
  </si>
  <si>
    <t>Desconto Adicional</t>
  </si>
  <si>
    <t xml:space="preserve">                                                                                                                           </t>
  </si>
  <si>
    <t>TE0003</t>
  </si>
  <si>
    <t>002</t>
  </si>
  <si>
    <t>Rua Quatro</t>
  </si>
  <si>
    <t>XX</t>
  </si>
  <si>
    <t>TE003</t>
  </si>
  <si>
    <t>Assinatura Terminal</t>
  </si>
  <si>
    <t>TE004</t>
  </si>
  <si>
    <t>Rua Cinco</t>
  </si>
  <si>
    <t xml:space="preserve">40 </t>
  </si>
  <si>
    <t>TE005</t>
  </si>
  <si>
    <t>003</t>
  </si>
  <si>
    <t>Rua Seis</t>
  </si>
  <si>
    <t>YY</t>
  </si>
  <si>
    <t>assinatura Terminal</t>
  </si>
  <si>
    <t>Desconto Terminal</t>
  </si>
  <si>
    <t>TE006</t>
  </si>
  <si>
    <t>Rua Sete</t>
  </si>
  <si>
    <t>Assinatura terminal</t>
  </si>
  <si>
    <t>Consumo Franqueado</t>
  </si>
  <si>
    <t>Consumo Medido</t>
  </si>
  <si>
    <t>UNIDADE</t>
  </si>
  <si>
    <t>60</t>
  </si>
  <si>
    <t>Plano Flat</t>
  </si>
  <si>
    <t>MN</t>
  </si>
  <si>
    <t>Plano Franquia</t>
  </si>
  <si>
    <t>R- Recurso</t>
  </si>
  <si>
    <t>70</t>
  </si>
  <si>
    <t>AJA</t>
  </si>
  <si>
    <t>Ajuste Fatura Anterior</t>
  </si>
  <si>
    <t>C - Conta</t>
  </si>
  <si>
    <t>80</t>
  </si>
  <si>
    <t>99</t>
  </si>
  <si>
    <t>Simulação Layout Conta B</t>
  </si>
  <si>
    <r>
      <t xml:space="preserve">Conta 1 </t>
    </r>
    <r>
      <rPr>
        <b/>
        <sz val="12"/>
        <rFont val="Arial"/>
        <family val="2"/>
      </rPr>
      <t>(</t>
    </r>
    <r>
      <rPr>
        <b/>
        <sz val="12"/>
        <color indexed="10"/>
        <rFont val="Arial"/>
        <family val="2"/>
      </rPr>
      <t xml:space="preserve">mais </t>
    </r>
    <r>
      <rPr>
        <b/>
        <sz val="12"/>
        <rFont val="Arial"/>
        <family val="2"/>
      </rPr>
      <t>recolhimento de impostos)</t>
    </r>
  </si>
  <si>
    <t>AJU</t>
  </si>
  <si>
    <t>Ajuste Fatura Atual</t>
  </si>
  <si>
    <r>
      <t xml:space="preserve">Conta 2 </t>
    </r>
    <r>
      <rPr>
        <b/>
        <sz val="12"/>
        <rFont val="Arial"/>
        <family val="2"/>
      </rPr>
      <t>(</t>
    </r>
    <r>
      <rPr>
        <b/>
        <sz val="12"/>
        <color indexed="10"/>
        <rFont val="Arial"/>
        <family val="2"/>
      </rPr>
      <t>menos</t>
    </r>
    <r>
      <rPr>
        <b/>
        <sz val="12"/>
        <rFont val="Arial"/>
        <family val="2"/>
      </rPr>
      <t xml:space="preserve"> recolhimento de impostos)</t>
    </r>
  </si>
  <si>
    <t>Desconto</t>
  </si>
  <si>
    <t>Anexo I - Chamadas</t>
  </si>
  <si>
    <t>Código da Categoria</t>
  </si>
  <si>
    <t>Sigla da Categoria</t>
  </si>
  <si>
    <t>Descrição da Categoria</t>
  </si>
  <si>
    <t>101</t>
  </si>
  <si>
    <t>300</t>
  </si>
  <si>
    <t>Chamada 0300</t>
  </si>
  <si>
    <t>102</t>
  </si>
  <si>
    <t>500</t>
  </si>
  <si>
    <t>Chamada 0500</t>
  </si>
  <si>
    <t>103</t>
  </si>
  <si>
    <t>800</t>
  </si>
  <si>
    <t>Chamada 0800</t>
  </si>
  <si>
    <t>104</t>
  </si>
  <si>
    <t>900</t>
  </si>
  <si>
    <t>Chamada 0900</t>
  </si>
  <si>
    <t>105</t>
  </si>
  <si>
    <t>LDI</t>
  </si>
  <si>
    <t>LD Internacional</t>
  </si>
  <si>
    <t>106</t>
  </si>
  <si>
    <t>DSL</t>
  </si>
  <si>
    <t>Deslocamento</t>
  </si>
  <si>
    <t>LDN</t>
  </si>
  <si>
    <t>LD Nacional Intra Rede</t>
  </si>
  <si>
    <t>LD Nacional Inter Rede</t>
  </si>
  <si>
    <t>LD Nacional On Net</t>
  </si>
  <si>
    <t>LD Nacional Off Net</t>
  </si>
  <si>
    <t>LDR</t>
  </si>
  <si>
    <t>LD Regional Intra Rede</t>
  </si>
  <si>
    <t>LD Regional Inter Rede</t>
  </si>
  <si>
    <t>LD Regional On Net</t>
  </si>
  <si>
    <t>LD Regional Off Net</t>
  </si>
  <si>
    <t>LOC</t>
  </si>
  <si>
    <t>Local Intra Rede</t>
  </si>
  <si>
    <t>Local Inter Rede</t>
  </si>
  <si>
    <t>Local On Net</t>
  </si>
  <si>
    <t>Local Off Net</t>
  </si>
  <si>
    <t>TVL</t>
  </si>
  <si>
    <t>Transporte Voz Local Intra Rede</t>
  </si>
  <si>
    <t>Transporte Voz Local Inter Rede</t>
  </si>
  <si>
    <t>Transporte Voz Local On Net</t>
  </si>
  <si>
    <t>Transporte Voz Local Off Net</t>
  </si>
  <si>
    <t>TVN</t>
  </si>
  <si>
    <t>Transporte Voz Nacional Intra Rede</t>
  </si>
  <si>
    <t>Transporte Voz Nacional Inter Rede</t>
  </si>
  <si>
    <t>Transporte Voz Nacional On Net</t>
  </si>
  <si>
    <t>Transporte Voz Nacional Off Net</t>
  </si>
  <si>
    <t>TVR</t>
  </si>
  <si>
    <t>Transporte Voz Regional Intra Rede</t>
  </si>
  <si>
    <t>Transporte Voz Regional Inter Rede</t>
  </si>
  <si>
    <t>Transporte Voz Regional On Net</t>
  </si>
  <si>
    <t>Transporte Voz Regional Off Net</t>
  </si>
  <si>
    <t>V1R</t>
  </si>
  <si>
    <t>Roaming Local Intra Rede</t>
  </si>
  <si>
    <t>Roaming Local Inter Rede</t>
  </si>
  <si>
    <t>Roaming Local On Net</t>
  </si>
  <si>
    <t>Roaming Local Off Net</t>
  </si>
  <si>
    <t>V2R</t>
  </si>
  <si>
    <t>Roaming Dentro da  Area Intra Rede</t>
  </si>
  <si>
    <t>Roaming Dentro da Area Inter Rede</t>
  </si>
  <si>
    <t>Roaming Dentro da Area On Net</t>
  </si>
  <si>
    <t>Roaming Dentro da Area Off Net</t>
  </si>
  <si>
    <t>V3R</t>
  </si>
  <si>
    <t>Roaming Fora da  Area Intra Rede</t>
  </si>
  <si>
    <t>Roaming Fora da  Area Inter rede</t>
  </si>
  <si>
    <t>Roaming Fora da  Area On Net</t>
  </si>
  <si>
    <t>Roaming Fora da  Area Off Net</t>
  </si>
  <si>
    <t>VC1</t>
  </si>
  <si>
    <t>Movel Local Intra Rede</t>
  </si>
  <si>
    <t>Movel Local Inter Rede</t>
  </si>
  <si>
    <t>Movel Local On Net</t>
  </si>
  <si>
    <t>Movel Local Off Net</t>
  </si>
  <si>
    <t>VC2</t>
  </si>
  <si>
    <t>Movel Dentro da  Area Intra Rede</t>
  </si>
  <si>
    <t>Movel Dentro da  Area Inter Rede</t>
  </si>
  <si>
    <t>Movel Dentro da  Area On Net</t>
  </si>
  <si>
    <t>Movel Dentro da  Area Off net</t>
  </si>
  <si>
    <t>VC3</t>
  </si>
  <si>
    <t>Movel Fora da  Area Intra Rede</t>
  </si>
  <si>
    <t>Movel Fora da  Area Inter Rede</t>
  </si>
  <si>
    <t>Movel Fora da  Area On Net</t>
  </si>
  <si>
    <t>Movel Fora da  Area Off Net</t>
  </si>
  <si>
    <t>Obs - Para chamadas não categorizadas, preencher o código com 199 e a sigla da categoria com "COT"e a descriçao conforme a operadora, desde que previamente submetido ao comite gestor do padrao FEBRABAN de fatura eletronica de telecomunicaçoes.</t>
  </si>
  <si>
    <t>Anexo II - Serviços</t>
  </si>
  <si>
    <t>201</t>
  </si>
  <si>
    <t>ASV</t>
  </si>
  <si>
    <t>ASSINATURA VOZ</t>
  </si>
  <si>
    <t>202</t>
  </si>
  <si>
    <t>ASD</t>
  </si>
  <si>
    <t>ASSINATURA DADOS</t>
  </si>
  <si>
    <t>203</t>
  </si>
  <si>
    <t>SMS</t>
  </si>
  <si>
    <t>MENSAGEM SMS</t>
  </si>
  <si>
    <t>204</t>
  </si>
  <si>
    <t>MMS</t>
  </si>
  <si>
    <t>MENSAGEM MMS</t>
  </si>
  <si>
    <t>205</t>
  </si>
  <si>
    <t>STD</t>
  </si>
  <si>
    <t>TRAFEGO DADOS</t>
  </si>
  <si>
    <t>206</t>
  </si>
  <si>
    <t>STW</t>
  </si>
  <si>
    <t>TRAFEGO WAP</t>
  </si>
  <si>
    <t>207</t>
  </si>
  <si>
    <t>ADC</t>
  </si>
  <si>
    <t>ADICIONAL CHAMADAS</t>
  </si>
  <si>
    <t>208</t>
  </si>
  <si>
    <t>CNX</t>
  </si>
  <si>
    <t>CONEXAO CHAMADAS</t>
  </si>
  <si>
    <t>Obs1 - Para serviços faturados prestados por terceiros, preencher o código com 298 e a sigla da categoria com "STE"e a descriçao conforme fornecido pelo terceiro.</t>
  </si>
  <si>
    <t>Obs2 - Para serviços não categorizados, preencher o código com 299 e a sigla da categoria com "SOT"e a descriçao conforme a operadora, desde que previamente submetido ao comite gestor do padrao FEBRABAN de fatura eletronica de telecomunicaçoes.</t>
  </si>
  <si>
    <t>Anexo III - Planos</t>
  </si>
  <si>
    <t>301</t>
  </si>
  <si>
    <t>PLV</t>
  </si>
  <si>
    <t>PLANO VOZ</t>
  </si>
  <si>
    <t>302</t>
  </si>
  <si>
    <t>PLD</t>
  </si>
  <si>
    <t>PLANO DADOS</t>
  </si>
  <si>
    <t>303</t>
  </si>
  <si>
    <t>PLR</t>
  </si>
  <si>
    <t>PLANO RADIO</t>
  </si>
  <si>
    <t>304</t>
  </si>
  <si>
    <t>PLM</t>
  </si>
  <si>
    <t>PLANO MENSAGEM</t>
  </si>
  <si>
    <t>Obs - Para planos não categorizadas, preencher o código com 399 e a sigla da categoria com "POT"e a descriçao conforme a operadora, desde que previamente submetido ao comite gestor do padrao FEBRABAN de fatura eletronica de telecomunicaçoes.</t>
  </si>
  <si>
    <t>Anexo IV - Descontos</t>
  </si>
  <si>
    <t>401</t>
  </si>
  <si>
    <t>DSC</t>
  </si>
  <si>
    <t>DESCONTO CHAMADA</t>
  </si>
  <si>
    <t>402</t>
  </si>
  <si>
    <t>DSS</t>
  </si>
  <si>
    <t>DESCONTO SERVICO</t>
  </si>
  <si>
    <t>403</t>
  </si>
  <si>
    <t>DSV</t>
  </si>
  <si>
    <t>DESCONTO VOLUME</t>
  </si>
  <si>
    <t>404</t>
  </si>
  <si>
    <t>DSP</t>
  </si>
  <si>
    <t>DESCONTO PLANO</t>
  </si>
  <si>
    <t>Obs - Para descontos não categorizados, preencher o código com 499 e a sigla da categoria com "DOT"e a descriçao conforme a operadora, desde que previamente submetido ao comite gestor do padrao FEBRABAN de fatura eletronica de telecomunicaçoes.</t>
  </si>
  <si>
    <t>Anexo V - Ajustes</t>
  </si>
  <si>
    <t>501</t>
  </si>
  <si>
    <t>JUR</t>
  </si>
  <si>
    <t>JUROS</t>
  </si>
  <si>
    <t>502</t>
  </si>
  <si>
    <t>MUL</t>
  </si>
  <si>
    <t>MULTA</t>
  </si>
  <si>
    <t>503</t>
  </si>
  <si>
    <t>ARC</t>
  </si>
  <si>
    <t>RECURSO CANCELADO</t>
  </si>
  <si>
    <t>504</t>
  </si>
  <si>
    <t>AJUSTE FATURA ATUAL</t>
  </si>
  <si>
    <t>505</t>
  </si>
  <si>
    <t>AJUSTE FATURA ANTERIOR</t>
  </si>
  <si>
    <t>506</t>
  </si>
  <si>
    <t>AST</t>
  </si>
  <si>
    <t>SUBSTITUTO TRIBUTARIO</t>
  </si>
  <si>
    <t>Obs1 - Para ajustes financeiros, preencher o código com 598 e a sigla da categoria com "AJF" e a descriçao conforme fato apurado.</t>
  </si>
  <si>
    <t>Obs2 - Para ajustes não categorizados, preencher o código com 599 e a sigla da categoria com "AOT"e a descriçao conforme a operadora, desde que previamente submetido ao comite gestor do padrao FEBRABAN de fatura eletronica de telecomunicaçoes.</t>
  </si>
  <si>
    <r>
      <t xml:space="preserve">(31) </t>
    </r>
    <r>
      <rPr>
        <sz val="10"/>
        <rFont val="Arial"/>
        <family val="2"/>
      </rPr>
      <t xml:space="preserve">Conforme condições contratuais pactuadas entre operadoras e clientes. ´http://www.abr.net.br/grupos/grupos_cadastro.htm </t>
    </r>
  </si>
  <si>
    <t>brancos</t>
  </si>
  <si>
    <t>Inteiro longo</t>
  </si>
  <si>
    <t>texto</t>
  </si>
  <si>
    <t>Sinal do Valor</t>
  </si>
  <si>
    <t>Preencher conforme ANEXO VI</t>
  </si>
  <si>
    <t>601</t>
  </si>
  <si>
    <t>602</t>
  </si>
  <si>
    <t>REC</t>
  </si>
  <si>
    <t>CON</t>
  </si>
  <si>
    <t>INFORMAÇÕES DE CONTAS</t>
  </si>
  <si>
    <t>INFORMAÇÕES DE RECURSOS</t>
  </si>
  <si>
    <t>699</t>
  </si>
  <si>
    <t>IOT</t>
  </si>
  <si>
    <t>INFORMAÇÕES OUTROS</t>
  </si>
  <si>
    <t>Obs1 - Para ajustes não categorizados, preencher o código com 699 e a sigla da categoria com "IOT"e a descriçao conforme a operadora, desde que previamente submetido ao comite gestor do padrao FEBRABAN de fatura eletronica de telecomunicaçoes.</t>
  </si>
  <si>
    <t>Tipo 90 - Informativos</t>
  </si>
  <si>
    <t>Código da Categoria do Informativo</t>
  </si>
  <si>
    <t>Texto Informativo</t>
  </si>
  <si>
    <t>Anexo VI - Informativo</t>
  </si>
  <si>
    <t>MANUTENÇÃO DE ACESSO</t>
  </si>
  <si>
    <t>ALUGUEL MENSAL</t>
  </si>
  <si>
    <t>ALUGUEL MODEM</t>
  </si>
  <si>
    <t>ALM</t>
  </si>
  <si>
    <t>ALG</t>
  </si>
  <si>
    <t>MNT</t>
  </si>
  <si>
    <t xml:space="preserve">Informativo Gerencial, valores não contemplados na Fatura </t>
  </si>
  <si>
    <t>Preencher com "90"</t>
  </si>
  <si>
    <r>
      <rPr>
        <b/>
        <sz val="10"/>
        <rFont val="Frutiger 45 Light"/>
      </rPr>
      <t>(5)</t>
    </r>
    <r>
      <rPr>
        <sz val="10"/>
        <rFont val="Frutiger 45 Light"/>
        <family val="2"/>
      </rPr>
      <t xml:space="preserve"> Campo reservado a operadora.</t>
    </r>
  </si>
  <si>
    <t>Condicional (34)</t>
  </si>
  <si>
    <r>
      <t xml:space="preserve">Condicional </t>
    </r>
    <r>
      <rPr>
        <b/>
        <sz val="10"/>
        <rFont val="Frutiger 45 Light"/>
        <family val="2"/>
      </rPr>
      <t>(35)</t>
    </r>
  </si>
  <si>
    <r>
      <t xml:space="preserve">Condicional </t>
    </r>
    <r>
      <rPr>
        <b/>
        <sz val="10"/>
        <rFont val="Frutiger 45 Light"/>
        <family val="2"/>
      </rPr>
      <t>(36)</t>
    </r>
  </si>
  <si>
    <r>
      <t>(35)</t>
    </r>
    <r>
      <rPr>
        <sz val="10"/>
        <rFont val="Frutiger 45 Light"/>
        <family val="2"/>
      </rPr>
      <t xml:space="preserve"> Preenchimento obrigatório quando a informação for associado ao recurso, inclusive para terminais já cancelados. Preencher com brancos quando a informação  for associado a conta.</t>
    </r>
  </si>
  <si>
    <r>
      <t>(36)</t>
    </r>
    <r>
      <rPr>
        <sz val="10"/>
        <rFont val="Frutiger 45 Light"/>
        <family val="2"/>
      </rPr>
      <t xml:space="preserve"> Preenchimento obrigatório quando houver valor associado a informação.</t>
    </r>
  </si>
  <si>
    <t>GER</t>
  </si>
  <si>
    <t>GERENCIAMENTO REDES</t>
  </si>
  <si>
    <r>
      <t xml:space="preserve">(31) </t>
    </r>
    <r>
      <rPr>
        <u/>
        <sz val="10"/>
        <rFont val="Arial"/>
        <family val="2"/>
      </rPr>
      <t xml:space="preserve">Obrigatório para Chamadas Nacionais </t>
    </r>
    <r>
      <rPr>
        <sz val="10"/>
        <rFont val="Arial"/>
        <family val="2"/>
      </rPr>
      <t xml:space="preserve">- Conforme condições contratuais pactuadas entre operadoras e clientes.´http://www.abr.net.br/grupos/grupos_cadastro.htm </t>
    </r>
  </si>
  <si>
    <r>
      <rPr>
        <b/>
        <sz val="10"/>
        <rFont val="Arial"/>
        <family val="2"/>
      </rPr>
      <t xml:space="preserve">(34) </t>
    </r>
    <r>
      <rPr>
        <sz val="10"/>
        <rFont val="Arial"/>
        <family val="2"/>
      </rPr>
      <t xml:space="preserve">Obrigatório para serviços realizados com chamada de Voz </t>
    </r>
  </si>
  <si>
    <r>
      <t xml:space="preserve">4 - Os campos considerados de preenchimento OBRIGATÓRIO , para tipo caracter deverá ter conteúdo diferente de espaços </t>
    </r>
    <r>
      <rPr>
        <sz val="10"/>
        <rFont val="Frutiger 45 Light"/>
      </rPr>
      <t>e para tipo numérico preenchido de 0 a 9 .</t>
    </r>
  </si>
  <si>
    <t>Registro 90:    900000000006009999999999999             20080321200803......</t>
  </si>
  <si>
    <t>Layout Febraban Conta Eletrônica  - V3R0</t>
  </si>
  <si>
    <r>
      <t xml:space="preserve">Código Nacional de Localidade </t>
    </r>
    <r>
      <rPr>
        <b/>
        <sz val="10"/>
        <rFont val="Frutiger 45 Light"/>
        <family val="2"/>
      </rPr>
      <t xml:space="preserve">(6). </t>
    </r>
    <r>
      <rPr>
        <sz val="10"/>
        <rFont val="Frutiger 45 Light"/>
      </rPr>
      <t>Será condicional (preenchido com zeros) p/ Recursos nacionais  não geográficos (800,300,500,900) e será  informado no  tipo de registro 30 no campo livre para Operadora  (posição inicial 325 a 349,  caracter 25 posições)  o CNL  que identifique ponto de concentração /entrega de chamadas destes números não geográficos (800,300,500,900).</t>
    </r>
  </si>
  <si>
    <t>Tipo 90 - Informativo (Valor gerencial) - Nenhum, um ou mais</t>
  </si>
</sst>
</file>

<file path=xl/styles.xml><?xml version="1.0" encoding="utf-8"?>
<styleSheet xmlns="http://schemas.openxmlformats.org/spreadsheetml/2006/main">
  <fonts count="30"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Frutiger 45 Light"/>
      <family val="2"/>
    </font>
    <font>
      <sz val="14"/>
      <name val="Frutiger 45 Light"/>
      <family val="2"/>
    </font>
    <font>
      <b/>
      <sz val="12"/>
      <name val="Frutiger 45 Light"/>
      <family val="2"/>
    </font>
    <font>
      <sz val="10"/>
      <name val="Frutiger 45 Light"/>
      <family val="2"/>
    </font>
    <font>
      <b/>
      <sz val="10"/>
      <name val="Frutiger 45 Light"/>
      <family val="2"/>
    </font>
    <font>
      <sz val="8"/>
      <name val="Frutiger 45 Light"/>
      <family val="2"/>
    </font>
    <font>
      <sz val="10"/>
      <color indexed="8"/>
      <name val="Frutiger 45 Light"/>
      <family val="2"/>
    </font>
    <font>
      <b/>
      <sz val="10"/>
      <name val="Arial"/>
      <family val="2"/>
    </font>
    <font>
      <b/>
      <sz val="12"/>
      <name val="Frutiger 45 Light"/>
    </font>
    <font>
      <b/>
      <sz val="10"/>
      <name val="Frutiger 45 Light"/>
    </font>
    <font>
      <sz val="10"/>
      <name val="Frutiger 45 Light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8"/>
      </right>
      <top style="thick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medium">
        <color indexed="8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medium">
        <color indexed="64"/>
      </bottom>
      <diagonal/>
    </border>
    <border>
      <left/>
      <right style="thin">
        <color indexed="8"/>
      </right>
      <top style="thick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ck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thick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8" fillId="0" borderId="0" xfId="0" applyNumberFormat="1" applyFont="1" applyAlignment="1">
      <alignment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0" borderId="0" xfId="0" applyFont="1"/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top" wrapText="1"/>
    </xf>
    <xf numFmtId="0" fontId="8" fillId="3" borderId="0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horizontal="center" vertical="top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quotePrefix="1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top" wrapText="1"/>
    </xf>
    <xf numFmtId="0" fontId="8" fillId="0" borderId="12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10" xfId="0" quotePrefix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center" vertical="top" wrapText="1"/>
    </xf>
    <xf numFmtId="9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0" xfId="0" applyFont="1"/>
    <xf numFmtId="0" fontId="8" fillId="0" borderId="13" xfId="0" applyFont="1" applyFill="1" applyBorder="1" applyAlignment="1">
      <alignment vertical="top" wrapText="1"/>
    </xf>
    <xf numFmtId="0" fontId="8" fillId="0" borderId="11" xfId="0" applyFont="1" applyFill="1" applyBorder="1" applyAlignment="1">
      <alignment vertical="top" wrapText="1"/>
    </xf>
    <xf numFmtId="0" fontId="8" fillId="0" borderId="14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9" fillId="0" borderId="10" xfId="0" quotePrefix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vertical="center" wrapText="1"/>
    </xf>
    <xf numFmtId="0" fontId="8" fillId="0" borderId="23" xfId="0" applyFont="1" applyFill="1" applyBorder="1" applyAlignment="1">
      <alignment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23" xfId="0" quotePrefix="1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vertical="center" wrapText="1"/>
    </xf>
    <xf numFmtId="0" fontId="8" fillId="0" borderId="25" xfId="0" applyFont="1" applyFill="1" applyBorder="1" applyAlignment="1">
      <alignment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vertical="top" wrapText="1"/>
    </xf>
    <xf numFmtId="0" fontId="11" fillId="0" borderId="10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top" wrapText="1"/>
    </xf>
    <xf numFmtId="0" fontId="8" fillId="0" borderId="16" xfId="0" applyFont="1" applyFill="1" applyBorder="1" applyAlignment="1">
      <alignment horizontal="center" vertical="top" wrapText="1"/>
    </xf>
    <xf numFmtId="0" fontId="8" fillId="0" borderId="17" xfId="0" applyFont="1" applyFill="1" applyBorder="1" applyAlignment="1">
      <alignment horizontal="center" vertical="top" wrapText="1"/>
    </xf>
    <xf numFmtId="0" fontId="8" fillId="0" borderId="14" xfId="0" applyFont="1" applyFill="1" applyBorder="1" applyAlignment="1">
      <alignment vertical="top" wrapText="1"/>
    </xf>
    <xf numFmtId="0" fontId="8" fillId="0" borderId="12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49" fontId="0" fillId="4" borderId="30" xfId="0" applyNumberFormat="1" applyFill="1" applyBorder="1"/>
    <xf numFmtId="4" fontId="0" fillId="4" borderId="30" xfId="0" applyNumberFormat="1" applyFill="1" applyBorder="1"/>
    <xf numFmtId="0" fontId="0" fillId="0" borderId="31" xfId="0" applyBorder="1"/>
    <xf numFmtId="49" fontId="17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/>
    <xf numFmtId="4" fontId="0" fillId="0" borderId="0" xfId="0" applyNumberFormat="1"/>
    <xf numFmtId="49" fontId="0" fillId="4" borderId="32" xfId="0" applyNumberFormat="1" applyFill="1" applyBorder="1" applyAlignment="1">
      <alignment wrapText="1"/>
    </xf>
    <xf numFmtId="0" fontId="0" fillId="0" borderId="30" xfId="0" applyBorder="1"/>
    <xf numFmtId="0" fontId="0" fillId="4" borderId="30" xfId="0" applyFill="1" applyBorder="1"/>
    <xf numFmtId="49" fontId="0" fillId="0" borderId="30" xfId="0" applyNumberFormat="1" applyBorder="1"/>
    <xf numFmtId="49" fontId="0" fillId="0" borderId="33" xfId="0" applyNumberFormat="1" applyBorder="1" applyAlignment="1">
      <alignment wrapText="1"/>
    </xf>
    <xf numFmtId="0" fontId="0" fillId="0" borderId="0" xfId="0" applyBorder="1"/>
    <xf numFmtId="49" fontId="0" fillId="0" borderId="0" xfId="0" applyNumberFormat="1" applyBorder="1"/>
    <xf numFmtId="4" fontId="0" fillId="0" borderId="0" xfId="0" applyNumberFormat="1" applyBorder="1"/>
    <xf numFmtId="0" fontId="0" fillId="0" borderId="34" xfId="0" applyBorder="1"/>
    <xf numFmtId="0" fontId="0" fillId="0" borderId="0" xfId="0" applyFill="1" applyBorder="1"/>
    <xf numFmtId="49" fontId="0" fillId="5" borderId="33" xfId="0" applyNumberFormat="1" applyFill="1" applyBorder="1" applyAlignment="1">
      <alignment wrapText="1"/>
    </xf>
    <xf numFmtId="0" fontId="0" fillId="5" borderId="0" xfId="0" applyFill="1" applyBorder="1"/>
    <xf numFmtId="49" fontId="0" fillId="5" borderId="0" xfId="0" applyNumberFormat="1" applyFill="1" applyBorder="1"/>
    <xf numFmtId="4" fontId="0" fillId="5" borderId="0" xfId="0" applyNumberFormat="1" applyFill="1" applyBorder="1"/>
    <xf numFmtId="0" fontId="0" fillId="5" borderId="34" xfId="0" applyFill="1" applyBorder="1"/>
    <xf numFmtId="49" fontId="0" fillId="6" borderId="0" xfId="0" applyNumberFormat="1" applyFill="1" applyBorder="1"/>
    <xf numFmtId="4" fontId="19" fillId="6" borderId="0" xfId="0" applyNumberFormat="1" applyFont="1" applyFill="1" applyBorder="1"/>
    <xf numFmtId="4" fontId="0" fillId="0" borderId="0" xfId="0" applyNumberFormat="1" applyFill="1" applyBorder="1"/>
    <xf numFmtId="0" fontId="0" fillId="4" borderId="0" xfId="0" applyFill="1" applyBorder="1" applyAlignment="1">
      <alignment wrapText="1"/>
    </xf>
    <xf numFmtId="0" fontId="0" fillId="4" borderId="34" xfId="0" applyFill="1" applyBorder="1"/>
    <xf numFmtId="0" fontId="0" fillId="0" borderId="0" xfId="0" applyBorder="1" applyAlignment="1">
      <alignment horizontal="center"/>
    </xf>
    <xf numFmtId="4" fontId="0" fillId="0" borderId="34" xfId="0" applyNumberFormat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4" fontId="0" fillId="0" borderId="34" xfId="0" applyNumberFormat="1" applyBorder="1"/>
    <xf numFmtId="4" fontId="16" fillId="7" borderId="0" xfId="0" applyNumberFormat="1" applyFont="1" applyFill="1" applyBorder="1"/>
    <xf numFmtId="49" fontId="0" fillId="0" borderId="0" xfId="0" applyNumberFormat="1" applyAlignment="1">
      <alignment horizontal="center"/>
    </xf>
    <xf numFmtId="4" fontId="0" fillId="4" borderId="31" xfId="0" applyNumberFormat="1" applyFill="1" applyBorder="1"/>
    <xf numFmtId="4" fontId="27" fillId="0" borderId="34" xfId="0" applyNumberFormat="1" applyFont="1" applyBorder="1"/>
    <xf numFmtId="4" fontId="0" fillId="5" borderId="34" xfId="0" applyNumberFormat="1" applyFill="1" applyBorder="1"/>
    <xf numFmtId="4" fontId="16" fillId="7" borderId="34" xfId="0" applyNumberFormat="1" applyFont="1" applyFill="1" applyBorder="1"/>
    <xf numFmtId="49" fontId="0" fillId="0" borderId="35" xfId="0" applyNumberFormat="1" applyBorder="1" applyAlignment="1">
      <alignment wrapText="1"/>
    </xf>
    <xf numFmtId="0" fontId="0" fillId="0" borderId="36" xfId="0" applyBorder="1"/>
    <xf numFmtId="49" fontId="0" fillId="0" borderId="36" xfId="0" applyNumberFormat="1" applyBorder="1"/>
    <xf numFmtId="4" fontId="0" fillId="0" borderId="37" xfId="0" applyNumberFormat="1" applyBorder="1"/>
    <xf numFmtId="4" fontId="19" fillId="6" borderId="34" xfId="0" applyNumberFormat="1" applyFont="1" applyFill="1" applyBorder="1"/>
    <xf numFmtId="0" fontId="0" fillId="7" borderId="23" xfId="0" applyFill="1" applyBorder="1" applyAlignment="1">
      <alignment horizontal="center" vertical="top" wrapText="1"/>
    </xf>
    <xf numFmtId="0" fontId="1" fillId="7" borderId="23" xfId="0" applyFont="1" applyFill="1" applyBorder="1" applyAlignment="1">
      <alignment horizontal="center" vertical="top" wrapText="1"/>
    </xf>
    <xf numFmtId="0" fontId="0" fillId="0" borderId="23" xfId="0" quotePrefix="1" applyBorder="1"/>
    <xf numFmtId="0" fontId="0" fillId="0" borderId="23" xfId="0" applyBorder="1"/>
    <xf numFmtId="0" fontId="0" fillId="0" borderId="23" xfId="0" quotePrefix="1" applyBorder="1" applyAlignment="1">
      <alignment horizontal="left"/>
    </xf>
    <xf numFmtId="0" fontId="0" fillId="0" borderId="23" xfId="0" applyFill="1" applyBorder="1"/>
    <xf numFmtId="0" fontId="0" fillId="0" borderId="23" xfId="0" quotePrefix="1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3" xfId="0" applyBorder="1" applyAlignment="1">
      <alignment horizontal="left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0" fillId="0" borderId="0" xfId="0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quotePrefix="1" applyFill="1" applyBorder="1"/>
    <xf numFmtId="0" fontId="0" fillId="0" borderId="0" xfId="0" quotePrefix="1" applyFill="1" applyBorder="1" applyAlignment="1">
      <alignment horizontal="left"/>
    </xf>
    <xf numFmtId="0" fontId="29" fillId="0" borderId="0" xfId="0" applyFont="1"/>
    <xf numFmtId="14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12" fillId="0" borderId="0" xfId="0" applyFont="1" applyFill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8"/>
  </sheetPr>
  <dimension ref="A19:M33"/>
  <sheetViews>
    <sheetView tabSelected="1" topLeftCell="A18" workbookViewId="0">
      <selection activeCell="A22" sqref="A22"/>
    </sheetView>
  </sheetViews>
  <sheetFormatPr defaultRowHeight="12.75"/>
  <cols>
    <col min="5" max="5" width="15.42578125" bestFit="1" customWidth="1"/>
  </cols>
  <sheetData>
    <row r="19" spans="1:13" ht="20.25">
      <c r="A19" s="170" t="s">
        <v>654</v>
      </c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</row>
    <row r="21" spans="1:13" ht="18">
      <c r="A21" s="169">
        <v>40456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</row>
    <row r="33" spans="11:13">
      <c r="K33" s="168"/>
      <c r="L33" s="168"/>
      <c r="M33" s="168"/>
    </row>
  </sheetData>
  <mergeCells count="2">
    <mergeCell ref="A21:M21"/>
    <mergeCell ref="A19:M19"/>
  </mergeCells>
  <phoneticPr fontId="4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4" enableFormatConditionsCalculation="0">
    <tabColor indexed="48"/>
  </sheetPr>
  <dimension ref="A1:G37"/>
  <sheetViews>
    <sheetView zoomScale="80" workbookViewId="0">
      <selection activeCell="A3" sqref="A3:G3"/>
    </sheetView>
  </sheetViews>
  <sheetFormatPr defaultRowHeight="12.75"/>
  <cols>
    <col min="1" max="1" width="30.5703125" style="3" bestFit="1" customWidth="1"/>
    <col min="2" max="2" width="13.85546875" style="3" bestFit="1" customWidth="1"/>
    <col min="3" max="3" width="40.7109375" style="3" customWidth="1"/>
    <col min="4" max="4" width="10.28515625" style="3" bestFit="1" customWidth="1"/>
    <col min="5" max="5" width="16.5703125" style="3" bestFit="1" customWidth="1"/>
    <col min="6" max="6" width="6.42578125" style="3" bestFit="1" customWidth="1"/>
    <col min="7" max="7" width="4.85546875" style="3" bestFit="1" customWidth="1"/>
  </cols>
  <sheetData>
    <row r="1" spans="1:7" s="6" customFormat="1" ht="18">
      <c r="A1" s="174" t="s">
        <v>310</v>
      </c>
      <c r="B1" s="174"/>
      <c r="C1" s="174"/>
      <c r="D1" s="174"/>
      <c r="E1" s="174"/>
      <c r="F1" s="174"/>
      <c r="G1" s="174"/>
    </row>
    <row r="2" spans="1:7" s="7" customFormat="1" ht="18">
      <c r="A2" s="18"/>
      <c r="B2" s="18"/>
      <c r="C2" s="22"/>
      <c r="D2" s="22"/>
      <c r="E2" s="22"/>
      <c r="F2" s="22"/>
      <c r="G2" s="22"/>
    </row>
    <row r="3" spans="1:7" s="8" customFormat="1" ht="15.75">
      <c r="A3" s="173" t="s">
        <v>233</v>
      </c>
      <c r="B3" s="173"/>
      <c r="C3" s="173"/>
      <c r="D3" s="173"/>
      <c r="E3" s="173"/>
      <c r="F3" s="173"/>
      <c r="G3" s="173"/>
    </row>
    <row r="4" spans="1:7" s="7" customFormat="1" ht="18.75" thickBot="1">
      <c r="A4" s="18"/>
      <c r="B4" s="18"/>
      <c r="C4" s="22"/>
      <c r="D4" s="22"/>
      <c r="E4" s="22"/>
      <c r="F4" s="22"/>
      <c r="G4" s="22"/>
    </row>
    <row r="5" spans="1:7" ht="25.5" customHeight="1" thickTop="1" thickBot="1">
      <c r="A5" s="23" t="s">
        <v>0</v>
      </c>
      <c r="B5" s="24" t="s">
        <v>97</v>
      </c>
      <c r="C5" s="24" t="s">
        <v>1</v>
      </c>
      <c r="D5" s="24" t="s">
        <v>2</v>
      </c>
      <c r="E5" s="24" t="s">
        <v>3</v>
      </c>
      <c r="F5" s="24" t="s">
        <v>4</v>
      </c>
      <c r="G5" s="47" t="s">
        <v>5</v>
      </c>
    </row>
    <row r="6" spans="1:7">
      <c r="A6" s="75" t="s">
        <v>6</v>
      </c>
      <c r="B6" s="67" t="s">
        <v>9</v>
      </c>
      <c r="C6" s="68" t="s">
        <v>218</v>
      </c>
      <c r="D6" s="69">
        <v>2</v>
      </c>
      <c r="E6" s="69" t="s">
        <v>52</v>
      </c>
      <c r="F6" s="69">
        <v>1</v>
      </c>
      <c r="G6" s="76">
        <f>D6</f>
        <v>2</v>
      </c>
    </row>
    <row r="7" spans="1:7">
      <c r="A7" s="49" t="s">
        <v>8</v>
      </c>
      <c r="B7" s="50" t="s">
        <v>9</v>
      </c>
      <c r="C7" s="51" t="s">
        <v>362</v>
      </c>
      <c r="D7" s="52">
        <v>12</v>
      </c>
      <c r="E7" s="52" t="s">
        <v>52</v>
      </c>
      <c r="F7" s="52">
        <f>G6+1</f>
        <v>3</v>
      </c>
      <c r="G7" s="77">
        <f>F7+D7-1</f>
        <v>14</v>
      </c>
    </row>
    <row r="8" spans="1:7" s="1" customFormat="1">
      <c r="A8" s="49" t="s">
        <v>13</v>
      </c>
      <c r="B8" s="50" t="s">
        <v>7</v>
      </c>
      <c r="C8" s="51"/>
      <c r="D8" s="52">
        <v>25</v>
      </c>
      <c r="E8" s="52" t="s">
        <v>52</v>
      </c>
      <c r="F8" s="52">
        <f>G7+1</f>
        <v>15</v>
      </c>
      <c r="G8" s="77">
        <f>F8+D8-1</f>
        <v>39</v>
      </c>
    </row>
    <row r="9" spans="1:7" s="1" customFormat="1">
      <c r="A9" s="49" t="s">
        <v>15</v>
      </c>
      <c r="B9" s="50" t="s">
        <v>9</v>
      </c>
      <c r="C9" s="51"/>
      <c r="D9" s="52">
        <v>8</v>
      </c>
      <c r="E9" s="52" t="s">
        <v>52</v>
      </c>
      <c r="F9" s="52">
        <f t="shared" ref="F9:F27" si="0">G8+1</f>
        <v>40</v>
      </c>
      <c r="G9" s="77">
        <f t="shared" ref="G9:G27" si="1">F9+D9-1</f>
        <v>47</v>
      </c>
    </row>
    <row r="10" spans="1:7">
      <c r="A10" s="49" t="s">
        <v>16</v>
      </c>
      <c r="B10" s="50" t="s">
        <v>9</v>
      </c>
      <c r="C10" s="51" t="s">
        <v>140</v>
      </c>
      <c r="D10" s="52">
        <v>6</v>
      </c>
      <c r="E10" s="52" t="s">
        <v>52</v>
      </c>
      <c r="F10" s="52">
        <f t="shared" si="0"/>
        <v>48</v>
      </c>
      <c r="G10" s="77">
        <f t="shared" si="1"/>
        <v>53</v>
      </c>
    </row>
    <row r="11" spans="1:7" ht="25.5">
      <c r="A11" s="49" t="s">
        <v>86</v>
      </c>
      <c r="B11" s="50" t="s">
        <v>7</v>
      </c>
      <c r="C11" s="51" t="s">
        <v>23</v>
      </c>
      <c r="D11" s="52">
        <v>25</v>
      </c>
      <c r="E11" s="52" t="s">
        <v>364</v>
      </c>
      <c r="F11" s="52">
        <f t="shared" si="0"/>
        <v>54</v>
      </c>
      <c r="G11" s="77">
        <f t="shared" si="1"/>
        <v>78</v>
      </c>
    </row>
    <row r="12" spans="1:7" ht="51">
      <c r="A12" s="49" t="s">
        <v>64</v>
      </c>
      <c r="B12" s="50" t="s">
        <v>7</v>
      </c>
      <c r="C12" s="53" t="s">
        <v>235</v>
      </c>
      <c r="D12" s="52">
        <v>16</v>
      </c>
      <c r="E12" s="52" t="s">
        <v>364</v>
      </c>
      <c r="F12" s="52">
        <f t="shared" si="0"/>
        <v>79</v>
      </c>
      <c r="G12" s="77">
        <f t="shared" si="1"/>
        <v>94</v>
      </c>
    </row>
    <row r="13" spans="1:7" ht="25.5">
      <c r="A13" s="49" t="s">
        <v>219</v>
      </c>
      <c r="B13" s="50" t="s">
        <v>70</v>
      </c>
      <c r="C13" s="51" t="s">
        <v>281</v>
      </c>
      <c r="D13" s="52">
        <v>1</v>
      </c>
      <c r="E13" s="52" t="s">
        <v>52</v>
      </c>
      <c r="F13" s="52">
        <f>G12+1</f>
        <v>95</v>
      </c>
      <c r="G13" s="77">
        <f>F13+D13-1</f>
        <v>95</v>
      </c>
    </row>
    <row r="14" spans="1:7">
      <c r="A14" s="49" t="s">
        <v>220</v>
      </c>
      <c r="B14" s="50" t="s">
        <v>9</v>
      </c>
      <c r="C14" s="51" t="s">
        <v>223</v>
      </c>
      <c r="D14" s="52">
        <v>3</v>
      </c>
      <c r="E14" s="52" t="s">
        <v>52</v>
      </c>
      <c r="F14" s="52">
        <f>G13+1</f>
        <v>96</v>
      </c>
      <c r="G14" s="77">
        <f>F14+D14-1</f>
        <v>98</v>
      </c>
    </row>
    <row r="15" spans="1:7">
      <c r="A15" s="49" t="s">
        <v>221</v>
      </c>
      <c r="B15" s="50" t="s">
        <v>7</v>
      </c>
      <c r="C15" s="51" t="s">
        <v>223</v>
      </c>
      <c r="D15" s="52">
        <v>3</v>
      </c>
      <c r="E15" s="52" t="s">
        <v>52</v>
      </c>
      <c r="F15" s="52">
        <f t="shared" si="0"/>
        <v>99</v>
      </c>
      <c r="G15" s="77">
        <f t="shared" si="1"/>
        <v>101</v>
      </c>
    </row>
    <row r="16" spans="1:7">
      <c r="A16" s="49" t="s">
        <v>222</v>
      </c>
      <c r="B16" s="50" t="s">
        <v>7</v>
      </c>
      <c r="C16" s="51" t="s">
        <v>223</v>
      </c>
      <c r="D16" s="52">
        <v>40</v>
      </c>
      <c r="E16" s="52" t="s">
        <v>52</v>
      </c>
      <c r="F16" s="52">
        <f t="shared" si="0"/>
        <v>102</v>
      </c>
      <c r="G16" s="77">
        <f t="shared" si="1"/>
        <v>141</v>
      </c>
    </row>
    <row r="17" spans="1:7">
      <c r="A17" s="49" t="s">
        <v>99</v>
      </c>
      <c r="B17" s="50" t="s">
        <v>9</v>
      </c>
      <c r="C17" s="51"/>
      <c r="D17" s="52">
        <v>13</v>
      </c>
      <c r="E17" s="52" t="s">
        <v>365</v>
      </c>
      <c r="F17" s="52">
        <f t="shared" si="0"/>
        <v>142</v>
      </c>
      <c r="G17" s="77">
        <f t="shared" si="1"/>
        <v>154</v>
      </c>
    </row>
    <row r="18" spans="1:7">
      <c r="A18" s="49" t="s">
        <v>100</v>
      </c>
      <c r="B18" s="50" t="s">
        <v>9</v>
      </c>
      <c r="C18" s="51"/>
      <c r="D18" s="52">
        <v>5</v>
      </c>
      <c r="E18" s="52" t="s">
        <v>365</v>
      </c>
      <c r="F18" s="52">
        <f t="shared" si="0"/>
        <v>155</v>
      </c>
      <c r="G18" s="77">
        <f t="shared" si="1"/>
        <v>159</v>
      </c>
    </row>
    <row r="19" spans="1:7">
      <c r="A19" s="49" t="s">
        <v>98</v>
      </c>
      <c r="B19" s="50" t="s">
        <v>7</v>
      </c>
      <c r="C19" s="51" t="s">
        <v>101</v>
      </c>
      <c r="D19" s="52">
        <v>1</v>
      </c>
      <c r="E19" s="52" t="s">
        <v>52</v>
      </c>
      <c r="F19" s="52">
        <f t="shared" si="0"/>
        <v>160</v>
      </c>
      <c r="G19" s="77">
        <f t="shared" si="1"/>
        <v>160</v>
      </c>
    </row>
    <row r="20" spans="1:7">
      <c r="A20" s="49" t="s">
        <v>77</v>
      </c>
      <c r="B20" s="50" t="s">
        <v>9</v>
      </c>
      <c r="C20" s="51"/>
      <c r="D20" s="52">
        <v>13</v>
      </c>
      <c r="E20" s="52" t="s">
        <v>52</v>
      </c>
      <c r="F20" s="52">
        <f t="shared" si="0"/>
        <v>161</v>
      </c>
      <c r="G20" s="77">
        <f t="shared" si="1"/>
        <v>173</v>
      </c>
    </row>
    <row r="21" spans="1:7">
      <c r="A21" s="49" t="s">
        <v>75</v>
      </c>
      <c r="B21" s="50" t="s">
        <v>9</v>
      </c>
      <c r="C21" s="51"/>
      <c r="D21" s="52">
        <v>8</v>
      </c>
      <c r="E21" s="52" t="s">
        <v>366</v>
      </c>
      <c r="F21" s="52">
        <f t="shared" si="0"/>
        <v>174</v>
      </c>
      <c r="G21" s="77">
        <f t="shared" si="1"/>
        <v>181</v>
      </c>
    </row>
    <row r="22" spans="1:7">
      <c r="A22" s="49" t="s">
        <v>188</v>
      </c>
      <c r="B22" s="50" t="s">
        <v>9</v>
      </c>
      <c r="C22" s="51"/>
      <c r="D22" s="52">
        <v>6</v>
      </c>
      <c r="E22" s="52" t="s">
        <v>366</v>
      </c>
      <c r="F22" s="52">
        <f t="shared" si="0"/>
        <v>182</v>
      </c>
      <c r="G22" s="77">
        <f t="shared" si="1"/>
        <v>187</v>
      </c>
    </row>
    <row r="23" spans="1:7">
      <c r="A23" s="49" t="s">
        <v>76</v>
      </c>
      <c r="B23" s="50" t="s">
        <v>9</v>
      </c>
      <c r="C23" s="51"/>
      <c r="D23" s="52">
        <v>8</v>
      </c>
      <c r="E23" s="52" t="s">
        <v>366</v>
      </c>
      <c r="F23" s="52">
        <f t="shared" si="0"/>
        <v>188</v>
      </c>
      <c r="G23" s="77">
        <f t="shared" si="1"/>
        <v>195</v>
      </c>
    </row>
    <row r="24" spans="1:7">
      <c r="A24" s="49" t="s">
        <v>189</v>
      </c>
      <c r="B24" s="50" t="s">
        <v>9</v>
      </c>
      <c r="C24" s="51"/>
      <c r="D24" s="52">
        <v>6</v>
      </c>
      <c r="E24" s="52" t="s">
        <v>366</v>
      </c>
      <c r="F24" s="52">
        <f t="shared" si="0"/>
        <v>196</v>
      </c>
      <c r="G24" s="77">
        <f t="shared" si="1"/>
        <v>201</v>
      </c>
    </row>
    <row r="25" spans="1:7">
      <c r="A25" s="49" t="s">
        <v>22</v>
      </c>
      <c r="B25" s="50" t="s">
        <v>7</v>
      </c>
      <c r="C25" s="51"/>
      <c r="D25" s="52">
        <v>123</v>
      </c>
      <c r="E25" s="52" t="s">
        <v>615</v>
      </c>
      <c r="F25" s="52">
        <f>G24+1</f>
        <v>202</v>
      </c>
      <c r="G25" s="77">
        <f>F25+D25-1</f>
        <v>324</v>
      </c>
    </row>
    <row r="26" spans="1:7">
      <c r="A26" s="49" t="s">
        <v>197</v>
      </c>
      <c r="B26" s="50" t="s">
        <v>7</v>
      </c>
      <c r="C26" s="51"/>
      <c r="D26" s="52">
        <v>25</v>
      </c>
      <c r="E26" s="52" t="s">
        <v>243</v>
      </c>
      <c r="F26" s="52">
        <f t="shared" si="0"/>
        <v>325</v>
      </c>
      <c r="G26" s="77">
        <f t="shared" si="1"/>
        <v>349</v>
      </c>
    </row>
    <row r="27" spans="1:7" ht="13.5" thickBot="1">
      <c r="A27" s="79" t="s">
        <v>85</v>
      </c>
      <c r="B27" s="54" t="s">
        <v>7</v>
      </c>
      <c r="C27" s="55"/>
      <c r="D27" s="56">
        <v>1</v>
      </c>
      <c r="E27" s="56" t="s">
        <v>52</v>
      </c>
      <c r="F27" s="81">
        <f t="shared" si="0"/>
        <v>350</v>
      </c>
      <c r="G27" s="82">
        <f t="shared" si="1"/>
        <v>350</v>
      </c>
    </row>
    <row r="28" spans="1:7" ht="13.5" thickTop="1">
      <c r="A28" s="39"/>
      <c r="B28" s="39"/>
      <c r="C28" s="40"/>
      <c r="D28" s="40"/>
      <c r="E28" s="41"/>
      <c r="F28" s="41"/>
      <c r="G28" s="41"/>
    </row>
    <row r="29" spans="1:7">
      <c r="A29" s="184" t="s">
        <v>325</v>
      </c>
      <c r="B29" s="184"/>
      <c r="C29" s="184"/>
      <c r="D29" s="27"/>
      <c r="E29" s="27"/>
      <c r="F29" s="27"/>
      <c r="G29" s="27"/>
    </row>
    <row r="30" spans="1:7">
      <c r="A30" s="35"/>
      <c r="B30" s="35"/>
      <c r="C30" s="35"/>
      <c r="D30" s="27"/>
      <c r="E30" s="27"/>
      <c r="F30" s="27"/>
      <c r="G30" s="27"/>
    </row>
    <row r="31" spans="1:7">
      <c r="A31" s="178" t="s">
        <v>258</v>
      </c>
      <c r="B31" s="179"/>
      <c r="C31" s="179"/>
      <c r="D31" s="179"/>
      <c r="E31" s="179"/>
      <c r="F31" s="179"/>
      <c r="G31" s="179"/>
    </row>
    <row r="32" spans="1:7" ht="25.5" customHeight="1">
      <c r="A32" s="184" t="s">
        <v>389</v>
      </c>
      <c r="B32" s="185"/>
      <c r="C32" s="185"/>
      <c r="D32" s="185"/>
      <c r="E32" s="185"/>
      <c r="F32" s="185"/>
      <c r="G32" s="185"/>
    </row>
    <row r="33" spans="1:7" ht="25.5" customHeight="1">
      <c r="A33" s="187" t="s">
        <v>367</v>
      </c>
      <c r="B33" s="188"/>
      <c r="C33" s="188"/>
      <c r="D33" s="188"/>
      <c r="E33" s="188"/>
      <c r="F33" s="188"/>
      <c r="G33" s="188"/>
    </row>
    <row r="34" spans="1:7" s="1" customFormat="1" ht="12.75" customHeight="1">
      <c r="A34" s="184" t="s">
        <v>368</v>
      </c>
      <c r="B34" s="185"/>
      <c r="C34" s="185"/>
      <c r="D34" s="185"/>
      <c r="E34" s="185"/>
      <c r="F34" s="185"/>
      <c r="G34" s="185"/>
    </row>
    <row r="35" spans="1:7" ht="25.5" customHeight="1">
      <c r="A35" s="184" t="s">
        <v>369</v>
      </c>
      <c r="B35" s="185"/>
      <c r="C35" s="185"/>
      <c r="D35" s="185"/>
      <c r="E35" s="185"/>
      <c r="F35" s="185"/>
      <c r="G35" s="185"/>
    </row>
    <row r="36" spans="1:7" ht="27.75" customHeight="1">
      <c r="A36" s="190"/>
      <c r="B36" s="190"/>
      <c r="C36" s="190"/>
      <c r="D36" s="190"/>
      <c r="E36" s="190"/>
      <c r="F36" s="190"/>
    </row>
    <row r="37" spans="1:7">
      <c r="A37" s="189"/>
      <c r="B37" s="189"/>
      <c r="C37" s="189"/>
      <c r="D37" s="189"/>
      <c r="E37" s="189"/>
      <c r="F37" s="189"/>
      <c r="G37" s="189"/>
    </row>
  </sheetData>
  <mergeCells count="10">
    <mergeCell ref="A1:G1"/>
    <mergeCell ref="A37:G37"/>
    <mergeCell ref="A29:C29"/>
    <mergeCell ref="A34:G34"/>
    <mergeCell ref="A3:G3"/>
    <mergeCell ref="A32:G32"/>
    <mergeCell ref="A36:F36"/>
    <mergeCell ref="A35:G35"/>
    <mergeCell ref="A33:G33"/>
    <mergeCell ref="A31:G31"/>
  </mergeCells>
  <phoneticPr fontId="4" type="noConversion"/>
  <pageMargins left="0.35" right="0.35" top="0.98402777777777783" bottom="0.98402777777777783" header="0.51180555555555562" footer="0.51180555555555562"/>
  <pageSetup paperSize="9" scale="75" firstPageNumber="0" orientation="portrait" r:id="rId1"/>
  <headerFooter alignWithMargins="0">
    <oddFooter>&amp;RLayout Febraban Conta Eletrônica  - V3R0   (&amp;D]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5" enableFormatConditionsCalculation="0">
    <tabColor indexed="48"/>
  </sheetPr>
  <dimension ref="A1:G26"/>
  <sheetViews>
    <sheetView zoomScale="80" workbookViewId="0">
      <selection activeCell="A18" sqref="A18:IV20"/>
    </sheetView>
  </sheetViews>
  <sheetFormatPr defaultRowHeight="12.75"/>
  <cols>
    <col min="1" max="1" width="30.5703125" style="3" bestFit="1" customWidth="1"/>
    <col min="2" max="2" width="13.85546875" style="3" bestFit="1" customWidth="1"/>
    <col min="3" max="3" width="39.85546875" style="3" bestFit="1" customWidth="1"/>
    <col min="4" max="4" width="10.28515625" style="3" bestFit="1" customWidth="1"/>
    <col min="5" max="5" width="16.5703125" style="3" bestFit="1" customWidth="1"/>
    <col min="6" max="6" width="6.42578125" style="3" bestFit="1" customWidth="1"/>
    <col min="7" max="7" width="4.85546875" style="3" bestFit="1" customWidth="1"/>
  </cols>
  <sheetData>
    <row r="1" spans="1:7" s="6" customFormat="1" ht="18">
      <c r="A1" s="174" t="s">
        <v>209</v>
      </c>
      <c r="B1" s="174"/>
      <c r="C1" s="174"/>
      <c r="D1" s="174"/>
      <c r="E1" s="174"/>
      <c r="F1" s="174"/>
      <c r="G1" s="174"/>
    </row>
    <row r="2" spans="1:7" s="7" customFormat="1" ht="18">
      <c r="A2" s="18"/>
      <c r="B2" s="18"/>
      <c r="C2" s="22"/>
      <c r="D2" s="22"/>
      <c r="E2" s="22"/>
      <c r="F2" s="22"/>
      <c r="G2" s="22"/>
    </row>
    <row r="3" spans="1:7" s="8" customFormat="1" ht="15.75">
      <c r="A3" s="173" t="s">
        <v>119</v>
      </c>
      <c r="B3" s="173"/>
      <c r="C3" s="173"/>
      <c r="D3" s="173"/>
      <c r="E3" s="173"/>
      <c r="F3" s="173"/>
      <c r="G3" s="173"/>
    </row>
    <row r="4" spans="1:7" s="7" customFormat="1" ht="18.75" thickBot="1">
      <c r="A4" s="18"/>
      <c r="B4" s="18"/>
      <c r="C4" s="22"/>
      <c r="D4" s="22"/>
      <c r="E4" s="22"/>
      <c r="F4" s="22"/>
      <c r="G4" s="22"/>
    </row>
    <row r="5" spans="1:7" ht="27.75" customHeight="1" thickTop="1" thickBot="1">
      <c r="A5" s="23" t="s">
        <v>0</v>
      </c>
      <c r="B5" s="24" t="s">
        <v>97</v>
      </c>
      <c r="C5" s="24" t="s">
        <v>1</v>
      </c>
      <c r="D5" s="24" t="s">
        <v>2</v>
      </c>
      <c r="E5" s="24" t="s">
        <v>3</v>
      </c>
      <c r="F5" s="24" t="s">
        <v>4</v>
      </c>
      <c r="G5" s="47" t="s">
        <v>5</v>
      </c>
    </row>
    <row r="6" spans="1:7">
      <c r="A6" s="75" t="s">
        <v>6</v>
      </c>
      <c r="B6" s="67" t="s">
        <v>9</v>
      </c>
      <c r="C6" s="68" t="s">
        <v>224</v>
      </c>
      <c r="D6" s="69">
        <v>2</v>
      </c>
      <c r="E6" s="69" t="s">
        <v>52</v>
      </c>
      <c r="F6" s="69">
        <v>1</v>
      </c>
      <c r="G6" s="76">
        <f>D6</f>
        <v>2</v>
      </c>
    </row>
    <row r="7" spans="1:7">
      <c r="A7" s="49" t="s">
        <v>8</v>
      </c>
      <c r="B7" s="50" t="s">
        <v>9</v>
      </c>
      <c r="C7" s="51" t="s">
        <v>163</v>
      </c>
      <c r="D7" s="52">
        <v>12</v>
      </c>
      <c r="E7" s="52" t="s">
        <v>52</v>
      </c>
      <c r="F7" s="52">
        <f>G6+1</f>
        <v>3</v>
      </c>
      <c r="G7" s="77">
        <f>F7+D7-1</f>
        <v>14</v>
      </c>
    </row>
    <row r="8" spans="1:7">
      <c r="A8" s="49" t="s">
        <v>13</v>
      </c>
      <c r="B8" s="50" t="s">
        <v>7</v>
      </c>
      <c r="C8" s="51"/>
      <c r="D8" s="52">
        <v>25</v>
      </c>
      <c r="E8" s="52" t="s">
        <v>52</v>
      </c>
      <c r="F8" s="52">
        <f t="shared" ref="F8:F19" si="0">G7+1</f>
        <v>15</v>
      </c>
      <c r="G8" s="77">
        <f t="shared" ref="G8:G19" si="1">F8+D8-1</f>
        <v>39</v>
      </c>
    </row>
    <row r="9" spans="1:7" s="1" customFormat="1">
      <c r="A9" s="49" t="s">
        <v>15</v>
      </c>
      <c r="B9" s="50" t="s">
        <v>9</v>
      </c>
      <c r="C9" s="51"/>
      <c r="D9" s="52">
        <v>8</v>
      </c>
      <c r="E9" s="52" t="s">
        <v>52</v>
      </c>
      <c r="F9" s="52">
        <f t="shared" si="0"/>
        <v>40</v>
      </c>
      <c r="G9" s="77">
        <f t="shared" si="1"/>
        <v>47</v>
      </c>
    </row>
    <row r="10" spans="1:7">
      <c r="A10" s="49" t="s">
        <v>16</v>
      </c>
      <c r="B10" s="50" t="s">
        <v>9</v>
      </c>
      <c r="C10" s="51" t="s">
        <v>140</v>
      </c>
      <c r="D10" s="52">
        <v>6</v>
      </c>
      <c r="E10" s="52" t="s">
        <v>52</v>
      </c>
      <c r="F10" s="52">
        <f t="shared" si="0"/>
        <v>48</v>
      </c>
      <c r="G10" s="77">
        <f t="shared" si="1"/>
        <v>53</v>
      </c>
    </row>
    <row r="11" spans="1:7">
      <c r="A11" s="49" t="s">
        <v>190</v>
      </c>
      <c r="B11" s="50" t="s">
        <v>9</v>
      </c>
      <c r="C11" s="51"/>
      <c r="D11" s="52">
        <v>8</v>
      </c>
      <c r="E11" s="52" t="s">
        <v>52</v>
      </c>
      <c r="F11" s="52">
        <f t="shared" si="0"/>
        <v>54</v>
      </c>
      <c r="G11" s="77">
        <f t="shared" si="1"/>
        <v>61</v>
      </c>
    </row>
    <row r="12" spans="1:7">
      <c r="A12" s="49" t="s">
        <v>51</v>
      </c>
      <c r="B12" s="50" t="s">
        <v>9</v>
      </c>
      <c r="C12" s="51" t="s">
        <v>263</v>
      </c>
      <c r="D12" s="52">
        <v>3</v>
      </c>
      <c r="E12" s="52" t="s">
        <v>52</v>
      </c>
      <c r="F12" s="52">
        <f t="shared" si="0"/>
        <v>62</v>
      </c>
      <c r="G12" s="77">
        <f t="shared" si="1"/>
        <v>64</v>
      </c>
    </row>
    <row r="13" spans="1:7">
      <c r="A13" s="49" t="s">
        <v>111</v>
      </c>
      <c r="B13" s="50" t="s">
        <v>7</v>
      </c>
      <c r="C13" s="51"/>
      <c r="D13" s="52">
        <v>15</v>
      </c>
      <c r="E13" s="52" t="s">
        <v>52</v>
      </c>
      <c r="F13" s="52">
        <f t="shared" si="0"/>
        <v>65</v>
      </c>
      <c r="G13" s="77">
        <f t="shared" si="1"/>
        <v>79</v>
      </c>
    </row>
    <row r="14" spans="1:7">
      <c r="A14" s="49" t="s">
        <v>105</v>
      </c>
      <c r="B14" s="50" t="s">
        <v>9</v>
      </c>
      <c r="C14" s="51"/>
      <c r="D14" s="52">
        <v>15</v>
      </c>
      <c r="E14" s="52" t="s">
        <v>52</v>
      </c>
      <c r="F14" s="52">
        <f t="shared" si="0"/>
        <v>80</v>
      </c>
      <c r="G14" s="77">
        <f t="shared" si="1"/>
        <v>94</v>
      </c>
    </row>
    <row r="15" spans="1:7">
      <c r="A15" s="49" t="s">
        <v>370</v>
      </c>
      <c r="B15" s="50" t="s">
        <v>9</v>
      </c>
      <c r="C15" s="51" t="s">
        <v>175</v>
      </c>
      <c r="D15" s="52">
        <v>13</v>
      </c>
      <c r="E15" s="52" t="s">
        <v>52</v>
      </c>
      <c r="F15" s="52">
        <f t="shared" si="0"/>
        <v>95</v>
      </c>
      <c r="G15" s="77">
        <f>F15+D15-1</f>
        <v>107</v>
      </c>
    </row>
    <row r="16" spans="1:7">
      <c r="A16" s="49" t="s">
        <v>78</v>
      </c>
      <c r="B16" s="50" t="s">
        <v>9</v>
      </c>
      <c r="C16" s="51" t="s">
        <v>343</v>
      </c>
      <c r="D16" s="52">
        <v>1</v>
      </c>
      <c r="E16" s="52" t="s">
        <v>52</v>
      </c>
      <c r="F16" s="52">
        <f t="shared" si="0"/>
        <v>108</v>
      </c>
      <c r="G16" s="77">
        <f>F16+D16-1</f>
        <v>108</v>
      </c>
    </row>
    <row r="17" spans="1:7">
      <c r="A17" s="49" t="s">
        <v>27</v>
      </c>
      <c r="B17" s="50" t="s">
        <v>7</v>
      </c>
      <c r="C17" s="51"/>
      <c r="D17" s="52">
        <v>12</v>
      </c>
      <c r="E17" s="52" t="s">
        <v>52</v>
      </c>
      <c r="F17" s="52">
        <f t="shared" si="0"/>
        <v>109</v>
      </c>
      <c r="G17" s="77">
        <f t="shared" si="1"/>
        <v>120</v>
      </c>
    </row>
    <row r="18" spans="1:7">
      <c r="A18" s="49" t="s">
        <v>22</v>
      </c>
      <c r="B18" s="50" t="s">
        <v>7</v>
      </c>
      <c r="C18" s="51"/>
      <c r="D18" s="52">
        <f>349-25-SUM(D6:D17)</f>
        <v>204</v>
      </c>
      <c r="E18" s="52" t="s">
        <v>615</v>
      </c>
      <c r="F18" s="52">
        <f t="shared" si="0"/>
        <v>121</v>
      </c>
      <c r="G18" s="77">
        <f t="shared" si="1"/>
        <v>324</v>
      </c>
    </row>
    <row r="19" spans="1:7">
      <c r="A19" s="49" t="s">
        <v>197</v>
      </c>
      <c r="B19" s="50" t="s">
        <v>7</v>
      </c>
      <c r="C19" s="51"/>
      <c r="D19" s="52">
        <v>25</v>
      </c>
      <c r="E19" s="52" t="s">
        <v>256</v>
      </c>
      <c r="F19" s="52">
        <f t="shared" si="0"/>
        <v>325</v>
      </c>
      <c r="G19" s="77">
        <f t="shared" si="1"/>
        <v>349</v>
      </c>
    </row>
    <row r="20" spans="1:7" ht="13.5" thickBot="1">
      <c r="A20" s="79" t="s">
        <v>85</v>
      </c>
      <c r="B20" s="54" t="s">
        <v>7</v>
      </c>
      <c r="C20" s="55"/>
      <c r="D20" s="56">
        <v>1</v>
      </c>
      <c r="E20" s="56" t="s">
        <v>52</v>
      </c>
      <c r="F20" s="56">
        <v>350</v>
      </c>
      <c r="G20" s="80">
        <v>350</v>
      </c>
    </row>
    <row r="21" spans="1:7" ht="13.5" thickTop="1">
      <c r="A21" s="27"/>
      <c r="B21" s="27"/>
      <c r="C21" s="27"/>
      <c r="D21" s="27"/>
      <c r="E21" s="27"/>
      <c r="F21" s="27"/>
      <c r="G21" s="27"/>
    </row>
    <row r="22" spans="1:7">
      <c r="A22" s="184" t="s">
        <v>325</v>
      </c>
      <c r="B22" s="184"/>
      <c r="C22" s="184"/>
      <c r="D22" s="27"/>
      <c r="E22" s="27"/>
      <c r="F22" s="27"/>
      <c r="G22" s="27"/>
    </row>
    <row r="23" spans="1:7">
      <c r="A23" s="35"/>
      <c r="B23" s="35"/>
      <c r="C23" s="35"/>
      <c r="D23" s="27"/>
      <c r="E23" s="27"/>
      <c r="F23" s="27"/>
      <c r="G23" s="27"/>
    </row>
    <row r="24" spans="1:7">
      <c r="A24" s="178" t="s">
        <v>262</v>
      </c>
      <c r="B24" s="178"/>
      <c r="C24" s="178"/>
      <c r="D24" s="178"/>
      <c r="E24" s="178"/>
      <c r="F24" s="178"/>
      <c r="G24" s="178"/>
    </row>
    <row r="25" spans="1:7">
      <c r="A25" s="178" t="s">
        <v>247</v>
      </c>
      <c r="B25" s="178"/>
      <c r="C25" s="178"/>
      <c r="D25" s="178"/>
      <c r="E25" s="178"/>
      <c r="F25" s="178"/>
      <c r="G25" s="178"/>
    </row>
    <row r="26" spans="1:7">
      <c r="A26" s="178" t="s">
        <v>336</v>
      </c>
      <c r="B26" s="178"/>
      <c r="C26" s="178"/>
      <c r="D26" s="178"/>
      <c r="E26" s="178"/>
      <c r="F26" s="178"/>
      <c r="G26" s="178"/>
    </row>
  </sheetData>
  <mergeCells count="6">
    <mergeCell ref="A1:G1"/>
    <mergeCell ref="A26:G26"/>
    <mergeCell ref="A25:G25"/>
    <mergeCell ref="A24:G24"/>
    <mergeCell ref="A3:G3"/>
    <mergeCell ref="A22:C22"/>
  </mergeCells>
  <phoneticPr fontId="4" type="noConversion"/>
  <pageMargins left="0.21" right="0.2" top="0.98402777777777783" bottom="0.98402777777777783" header="0.51180555555555562" footer="0.51180555555555562"/>
  <pageSetup paperSize="9" scale="75" firstPageNumber="0" orientation="portrait" r:id="rId1"/>
  <headerFooter alignWithMargins="0">
    <oddFooter>&amp;RLayout Febraban Conta Eletrônica  - V3R0   (&amp;D]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indexed="48"/>
  </sheetPr>
  <dimension ref="A1:G26"/>
  <sheetViews>
    <sheetView zoomScale="80" workbookViewId="0">
      <selection activeCell="A27" sqref="A27"/>
    </sheetView>
  </sheetViews>
  <sheetFormatPr defaultColWidth="16.7109375" defaultRowHeight="12.75"/>
  <cols>
    <col min="1" max="1" width="33.7109375" style="4" customWidth="1"/>
    <col min="2" max="2" width="14.7109375" style="4" customWidth="1"/>
    <col min="3" max="3" width="30.7109375" style="4" customWidth="1"/>
    <col min="4" max="4" width="9.7109375" style="10" customWidth="1"/>
    <col min="5" max="5" width="15.7109375" style="4" customWidth="1"/>
    <col min="6" max="7" width="6.7109375" style="4" customWidth="1"/>
    <col min="8" max="16384" width="16.7109375" style="1"/>
  </cols>
  <sheetData>
    <row r="1" spans="1:7" s="6" customFormat="1" ht="18">
      <c r="A1" s="174" t="s">
        <v>630</v>
      </c>
      <c r="B1" s="174"/>
      <c r="C1" s="174"/>
      <c r="D1" s="174"/>
      <c r="E1" s="174"/>
      <c r="F1" s="174"/>
      <c r="G1" s="174"/>
    </row>
    <row r="2" spans="1:7" s="6" customFormat="1" ht="18">
      <c r="A2" s="18"/>
      <c r="B2" s="18"/>
      <c r="C2" s="20"/>
      <c r="D2" s="19"/>
      <c r="E2" s="20"/>
      <c r="F2" s="20"/>
      <c r="G2" s="20"/>
    </row>
    <row r="3" spans="1:7" s="8" customFormat="1" ht="15.75" customHeight="1">
      <c r="A3" s="173" t="s">
        <v>640</v>
      </c>
      <c r="B3" s="173"/>
      <c r="C3" s="173"/>
      <c r="D3" s="173"/>
      <c r="E3" s="173"/>
      <c r="F3" s="173"/>
      <c r="G3" s="173"/>
    </row>
    <row r="4" spans="1:7" s="7" customFormat="1" ht="18.75" thickBot="1">
      <c r="A4" s="18"/>
      <c r="B4" s="18"/>
      <c r="C4" s="22"/>
      <c r="D4" s="21"/>
      <c r="E4" s="22"/>
      <c r="F4" s="22"/>
      <c r="G4" s="22"/>
    </row>
    <row r="5" spans="1:7" ht="27" customHeight="1" thickTop="1" thickBot="1">
      <c r="A5" s="23" t="s">
        <v>0</v>
      </c>
      <c r="B5" s="24" t="s">
        <v>97</v>
      </c>
      <c r="C5" s="24" t="s">
        <v>1</v>
      </c>
      <c r="D5" s="24" t="s">
        <v>2</v>
      </c>
      <c r="E5" s="24" t="s">
        <v>3</v>
      </c>
      <c r="F5" s="24" t="s">
        <v>4</v>
      </c>
      <c r="G5" s="47" t="s">
        <v>5</v>
      </c>
    </row>
    <row r="6" spans="1:7">
      <c r="A6" s="75" t="s">
        <v>6</v>
      </c>
      <c r="B6" s="67" t="s">
        <v>9</v>
      </c>
      <c r="C6" s="68" t="s">
        <v>641</v>
      </c>
      <c r="D6" s="69">
        <v>2</v>
      </c>
      <c r="E6" s="69" t="s">
        <v>52</v>
      </c>
      <c r="F6" s="69">
        <v>1</v>
      </c>
      <c r="G6" s="76">
        <f>D6</f>
        <v>2</v>
      </c>
    </row>
    <row r="7" spans="1:7" ht="25.5">
      <c r="A7" s="49" t="s">
        <v>8</v>
      </c>
      <c r="B7" s="50" t="s">
        <v>9</v>
      </c>
      <c r="C7" s="51" t="s">
        <v>234</v>
      </c>
      <c r="D7" s="52">
        <v>12</v>
      </c>
      <c r="E7" s="52" t="s">
        <v>52</v>
      </c>
      <c r="F7" s="52">
        <f t="shared" ref="F7:F12" si="0">G6+1</f>
        <v>3</v>
      </c>
      <c r="G7" s="77">
        <f t="shared" ref="G7:G12" si="1">F7+D7-1</f>
        <v>14</v>
      </c>
    </row>
    <row r="8" spans="1:7">
      <c r="A8" s="49" t="s">
        <v>13</v>
      </c>
      <c r="B8" s="50" t="s">
        <v>7</v>
      </c>
      <c r="C8" s="51"/>
      <c r="D8" s="52">
        <v>25</v>
      </c>
      <c r="E8" s="52" t="s">
        <v>52</v>
      </c>
      <c r="F8" s="52">
        <f t="shared" si="0"/>
        <v>15</v>
      </c>
      <c r="G8" s="77">
        <f t="shared" si="1"/>
        <v>39</v>
      </c>
    </row>
    <row r="9" spans="1:7">
      <c r="A9" s="49" t="s">
        <v>142</v>
      </c>
      <c r="B9" s="50" t="s">
        <v>9</v>
      </c>
      <c r="C9" s="51"/>
      <c r="D9" s="52">
        <v>8</v>
      </c>
      <c r="E9" s="52" t="s">
        <v>52</v>
      </c>
      <c r="F9" s="52">
        <f t="shared" si="0"/>
        <v>40</v>
      </c>
      <c r="G9" s="77">
        <f t="shared" si="1"/>
        <v>47</v>
      </c>
    </row>
    <row r="10" spans="1:7" customFormat="1" ht="25.5">
      <c r="A10" s="49" t="s">
        <v>16</v>
      </c>
      <c r="B10" s="50" t="s">
        <v>9</v>
      </c>
      <c r="C10" s="51" t="s">
        <v>140</v>
      </c>
      <c r="D10" s="52">
        <v>6</v>
      </c>
      <c r="E10" s="52" t="s">
        <v>52</v>
      </c>
      <c r="F10" s="52">
        <f t="shared" si="0"/>
        <v>48</v>
      </c>
      <c r="G10" s="77">
        <f t="shared" si="1"/>
        <v>53</v>
      </c>
    </row>
    <row r="11" spans="1:7" ht="25.5">
      <c r="A11" s="49" t="s">
        <v>86</v>
      </c>
      <c r="B11" s="50" t="s">
        <v>7</v>
      </c>
      <c r="C11" s="51" t="s">
        <v>23</v>
      </c>
      <c r="D11" s="52">
        <v>25</v>
      </c>
      <c r="E11" s="52" t="s">
        <v>644</v>
      </c>
      <c r="F11" s="52">
        <f t="shared" si="0"/>
        <v>54</v>
      </c>
      <c r="G11" s="77">
        <f t="shared" si="1"/>
        <v>78</v>
      </c>
    </row>
    <row r="12" spans="1:7">
      <c r="A12" s="49" t="s">
        <v>155</v>
      </c>
      <c r="B12" s="50" t="s">
        <v>9</v>
      </c>
      <c r="C12" s="51" t="s">
        <v>248</v>
      </c>
      <c r="D12" s="52">
        <v>5</v>
      </c>
      <c r="E12" s="52" t="s">
        <v>644</v>
      </c>
      <c r="F12" s="52">
        <f t="shared" si="0"/>
        <v>79</v>
      </c>
      <c r="G12" s="77">
        <f t="shared" si="1"/>
        <v>83</v>
      </c>
    </row>
    <row r="13" spans="1:7" ht="63.75">
      <c r="A13" s="49" t="s">
        <v>156</v>
      </c>
      <c r="B13" s="50" t="s">
        <v>7</v>
      </c>
      <c r="C13" s="53" t="s">
        <v>235</v>
      </c>
      <c r="D13" s="52">
        <v>16</v>
      </c>
      <c r="E13" s="52" t="s">
        <v>644</v>
      </c>
      <c r="F13" s="52">
        <f t="shared" ref="F13:F19" si="2">G12+1</f>
        <v>84</v>
      </c>
      <c r="G13" s="77">
        <f t="shared" ref="G13:G19" si="3">F13+D13-1</f>
        <v>99</v>
      </c>
    </row>
    <row r="14" spans="1:7">
      <c r="A14" s="49" t="s">
        <v>631</v>
      </c>
      <c r="B14" s="50" t="s">
        <v>7</v>
      </c>
      <c r="C14" s="51" t="s">
        <v>619</v>
      </c>
      <c r="D14" s="52">
        <v>3</v>
      </c>
      <c r="E14" s="52" t="s">
        <v>52</v>
      </c>
      <c r="F14" s="52">
        <f t="shared" si="2"/>
        <v>100</v>
      </c>
      <c r="G14" s="77">
        <f t="shared" si="3"/>
        <v>102</v>
      </c>
    </row>
    <row r="15" spans="1:7">
      <c r="A15" s="49" t="s">
        <v>632</v>
      </c>
      <c r="B15" s="50" t="s">
        <v>7</v>
      </c>
      <c r="C15" s="53"/>
      <c r="D15" s="52">
        <v>200</v>
      </c>
      <c r="E15" s="52" t="s">
        <v>52</v>
      </c>
      <c r="F15" s="52">
        <f t="shared" si="2"/>
        <v>103</v>
      </c>
      <c r="G15" s="77">
        <f t="shared" si="3"/>
        <v>302</v>
      </c>
    </row>
    <row r="16" spans="1:7" customFormat="1" ht="25.5" customHeight="1">
      <c r="A16" s="49" t="s">
        <v>618</v>
      </c>
      <c r="B16" s="50" t="s">
        <v>7</v>
      </c>
      <c r="C16" s="51" t="s">
        <v>101</v>
      </c>
      <c r="D16" s="52">
        <v>1</v>
      </c>
      <c r="E16" s="52" t="s">
        <v>645</v>
      </c>
      <c r="F16" s="52">
        <f t="shared" si="2"/>
        <v>303</v>
      </c>
      <c r="G16" s="77">
        <f t="shared" si="3"/>
        <v>303</v>
      </c>
    </row>
    <row r="17" spans="1:7" customFormat="1">
      <c r="A17" s="49" t="s">
        <v>395</v>
      </c>
      <c r="B17" s="50" t="s">
        <v>9</v>
      </c>
      <c r="C17" s="51"/>
      <c r="D17" s="52">
        <v>13</v>
      </c>
      <c r="E17" s="52" t="s">
        <v>645</v>
      </c>
      <c r="F17" s="52">
        <f t="shared" si="2"/>
        <v>304</v>
      </c>
      <c r="G17" s="77">
        <f t="shared" si="3"/>
        <v>316</v>
      </c>
    </row>
    <row r="18" spans="1:7" customFormat="1" ht="15.75" customHeight="1">
      <c r="A18" s="49" t="s">
        <v>22</v>
      </c>
      <c r="B18" s="50" t="s">
        <v>7</v>
      </c>
      <c r="C18" s="51"/>
      <c r="D18" s="52">
        <f>349-25-SUM(D5:D17)</f>
        <v>8</v>
      </c>
      <c r="E18" s="52" t="s">
        <v>615</v>
      </c>
      <c r="F18" s="52">
        <f t="shared" si="2"/>
        <v>317</v>
      </c>
      <c r="G18" s="77">
        <f t="shared" si="3"/>
        <v>324</v>
      </c>
    </row>
    <row r="19" spans="1:7" customFormat="1">
      <c r="A19" s="49" t="s">
        <v>197</v>
      </c>
      <c r="B19" s="50" t="s">
        <v>7</v>
      </c>
      <c r="C19" s="51"/>
      <c r="D19" s="52">
        <v>25</v>
      </c>
      <c r="E19" s="52" t="s">
        <v>256</v>
      </c>
      <c r="F19" s="52">
        <f t="shared" si="2"/>
        <v>325</v>
      </c>
      <c r="G19" s="77">
        <f t="shared" si="3"/>
        <v>349</v>
      </c>
    </row>
    <row r="20" spans="1:7" customFormat="1" ht="13.5" thickBot="1">
      <c r="A20" s="79" t="s">
        <v>85</v>
      </c>
      <c r="B20" s="54" t="s">
        <v>7</v>
      </c>
      <c r="C20" s="55"/>
      <c r="D20" s="56">
        <v>1</v>
      </c>
      <c r="E20" s="56" t="s">
        <v>52</v>
      </c>
      <c r="F20" s="56">
        <v>350</v>
      </c>
      <c r="G20" s="80">
        <v>350</v>
      </c>
    </row>
    <row r="21" spans="1:7" customFormat="1" ht="13.5" thickTop="1">
      <c r="A21" s="161"/>
      <c r="B21" s="161"/>
      <c r="C21" s="35"/>
      <c r="D21" s="162"/>
      <c r="E21" s="162"/>
      <c r="F21" s="162"/>
      <c r="G21" s="162"/>
    </row>
    <row r="22" spans="1:7" customFormat="1">
      <c r="A22" s="66" t="s">
        <v>325</v>
      </c>
      <c r="B22" s="27"/>
      <c r="C22" s="65"/>
      <c r="D22" s="28"/>
      <c r="E22" s="27"/>
      <c r="F22" s="27"/>
      <c r="G22" s="27"/>
    </row>
    <row r="23" spans="1:7" customFormat="1">
      <c r="A23" s="66"/>
      <c r="B23" s="27"/>
      <c r="C23" s="65"/>
      <c r="D23" s="28"/>
      <c r="E23" s="27"/>
      <c r="F23" s="27"/>
      <c r="G23" s="27"/>
    </row>
    <row r="24" spans="1:7" customFormat="1">
      <c r="A24" s="163" t="s">
        <v>642</v>
      </c>
      <c r="B24" s="27"/>
      <c r="C24" s="28"/>
      <c r="D24" s="28"/>
      <c r="E24" s="27"/>
      <c r="F24" s="27"/>
      <c r="G24" s="27"/>
    </row>
    <row r="25" spans="1:7" customFormat="1" ht="31.5" customHeight="1">
      <c r="A25" s="187" t="s">
        <v>646</v>
      </c>
      <c r="B25" s="187"/>
      <c r="C25" s="187"/>
      <c r="D25" s="187"/>
      <c r="E25" s="187"/>
      <c r="F25" s="187"/>
      <c r="G25" s="187"/>
    </row>
    <row r="26" spans="1:7" ht="12.75" customHeight="1">
      <c r="A26" s="187" t="s">
        <v>647</v>
      </c>
      <c r="B26" s="187"/>
      <c r="C26" s="187"/>
      <c r="D26" s="187"/>
      <c r="E26" s="187"/>
      <c r="F26" s="187"/>
      <c r="G26" s="187"/>
    </row>
  </sheetData>
  <mergeCells count="4">
    <mergeCell ref="A26:G26"/>
    <mergeCell ref="A3:G3"/>
    <mergeCell ref="A1:G1"/>
    <mergeCell ref="A25:G25"/>
  </mergeCells>
  <phoneticPr fontId="4" type="noConversion"/>
  <pageMargins left="0.28000000000000003" right="0.32" top="0.98402777777777783" bottom="0.98402777777777783" header="0.51180555555555562" footer="0.51180555555555562"/>
  <pageSetup paperSize="9" scale="80" firstPageNumber="0" orientation="portrait" r:id="rId1"/>
  <headerFooter alignWithMargins="0">
    <oddFooter>&amp;RLayout Febraban Conta Eletrônica  - V3R0   (&amp;D]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6" enableFormatConditionsCalculation="0">
    <tabColor indexed="48"/>
  </sheetPr>
  <dimension ref="A1:G38"/>
  <sheetViews>
    <sheetView topLeftCell="A5" zoomScale="80" workbookViewId="0">
      <selection activeCell="A6" sqref="A6:A11"/>
    </sheetView>
  </sheetViews>
  <sheetFormatPr defaultRowHeight="12.75"/>
  <cols>
    <col min="1" max="1" width="33.140625" style="3" bestFit="1" customWidth="1"/>
    <col min="2" max="2" width="13.85546875" style="3" bestFit="1" customWidth="1"/>
    <col min="3" max="3" width="35.5703125" style="3" bestFit="1" customWidth="1"/>
    <col min="4" max="4" width="10.28515625" style="3" bestFit="1" customWidth="1"/>
    <col min="5" max="5" width="16.5703125" style="3" bestFit="1" customWidth="1"/>
    <col min="6" max="6" width="6.42578125" style="3" bestFit="1" customWidth="1"/>
    <col min="7" max="7" width="4.85546875" style="3" bestFit="1" customWidth="1"/>
  </cols>
  <sheetData>
    <row r="1" spans="1:7" s="6" customFormat="1" ht="18">
      <c r="A1" s="174" t="s">
        <v>109</v>
      </c>
      <c r="B1" s="174"/>
      <c r="C1" s="174"/>
      <c r="D1" s="174"/>
      <c r="E1" s="174"/>
      <c r="F1" s="174"/>
      <c r="G1" s="174"/>
    </row>
    <row r="2" spans="1:7" s="7" customFormat="1" ht="18">
      <c r="A2" s="18"/>
      <c r="B2" s="18"/>
      <c r="C2" s="22"/>
      <c r="D2" s="22"/>
      <c r="E2" s="22"/>
      <c r="F2" s="22"/>
      <c r="G2" s="22"/>
    </row>
    <row r="3" spans="1:7" s="8" customFormat="1" ht="15.75">
      <c r="A3" s="173" t="s">
        <v>120</v>
      </c>
      <c r="B3" s="173"/>
      <c r="C3" s="173"/>
      <c r="D3" s="173"/>
      <c r="E3" s="173"/>
      <c r="F3" s="173"/>
      <c r="G3" s="173"/>
    </row>
    <row r="4" spans="1:7" s="7" customFormat="1" ht="18.75" thickBot="1">
      <c r="A4" s="18"/>
      <c r="B4" s="18"/>
      <c r="C4" s="22"/>
      <c r="D4" s="22"/>
      <c r="E4" s="22"/>
      <c r="F4" s="22"/>
      <c r="G4" s="22"/>
    </row>
    <row r="5" spans="1:7" ht="24.75" customHeight="1" thickTop="1" thickBot="1">
      <c r="A5" s="23" t="s">
        <v>0</v>
      </c>
      <c r="B5" s="24" t="s">
        <v>97</v>
      </c>
      <c r="C5" s="24" t="s">
        <v>1</v>
      </c>
      <c r="D5" s="24" t="s">
        <v>2</v>
      </c>
      <c r="E5" s="24" t="s">
        <v>3</v>
      </c>
      <c r="F5" s="24" t="s">
        <v>4</v>
      </c>
      <c r="G5" s="47" t="s">
        <v>5</v>
      </c>
    </row>
    <row r="6" spans="1:7">
      <c r="A6" s="75" t="s">
        <v>6</v>
      </c>
      <c r="B6" s="67" t="s">
        <v>9</v>
      </c>
      <c r="C6" s="68" t="s">
        <v>164</v>
      </c>
      <c r="D6" s="69">
        <v>2</v>
      </c>
      <c r="E6" s="69" t="s">
        <v>52</v>
      </c>
      <c r="F6" s="69">
        <v>1</v>
      </c>
      <c r="G6" s="76">
        <f>D6</f>
        <v>2</v>
      </c>
    </row>
    <row r="7" spans="1:7">
      <c r="A7" s="49" t="s">
        <v>8</v>
      </c>
      <c r="B7" s="50" t="s">
        <v>9</v>
      </c>
      <c r="C7" s="51" t="s">
        <v>163</v>
      </c>
      <c r="D7" s="52">
        <v>12</v>
      </c>
      <c r="E7" s="52" t="s">
        <v>52</v>
      </c>
      <c r="F7" s="52">
        <f>G6+1</f>
        <v>3</v>
      </c>
      <c r="G7" s="77">
        <f t="shared" ref="G7:G14" si="0">F7+D7-1</f>
        <v>14</v>
      </c>
    </row>
    <row r="8" spans="1:7">
      <c r="A8" s="49" t="s">
        <v>13</v>
      </c>
      <c r="B8" s="50" t="s">
        <v>7</v>
      </c>
      <c r="C8" s="51"/>
      <c r="D8" s="52">
        <v>25</v>
      </c>
      <c r="E8" s="52" t="s">
        <v>52</v>
      </c>
      <c r="F8" s="52">
        <f t="shared" ref="F8:F14" si="1">G7+1</f>
        <v>15</v>
      </c>
      <c r="G8" s="77">
        <f t="shared" si="0"/>
        <v>39</v>
      </c>
    </row>
    <row r="9" spans="1:7" s="1" customFormat="1">
      <c r="A9" s="49" t="s">
        <v>15</v>
      </c>
      <c r="B9" s="50" t="s">
        <v>9</v>
      </c>
      <c r="C9" s="51"/>
      <c r="D9" s="52">
        <v>8</v>
      </c>
      <c r="E9" s="52" t="s">
        <v>52</v>
      </c>
      <c r="F9" s="52">
        <f t="shared" si="1"/>
        <v>40</v>
      </c>
      <c r="G9" s="77">
        <f t="shared" si="0"/>
        <v>47</v>
      </c>
    </row>
    <row r="10" spans="1:7">
      <c r="A10" s="49" t="s">
        <v>16</v>
      </c>
      <c r="B10" s="50" t="s">
        <v>9</v>
      </c>
      <c r="C10" s="51"/>
      <c r="D10" s="52">
        <v>6</v>
      </c>
      <c r="E10" s="52" t="s">
        <v>52</v>
      </c>
      <c r="F10" s="52">
        <f t="shared" si="1"/>
        <v>48</v>
      </c>
      <c r="G10" s="77">
        <f t="shared" si="0"/>
        <v>53</v>
      </c>
    </row>
    <row r="11" spans="1:7">
      <c r="A11" s="49" t="s">
        <v>14</v>
      </c>
      <c r="B11" s="50" t="s">
        <v>9</v>
      </c>
      <c r="C11" s="51"/>
      <c r="D11" s="52">
        <v>8</v>
      </c>
      <c r="E11" s="52" t="s">
        <v>52</v>
      </c>
      <c r="F11" s="52">
        <f t="shared" si="1"/>
        <v>54</v>
      </c>
      <c r="G11" s="77">
        <f t="shared" si="0"/>
        <v>61</v>
      </c>
    </row>
    <row r="12" spans="1:7">
      <c r="A12" s="49" t="s">
        <v>11</v>
      </c>
      <c r="B12" s="50" t="s">
        <v>7</v>
      </c>
      <c r="C12" s="51"/>
      <c r="D12" s="52">
        <v>15</v>
      </c>
      <c r="E12" s="52" t="s">
        <v>52</v>
      </c>
      <c r="F12" s="52">
        <f t="shared" si="1"/>
        <v>62</v>
      </c>
      <c r="G12" s="77">
        <f t="shared" si="0"/>
        <v>76</v>
      </c>
    </row>
    <row r="13" spans="1:7">
      <c r="A13" s="49" t="s">
        <v>79</v>
      </c>
      <c r="B13" s="50" t="s">
        <v>9</v>
      </c>
      <c r="C13" s="51"/>
      <c r="D13" s="52">
        <v>13</v>
      </c>
      <c r="E13" s="52" t="s">
        <v>52</v>
      </c>
      <c r="F13" s="52">
        <f t="shared" si="1"/>
        <v>77</v>
      </c>
      <c r="G13" s="77">
        <f t="shared" si="0"/>
        <v>89</v>
      </c>
    </row>
    <row r="14" spans="1:7">
      <c r="A14" s="49" t="s">
        <v>102</v>
      </c>
      <c r="B14" s="50" t="s">
        <v>9</v>
      </c>
      <c r="C14" s="51"/>
      <c r="D14" s="52">
        <v>12</v>
      </c>
      <c r="E14" s="52" t="s">
        <v>52</v>
      </c>
      <c r="F14" s="52">
        <f t="shared" si="1"/>
        <v>90</v>
      </c>
      <c r="G14" s="77">
        <f t="shared" si="0"/>
        <v>101</v>
      </c>
    </row>
    <row r="15" spans="1:7">
      <c r="A15" s="49" t="s">
        <v>311</v>
      </c>
      <c r="B15" s="50" t="s">
        <v>66</v>
      </c>
      <c r="C15" s="51"/>
      <c r="D15" s="52">
        <v>13</v>
      </c>
      <c r="E15" s="52" t="s">
        <v>52</v>
      </c>
      <c r="F15" s="52">
        <f t="shared" ref="F15:F21" si="2">G14+1</f>
        <v>102</v>
      </c>
      <c r="G15" s="77">
        <f t="shared" ref="G15:G21" si="3">F15+D15-1</f>
        <v>114</v>
      </c>
    </row>
    <row r="16" spans="1:7">
      <c r="A16" s="49" t="s">
        <v>191</v>
      </c>
      <c r="B16" s="50" t="s">
        <v>9</v>
      </c>
      <c r="C16" s="51"/>
      <c r="D16" s="52">
        <v>9</v>
      </c>
      <c r="E16" s="52" t="s">
        <v>52</v>
      </c>
      <c r="F16" s="52">
        <f t="shared" si="2"/>
        <v>115</v>
      </c>
      <c r="G16" s="77">
        <f t="shared" si="3"/>
        <v>123</v>
      </c>
    </row>
    <row r="17" spans="1:7">
      <c r="A17" s="49" t="s">
        <v>192</v>
      </c>
      <c r="B17" s="50" t="s">
        <v>9</v>
      </c>
      <c r="C17" s="51"/>
      <c r="D17" s="52">
        <v>9</v>
      </c>
      <c r="E17" s="52" t="s">
        <v>52</v>
      </c>
      <c r="F17" s="52">
        <f t="shared" si="2"/>
        <v>124</v>
      </c>
      <c r="G17" s="77">
        <f t="shared" si="3"/>
        <v>132</v>
      </c>
    </row>
    <row r="18" spans="1:7">
      <c r="A18" s="49" t="s">
        <v>312</v>
      </c>
      <c r="B18" s="50" t="s">
        <v>66</v>
      </c>
      <c r="C18" s="51"/>
      <c r="D18" s="52">
        <v>13</v>
      </c>
      <c r="E18" s="52" t="s">
        <v>52</v>
      </c>
      <c r="F18" s="52">
        <f t="shared" si="2"/>
        <v>133</v>
      </c>
      <c r="G18" s="77">
        <f t="shared" si="3"/>
        <v>145</v>
      </c>
    </row>
    <row r="19" spans="1:7">
      <c r="A19" s="49" t="s">
        <v>193</v>
      </c>
      <c r="B19" s="50" t="s">
        <v>9</v>
      </c>
      <c r="C19" s="51"/>
      <c r="D19" s="52">
        <v>9</v>
      </c>
      <c r="E19" s="52" t="s">
        <v>52</v>
      </c>
      <c r="F19" s="52">
        <f t="shared" si="2"/>
        <v>146</v>
      </c>
      <c r="G19" s="77">
        <f t="shared" si="3"/>
        <v>154</v>
      </c>
    </row>
    <row r="20" spans="1:7">
      <c r="A20" s="49" t="s">
        <v>313</v>
      </c>
      <c r="B20" s="50" t="s">
        <v>66</v>
      </c>
      <c r="C20" s="51"/>
      <c r="D20" s="52">
        <v>13</v>
      </c>
      <c r="E20" s="52" t="s">
        <v>52</v>
      </c>
      <c r="F20" s="52">
        <f t="shared" si="2"/>
        <v>155</v>
      </c>
      <c r="G20" s="77">
        <f t="shared" si="3"/>
        <v>167</v>
      </c>
    </row>
    <row r="21" spans="1:7">
      <c r="A21" s="49" t="s">
        <v>194</v>
      </c>
      <c r="B21" s="50" t="s">
        <v>9</v>
      </c>
      <c r="C21" s="51"/>
      <c r="D21" s="52">
        <v>9</v>
      </c>
      <c r="E21" s="52" t="s">
        <v>52</v>
      </c>
      <c r="F21" s="52">
        <f t="shared" si="2"/>
        <v>168</v>
      </c>
      <c r="G21" s="77">
        <f t="shared" si="3"/>
        <v>176</v>
      </c>
    </row>
    <row r="22" spans="1:7">
      <c r="A22" s="49" t="s">
        <v>321</v>
      </c>
      <c r="B22" s="50" t="s">
        <v>7</v>
      </c>
      <c r="C22" s="51" t="s">
        <v>324</v>
      </c>
      <c r="D22" s="52">
        <v>1</v>
      </c>
      <c r="E22" s="52" t="s">
        <v>52</v>
      </c>
      <c r="F22" s="52">
        <f t="shared" ref="F22:F34" si="4">G21+1</f>
        <v>177</v>
      </c>
      <c r="G22" s="77">
        <f t="shared" ref="G22:G34" si="5">F22+D22-1</f>
        <v>177</v>
      </c>
    </row>
    <row r="23" spans="1:7">
      <c r="A23" s="49" t="s">
        <v>314</v>
      </c>
      <c r="B23" s="50" t="s">
        <v>66</v>
      </c>
      <c r="C23" s="51"/>
      <c r="D23" s="52">
        <v>13</v>
      </c>
      <c r="E23" s="52" t="s">
        <v>52</v>
      </c>
      <c r="F23" s="52">
        <f t="shared" si="4"/>
        <v>178</v>
      </c>
      <c r="G23" s="77">
        <f t="shared" si="5"/>
        <v>190</v>
      </c>
    </row>
    <row r="24" spans="1:7">
      <c r="A24" s="49" t="s">
        <v>195</v>
      </c>
      <c r="B24" s="50" t="s">
        <v>9</v>
      </c>
      <c r="C24" s="51"/>
      <c r="D24" s="52">
        <v>9</v>
      </c>
      <c r="E24" s="52" t="s">
        <v>52</v>
      </c>
      <c r="F24" s="52">
        <f t="shared" si="4"/>
        <v>191</v>
      </c>
      <c r="G24" s="77">
        <f t="shared" si="5"/>
        <v>199</v>
      </c>
    </row>
    <row r="25" spans="1:7">
      <c r="A25" s="49" t="s">
        <v>315</v>
      </c>
      <c r="B25" s="50" t="s">
        <v>66</v>
      </c>
      <c r="C25" s="51"/>
      <c r="D25" s="52">
        <v>13</v>
      </c>
      <c r="E25" s="52" t="s">
        <v>52</v>
      </c>
      <c r="F25" s="52">
        <f t="shared" si="4"/>
        <v>200</v>
      </c>
      <c r="G25" s="77">
        <f t="shared" si="5"/>
        <v>212</v>
      </c>
    </row>
    <row r="26" spans="1:7">
      <c r="A26" s="49" t="s">
        <v>196</v>
      </c>
      <c r="B26" s="50" t="s">
        <v>9</v>
      </c>
      <c r="C26" s="51"/>
      <c r="D26" s="52">
        <v>9</v>
      </c>
      <c r="E26" s="52" t="s">
        <v>52</v>
      </c>
      <c r="F26" s="52">
        <f t="shared" si="4"/>
        <v>213</v>
      </c>
      <c r="G26" s="77">
        <f t="shared" si="5"/>
        <v>221</v>
      </c>
    </row>
    <row r="27" spans="1:7">
      <c r="A27" s="49" t="s">
        <v>322</v>
      </c>
      <c r="B27" s="50" t="s">
        <v>7</v>
      </c>
      <c r="C27" s="51" t="s">
        <v>101</v>
      </c>
      <c r="D27" s="52">
        <v>1</v>
      </c>
      <c r="E27" s="52" t="s">
        <v>52</v>
      </c>
      <c r="F27" s="52">
        <f t="shared" si="4"/>
        <v>222</v>
      </c>
      <c r="G27" s="77">
        <f t="shared" si="5"/>
        <v>222</v>
      </c>
    </row>
    <row r="28" spans="1:7">
      <c r="A28" s="49" t="s">
        <v>316</v>
      </c>
      <c r="B28" s="50" t="s">
        <v>66</v>
      </c>
      <c r="C28" s="51"/>
      <c r="D28" s="52">
        <v>13</v>
      </c>
      <c r="E28" s="52" t="s">
        <v>52</v>
      </c>
      <c r="F28" s="52">
        <f t="shared" si="4"/>
        <v>223</v>
      </c>
      <c r="G28" s="77">
        <f t="shared" si="5"/>
        <v>235</v>
      </c>
    </row>
    <row r="29" spans="1:7">
      <c r="A29" s="49" t="s">
        <v>228</v>
      </c>
      <c r="B29" s="50" t="s">
        <v>9</v>
      </c>
      <c r="C29" s="51"/>
      <c r="D29" s="52">
        <v>9</v>
      </c>
      <c r="E29" s="52" t="s">
        <v>52</v>
      </c>
      <c r="F29" s="52">
        <f t="shared" si="4"/>
        <v>236</v>
      </c>
      <c r="G29" s="77">
        <f t="shared" si="5"/>
        <v>244</v>
      </c>
    </row>
    <row r="30" spans="1:7">
      <c r="A30" s="49" t="s">
        <v>317</v>
      </c>
      <c r="B30" s="50" t="s">
        <v>66</v>
      </c>
      <c r="C30" s="51"/>
      <c r="D30" s="52">
        <v>13</v>
      </c>
      <c r="E30" s="52" t="s">
        <v>52</v>
      </c>
      <c r="F30" s="52">
        <f t="shared" si="4"/>
        <v>245</v>
      </c>
      <c r="G30" s="77">
        <f t="shared" si="5"/>
        <v>257</v>
      </c>
    </row>
    <row r="31" spans="1:7">
      <c r="A31" s="49" t="s">
        <v>229</v>
      </c>
      <c r="B31" s="50" t="s">
        <v>9</v>
      </c>
      <c r="C31" s="51"/>
      <c r="D31" s="52">
        <v>9</v>
      </c>
      <c r="E31" s="52" t="s">
        <v>52</v>
      </c>
      <c r="F31" s="52">
        <f t="shared" si="4"/>
        <v>258</v>
      </c>
      <c r="G31" s="77">
        <f t="shared" si="5"/>
        <v>266</v>
      </c>
    </row>
    <row r="32" spans="1:7">
      <c r="A32" s="49" t="s">
        <v>22</v>
      </c>
      <c r="B32" s="50" t="s">
        <v>7</v>
      </c>
      <c r="C32" s="51"/>
      <c r="D32" s="52">
        <f>349-25-SUM(D6:D31)</f>
        <v>58</v>
      </c>
      <c r="E32" s="52" t="s">
        <v>615</v>
      </c>
      <c r="F32" s="52">
        <f t="shared" si="4"/>
        <v>267</v>
      </c>
      <c r="G32" s="77">
        <f t="shared" si="5"/>
        <v>324</v>
      </c>
    </row>
    <row r="33" spans="1:7">
      <c r="A33" s="49" t="s">
        <v>197</v>
      </c>
      <c r="B33" s="50" t="s">
        <v>7</v>
      </c>
      <c r="C33" s="51"/>
      <c r="D33" s="52">
        <v>25</v>
      </c>
      <c r="E33" s="52" t="s">
        <v>256</v>
      </c>
      <c r="F33" s="108">
        <f t="shared" si="4"/>
        <v>325</v>
      </c>
      <c r="G33" s="100">
        <f t="shared" si="5"/>
        <v>349</v>
      </c>
    </row>
    <row r="34" spans="1:7" ht="13.5" thickBot="1">
      <c r="A34" s="79" t="s">
        <v>85</v>
      </c>
      <c r="B34" s="54" t="s">
        <v>7</v>
      </c>
      <c r="C34" s="55"/>
      <c r="D34" s="56">
        <v>1</v>
      </c>
      <c r="E34" s="56" t="s">
        <v>52</v>
      </c>
      <c r="F34" s="109">
        <f t="shared" si="4"/>
        <v>350</v>
      </c>
      <c r="G34" s="101">
        <f t="shared" si="5"/>
        <v>350</v>
      </c>
    </row>
    <row r="35" spans="1:7" ht="13.5" thickTop="1">
      <c r="A35" s="27"/>
      <c r="B35" s="27"/>
      <c r="C35" s="27"/>
      <c r="D35" s="27"/>
      <c r="E35" s="27"/>
      <c r="F35" s="27"/>
      <c r="G35" s="27"/>
    </row>
    <row r="36" spans="1:7">
      <c r="A36" s="184" t="s">
        <v>325</v>
      </c>
      <c r="B36" s="184"/>
      <c r="C36" s="184"/>
      <c r="D36" s="27"/>
      <c r="E36" s="27"/>
      <c r="F36" s="27"/>
      <c r="G36" s="27"/>
    </row>
    <row r="37" spans="1:7">
      <c r="A37" s="35"/>
      <c r="B37" s="35"/>
      <c r="C37" s="35"/>
      <c r="D37" s="27"/>
      <c r="E37" s="27"/>
      <c r="F37" s="27"/>
      <c r="G37" s="27"/>
    </row>
    <row r="38" spans="1:7">
      <c r="A38" s="178" t="s">
        <v>258</v>
      </c>
      <c r="B38" s="179"/>
      <c r="C38" s="179"/>
      <c r="D38" s="179"/>
      <c r="E38" s="179"/>
      <c r="F38" s="179"/>
      <c r="G38" s="179"/>
    </row>
  </sheetData>
  <mergeCells count="4">
    <mergeCell ref="A3:G3"/>
    <mergeCell ref="A36:C36"/>
    <mergeCell ref="A38:G38"/>
    <mergeCell ref="A1:G1"/>
  </mergeCells>
  <phoneticPr fontId="4" type="noConversion"/>
  <pageMargins left="0.18" right="0.2" top="0.98402777777777783" bottom="0.98402777777777783" header="0.51180555555555562" footer="0.51180555555555562"/>
  <pageSetup paperSize="9" scale="70" firstPageNumber="0" orientation="portrait" r:id="rId1"/>
  <headerFooter alignWithMargins="0">
    <oddFooter>&amp;RLayout Febraban Conta Eletrônica  - V3R0   (&amp;D]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enableFormatConditionsCalculation="0">
    <tabColor indexed="43"/>
  </sheetPr>
  <dimension ref="A1:C60"/>
  <sheetViews>
    <sheetView topLeftCell="A52" workbookViewId="0">
      <selection activeCell="C12" sqref="C12"/>
    </sheetView>
  </sheetViews>
  <sheetFormatPr defaultRowHeight="12.75"/>
  <cols>
    <col min="1" max="2" width="8.85546875" bestFit="1" customWidth="1"/>
    <col min="3" max="3" width="63.5703125" customWidth="1"/>
  </cols>
  <sheetData>
    <row r="1" spans="1:3">
      <c r="A1" s="191" t="s">
        <v>457</v>
      </c>
      <c r="B1" s="191"/>
      <c r="C1" s="191"/>
    </row>
    <row r="3" spans="1:3" ht="38.25">
      <c r="A3" s="152" t="s">
        <v>458</v>
      </c>
      <c r="B3" s="153" t="s">
        <v>459</v>
      </c>
      <c r="C3" s="153" t="s">
        <v>460</v>
      </c>
    </row>
    <row r="4" spans="1:3">
      <c r="A4" s="154" t="s">
        <v>461</v>
      </c>
      <c r="B4" s="154" t="s">
        <v>462</v>
      </c>
      <c r="C4" s="155" t="s">
        <v>463</v>
      </c>
    </row>
    <row r="5" spans="1:3">
      <c r="A5" s="154" t="s">
        <v>464</v>
      </c>
      <c r="B5" s="154" t="s">
        <v>465</v>
      </c>
      <c r="C5" s="155" t="s">
        <v>466</v>
      </c>
    </row>
    <row r="6" spans="1:3">
      <c r="A6" s="154" t="s">
        <v>467</v>
      </c>
      <c r="B6" s="154" t="s">
        <v>468</v>
      </c>
      <c r="C6" s="155" t="s">
        <v>469</v>
      </c>
    </row>
    <row r="7" spans="1:3">
      <c r="A7" s="154" t="s">
        <v>470</v>
      </c>
      <c r="B7" s="154" t="s">
        <v>471</v>
      </c>
      <c r="C7" s="155" t="s">
        <v>472</v>
      </c>
    </row>
    <row r="8" spans="1:3">
      <c r="A8" s="154" t="s">
        <v>473</v>
      </c>
      <c r="B8" s="155" t="s">
        <v>474</v>
      </c>
      <c r="C8" s="155" t="s">
        <v>475</v>
      </c>
    </row>
    <row r="9" spans="1:3">
      <c r="A9" s="154" t="s">
        <v>476</v>
      </c>
      <c r="B9" s="155" t="s">
        <v>477</v>
      </c>
      <c r="C9" s="155" t="s">
        <v>478</v>
      </c>
    </row>
    <row r="10" spans="1:3">
      <c r="A10" s="156">
        <v>107</v>
      </c>
      <c r="B10" s="155" t="s">
        <v>479</v>
      </c>
      <c r="C10" s="155" t="s">
        <v>480</v>
      </c>
    </row>
    <row r="11" spans="1:3">
      <c r="A11" s="156">
        <v>108</v>
      </c>
      <c r="B11" s="155" t="s">
        <v>479</v>
      </c>
      <c r="C11" s="155" t="s">
        <v>481</v>
      </c>
    </row>
    <row r="12" spans="1:3">
      <c r="A12" s="156">
        <v>109</v>
      </c>
      <c r="B12" s="157" t="s">
        <v>479</v>
      </c>
      <c r="C12" s="155" t="s">
        <v>482</v>
      </c>
    </row>
    <row r="13" spans="1:3">
      <c r="A13" s="156">
        <v>110</v>
      </c>
      <c r="B13" s="157" t="s">
        <v>479</v>
      </c>
      <c r="C13" s="155" t="s">
        <v>483</v>
      </c>
    </row>
    <row r="14" spans="1:3">
      <c r="A14" s="156">
        <v>111</v>
      </c>
      <c r="B14" s="155" t="s">
        <v>484</v>
      </c>
      <c r="C14" s="155" t="s">
        <v>485</v>
      </c>
    </row>
    <row r="15" spans="1:3">
      <c r="A15" s="156">
        <v>112</v>
      </c>
      <c r="B15" s="155" t="s">
        <v>484</v>
      </c>
      <c r="C15" s="155" t="s">
        <v>486</v>
      </c>
    </row>
    <row r="16" spans="1:3">
      <c r="A16" s="156">
        <v>113</v>
      </c>
      <c r="B16" s="155" t="s">
        <v>484</v>
      </c>
      <c r="C16" s="155" t="s">
        <v>487</v>
      </c>
    </row>
    <row r="17" spans="1:3">
      <c r="A17" s="158">
        <v>114</v>
      </c>
      <c r="B17" s="155" t="s">
        <v>484</v>
      </c>
      <c r="C17" s="155" t="s">
        <v>488</v>
      </c>
    </row>
    <row r="18" spans="1:3">
      <c r="A18" s="156">
        <v>115</v>
      </c>
      <c r="B18" s="155" t="s">
        <v>489</v>
      </c>
      <c r="C18" s="155" t="s">
        <v>490</v>
      </c>
    </row>
    <row r="19" spans="1:3">
      <c r="A19" s="156">
        <v>116</v>
      </c>
      <c r="B19" s="155" t="s">
        <v>489</v>
      </c>
      <c r="C19" s="155" t="s">
        <v>491</v>
      </c>
    </row>
    <row r="20" spans="1:3">
      <c r="A20" s="156">
        <v>117</v>
      </c>
      <c r="B20" s="155" t="s">
        <v>489</v>
      </c>
      <c r="C20" s="155" t="s">
        <v>492</v>
      </c>
    </row>
    <row r="21" spans="1:3">
      <c r="A21" s="158">
        <v>118</v>
      </c>
      <c r="B21" s="157" t="s">
        <v>489</v>
      </c>
      <c r="C21" s="155" t="s">
        <v>493</v>
      </c>
    </row>
    <row r="22" spans="1:3">
      <c r="A22" s="156">
        <v>119</v>
      </c>
      <c r="B22" s="155" t="s">
        <v>494</v>
      </c>
      <c r="C22" s="155" t="s">
        <v>495</v>
      </c>
    </row>
    <row r="23" spans="1:3">
      <c r="A23" s="156">
        <v>120</v>
      </c>
      <c r="B23" s="155" t="s">
        <v>494</v>
      </c>
      <c r="C23" s="155" t="s">
        <v>496</v>
      </c>
    </row>
    <row r="24" spans="1:3">
      <c r="A24" s="156">
        <v>121</v>
      </c>
      <c r="B24" s="155" t="s">
        <v>494</v>
      </c>
      <c r="C24" s="155" t="s">
        <v>497</v>
      </c>
    </row>
    <row r="25" spans="1:3">
      <c r="A25" s="158">
        <v>122</v>
      </c>
      <c r="B25" s="155" t="s">
        <v>494</v>
      </c>
      <c r="C25" s="155" t="s">
        <v>498</v>
      </c>
    </row>
    <row r="26" spans="1:3">
      <c r="A26" s="156">
        <v>123</v>
      </c>
      <c r="B26" s="155" t="s">
        <v>499</v>
      </c>
      <c r="C26" s="155" t="s">
        <v>500</v>
      </c>
    </row>
    <row r="27" spans="1:3">
      <c r="A27" s="156">
        <v>124</v>
      </c>
      <c r="B27" s="155" t="s">
        <v>499</v>
      </c>
      <c r="C27" s="155" t="s">
        <v>501</v>
      </c>
    </row>
    <row r="28" spans="1:3">
      <c r="A28" s="156">
        <v>125</v>
      </c>
      <c r="B28" s="155" t="s">
        <v>499</v>
      </c>
      <c r="C28" s="155" t="s">
        <v>502</v>
      </c>
    </row>
    <row r="29" spans="1:3">
      <c r="A29" s="158">
        <v>126</v>
      </c>
      <c r="B29" s="155" t="s">
        <v>499</v>
      </c>
      <c r="C29" s="155" t="s">
        <v>503</v>
      </c>
    </row>
    <row r="30" spans="1:3">
      <c r="A30" s="156">
        <v>127</v>
      </c>
      <c r="B30" s="155" t="s">
        <v>504</v>
      </c>
      <c r="C30" s="155" t="s">
        <v>505</v>
      </c>
    </row>
    <row r="31" spans="1:3">
      <c r="A31" s="156">
        <v>128</v>
      </c>
      <c r="B31" s="155" t="s">
        <v>504</v>
      </c>
      <c r="C31" s="155" t="s">
        <v>506</v>
      </c>
    </row>
    <row r="32" spans="1:3">
      <c r="A32" s="156">
        <v>129</v>
      </c>
      <c r="B32" s="155" t="s">
        <v>504</v>
      </c>
      <c r="C32" s="155" t="s">
        <v>507</v>
      </c>
    </row>
    <row r="33" spans="1:3">
      <c r="A33" s="158">
        <v>130</v>
      </c>
      <c r="B33" s="155" t="s">
        <v>504</v>
      </c>
      <c r="C33" s="155" t="s">
        <v>508</v>
      </c>
    </row>
    <row r="34" spans="1:3">
      <c r="A34" s="156">
        <v>131</v>
      </c>
      <c r="B34" s="155" t="s">
        <v>509</v>
      </c>
      <c r="C34" s="155" t="s">
        <v>510</v>
      </c>
    </row>
    <row r="35" spans="1:3">
      <c r="A35" s="156">
        <v>132</v>
      </c>
      <c r="B35" s="155" t="s">
        <v>509</v>
      </c>
      <c r="C35" s="155" t="s">
        <v>511</v>
      </c>
    </row>
    <row r="36" spans="1:3">
      <c r="A36" s="156">
        <v>133</v>
      </c>
      <c r="B36" s="155" t="s">
        <v>509</v>
      </c>
      <c r="C36" s="155" t="s">
        <v>512</v>
      </c>
    </row>
    <row r="37" spans="1:3">
      <c r="A37" s="158">
        <v>134</v>
      </c>
      <c r="B37" s="155" t="s">
        <v>509</v>
      </c>
      <c r="C37" s="155" t="s">
        <v>513</v>
      </c>
    </row>
    <row r="38" spans="1:3">
      <c r="A38" s="156">
        <v>135</v>
      </c>
      <c r="B38" s="155" t="s">
        <v>514</v>
      </c>
      <c r="C38" s="155" t="s">
        <v>515</v>
      </c>
    </row>
    <row r="39" spans="1:3">
      <c r="A39" s="156">
        <v>136</v>
      </c>
      <c r="B39" s="155" t="s">
        <v>514</v>
      </c>
      <c r="C39" s="155" t="s">
        <v>516</v>
      </c>
    </row>
    <row r="40" spans="1:3">
      <c r="A40" s="156">
        <v>137</v>
      </c>
      <c r="B40" s="155" t="s">
        <v>514</v>
      </c>
      <c r="C40" s="155" t="s">
        <v>517</v>
      </c>
    </row>
    <row r="41" spans="1:3">
      <c r="A41" s="158">
        <v>138</v>
      </c>
      <c r="B41" s="155" t="s">
        <v>514</v>
      </c>
      <c r="C41" s="155" t="s">
        <v>518</v>
      </c>
    </row>
    <row r="42" spans="1:3">
      <c r="A42" s="156">
        <v>139</v>
      </c>
      <c r="B42" s="155" t="s">
        <v>519</v>
      </c>
      <c r="C42" s="155" t="s">
        <v>520</v>
      </c>
    </row>
    <row r="43" spans="1:3">
      <c r="A43" s="156">
        <v>140</v>
      </c>
      <c r="B43" s="155" t="s">
        <v>519</v>
      </c>
      <c r="C43" s="155" t="s">
        <v>521</v>
      </c>
    </row>
    <row r="44" spans="1:3">
      <c r="A44" s="156">
        <v>141</v>
      </c>
      <c r="B44" s="155" t="s">
        <v>519</v>
      </c>
      <c r="C44" s="155" t="s">
        <v>522</v>
      </c>
    </row>
    <row r="45" spans="1:3">
      <c r="A45" s="159">
        <v>142</v>
      </c>
      <c r="B45" s="155" t="s">
        <v>519</v>
      </c>
      <c r="C45" s="155" t="s">
        <v>523</v>
      </c>
    </row>
    <row r="46" spans="1:3">
      <c r="A46" s="156">
        <v>143</v>
      </c>
      <c r="B46" s="155" t="s">
        <v>524</v>
      </c>
      <c r="C46" s="155" t="s">
        <v>525</v>
      </c>
    </row>
    <row r="47" spans="1:3">
      <c r="A47" s="156">
        <v>144</v>
      </c>
      <c r="B47" s="155" t="s">
        <v>524</v>
      </c>
      <c r="C47" s="155" t="s">
        <v>526</v>
      </c>
    </row>
    <row r="48" spans="1:3">
      <c r="A48" s="156">
        <v>145</v>
      </c>
      <c r="B48" s="155" t="s">
        <v>524</v>
      </c>
      <c r="C48" s="155" t="s">
        <v>527</v>
      </c>
    </row>
    <row r="49" spans="1:3">
      <c r="A49" s="159">
        <v>146</v>
      </c>
      <c r="B49" s="155" t="s">
        <v>524</v>
      </c>
      <c r="C49" s="155" t="s">
        <v>528</v>
      </c>
    </row>
    <row r="50" spans="1:3">
      <c r="A50" s="159">
        <v>147</v>
      </c>
      <c r="B50" s="155" t="s">
        <v>529</v>
      </c>
      <c r="C50" s="155" t="s">
        <v>530</v>
      </c>
    </row>
    <row r="51" spans="1:3">
      <c r="A51" s="156">
        <v>148</v>
      </c>
      <c r="B51" s="155" t="s">
        <v>529</v>
      </c>
      <c r="C51" s="155" t="s">
        <v>531</v>
      </c>
    </row>
    <row r="52" spans="1:3">
      <c r="A52" s="156">
        <v>149</v>
      </c>
      <c r="B52" s="155" t="s">
        <v>529</v>
      </c>
      <c r="C52" s="155" t="s">
        <v>532</v>
      </c>
    </row>
    <row r="53" spans="1:3">
      <c r="A53" s="156">
        <v>150</v>
      </c>
      <c r="B53" s="155" t="s">
        <v>529</v>
      </c>
      <c r="C53" s="155" t="s">
        <v>533</v>
      </c>
    </row>
    <row r="54" spans="1:3">
      <c r="A54" s="156">
        <v>151</v>
      </c>
      <c r="B54" s="155" t="s">
        <v>534</v>
      </c>
      <c r="C54" s="155" t="s">
        <v>535</v>
      </c>
    </row>
    <row r="55" spans="1:3">
      <c r="A55" s="160">
        <v>152</v>
      </c>
      <c r="B55" s="155" t="s">
        <v>534</v>
      </c>
      <c r="C55" s="155" t="s">
        <v>536</v>
      </c>
    </row>
    <row r="56" spans="1:3">
      <c r="A56" s="160">
        <v>153</v>
      </c>
      <c r="B56" s="155" t="s">
        <v>534</v>
      </c>
      <c r="C56" s="155" t="s">
        <v>537</v>
      </c>
    </row>
    <row r="57" spans="1:3">
      <c r="A57" s="156">
        <v>154</v>
      </c>
      <c r="B57" s="155" t="s">
        <v>534</v>
      </c>
      <c r="C57" s="155" t="s">
        <v>538</v>
      </c>
    </row>
    <row r="60" spans="1:3" ht="40.5" customHeight="1">
      <c r="A60" s="192" t="s">
        <v>539</v>
      </c>
      <c r="B60" s="192"/>
      <c r="C60" s="192"/>
    </row>
  </sheetData>
  <mergeCells count="2">
    <mergeCell ref="A1:C1"/>
    <mergeCell ref="A60:C60"/>
  </mergeCells>
  <phoneticPr fontId="4" type="noConversion"/>
  <pageMargins left="0.78740157480314965" right="0.78740157480314965" top="0.59055118110236227" bottom="0.78740157480314965" header="0.51181102362204722" footer="0.51181102362204722"/>
  <pageSetup paperSize="9"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enableFormatConditionsCalculation="0">
    <tabColor indexed="43"/>
  </sheetPr>
  <dimension ref="A1:O40"/>
  <sheetViews>
    <sheetView topLeftCell="A4" workbookViewId="0">
      <selection activeCell="G35" sqref="G35"/>
    </sheetView>
  </sheetViews>
  <sheetFormatPr defaultRowHeight="12.75"/>
  <cols>
    <col min="1" max="2" width="8.85546875" bestFit="1" customWidth="1"/>
    <col min="3" max="3" width="52" customWidth="1"/>
  </cols>
  <sheetData>
    <row r="1" spans="1:3">
      <c r="A1" s="191" t="s">
        <v>540</v>
      </c>
      <c r="B1" s="191"/>
      <c r="C1" s="191"/>
    </row>
    <row r="3" spans="1:3" ht="38.25">
      <c r="A3" s="152" t="s">
        <v>458</v>
      </c>
      <c r="B3" s="153" t="s">
        <v>459</v>
      </c>
      <c r="C3" s="153" t="s">
        <v>460</v>
      </c>
    </row>
    <row r="4" spans="1:3">
      <c r="A4" s="154" t="s">
        <v>541</v>
      </c>
      <c r="B4" s="155" t="s">
        <v>542</v>
      </c>
      <c r="C4" s="155" t="s">
        <v>543</v>
      </c>
    </row>
    <row r="5" spans="1:3">
      <c r="A5" s="154" t="s">
        <v>544</v>
      </c>
      <c r="B5" s="155" t="s">
        <v>545</v>
      </c>
      <c r="C5" s="155" t="s">
        <v>546</v>
      </c>
    </row>
    <row r="6" spans="1:3">
      <c r="A6" s="154" t="s">
        <v>547</v>
      </c>
      <c r="B6" s="155" t="s">
        <v>548</v>
      </c>
      <c r="C6" s="155" t="s">
        <v>549</v>
      </c>
    </row>
    <row r="7" spans="1:3">
      <c r="A7" s="154" t="s">
        <v>550</v>
      </c>
      <c r="B7" s="155" t="s">
        <v>551</v>
      </c>
      <c r="C7" s="155" t="s">
        <v>552</v>
      </c>
    </row>
    <row r="8" spans="1:3">
      <c r="A8" s="154" t="s">
        <v>553</v>
      </c>
      <c r="B8" s="155" t="s">
        <v>554</v>
      </c>
      <c r="C8" s="155" t="s">
        <v>555</v>
      </c>
    </row>
    <row r="9" spans="1:3">
      <c r="A9" s="154" t="s">
        <v>556</v>
      </c>
      <c r="B9" s="155" t="s">
        <v>557</v>
      </c>
      <c r="C9" s="155" t="s">
        <v>558</v>
      </c>
    </row>
    <row r="10" spans="1:3">
      <c r="A10" s="154" t="s">
        <v>559</v>
      </c>
      <c r="B10" s="155" t="s">
        <v>560</v>
      </c>
      <c r="C10" s="155" t="s">
        <v>561</v>
      </c>
    </row>
    <row r="11" spans="1:3">
      <c r="A11" s="154" t="s">
        <v>562</v>
      </c>
      <c r="B11" s="155" t="s">
        <v>563</v>
      </c>
      <c r="C11" s="155" t="s">
        <v>564</v>
      </c>
    </row>
    <row r="12" spans="1:3">
      <c r="A12" s="156">
        <v>209</v>
      </c>
      <c r="B12" s="157" t="s">
        <v>639</v>
      </c>
      <c r="C12" s="157" t="s">
        <v>634</v>
      </c>
    </row>
    <row r="13" spans="1:3">
      <c r="A13" s="156">
        <v>210</v>
      </c>
      <c r="B13" s="157" t="s">
        <v>638</v>
      </c>
      <c r="C13" s="157" t="s">
        <v>635</v>
      </c>
    </row>
    <row r="14" spans="1:3">
      <c r="A14" s="156">
        <v>211</v>
      </c>
      <c r="B14" s="157" t="s">
        <v>637</v>
      </c>
      <c r="C14" s="157" t="s">
        <v>636</v>
      </c>
    </row>
    <row r="15" spans="1:3">
      <c r="A15" s="156">
        <v>212</v>
      </c>
      <c r="B15" s="157" t="s">
        <v>648</v>
      </c>
      <c r="C15" s="157" t="s">
        <v>649</v>
      </c>
    </row>
    <row r="17" spans="1:15" ht="48.75" customHeight="1">
      <c r="A17" s="192" t="s">
        <v>565</v>
      </c>
      <c r="B17" s="192"/>
      <c r="C17" s="192"/>
    </row>
    <row r="18" spans="1:15" ht="54.75" customHeight="1">
      <c r="A18" s="192" t="s">
        <v>566</v>
      </c>
      <c r="B18" s="192"/>
      <c r="C18" s="192"/>
    </row>
    <row r="21" spans="1:15">
      <c r="K21" s="194"/>
      <c r="L21" s="194"/>
      <c r="M21" s="194"/>
      <c r="N21" s="126"/>
      <c r="O21" s="126"/>
    </row>
    <row r="22" spans="1:15">
      <c r="K22" s="126"/>
      <c r="L22" s="126"/>
      <c r="M22" s="126"/>
      <c r="N22" s="126"/>
      <c r="O22" s="126"/>
    </row>
    <row r="23" spans="1:15">
      <c r="K23" s="164"/>
      <c r="L23" s="165"/>
      <c r="M23" s="165"/>
      <c r="N23" s="126"/>
      <c r="O23" s="126"/>
    </row>
    <row r="24" spans="1:15">
      <c r="K24" s="166"/>
      <c r="L24" s="126"/>
      <c r="M24" s="126"/>
      <c r="N24" s="126"/>
      <c r="O24" s="126"/>
    </row>
    <row r="25" spans="1:15">
      <c r="K25" s="166"/>
      <c r="L25" s="126"/>
      <c r="M25" s="126"/>
      <c r="N25" s="126"/>
      <c r="O25" s="126"/>
    </row>
    <row r="26" spans="1:15">
      <c r="K26" s="166"/>
      <c r="L26" s="126"/>
      <c r="M26" s="126"/>
      <c r="N26" s="126"/>
      <c r="O26" s="126"/>
    </row>
    <row r="27" spans="1:15">
      <c r="K27" s="166"/>
      <c r="L27" s="126"/>
      <c r="M27" s="126"/>
      <c r="N27" s="126"/>
      <c r="O27" s="126"/>
    </row>
    <row r="28" spans="1:15">
      <c r="K28" s="166"/>
      <c r="L28" s="126"/>
      <c r="M28" s="126"/>
      <c r="N28" s="126"/>
      <c r="O28" s="126"/>
    </row>
    <row r="29" spans="1:15">
      <c r="K29" s="166"/>
      <c r="L29" s="126"/>
      <c r="M29" s="126"/>
      <c r="N29" s="126"/>
      <c r="O29" s="126"/>
    </row>
    <row r="30" spans="1:15">
      <c r="K30" s="166"/>
      <c r="L30" s="126"/>
      <c r="M30" s="126"/>
      <c r="N30" s="126"/>
      <c r="O30" s="126"/>
    </row>
    <row r="31" spans="1:15">
      <c r="K31" s="166"/>
      <c r="L31" s="126"/>
      <c r="M31" s="126"/>
      <c r="N31" s="126"/>
      <c r="O31" s="126"/>
    </row>
    <row r="32" spans="1:15">
      <c r="K32" s="167"/>
      <c r="L32" s="126"/>
      <c r="M32" s="126"/>
      <c r="N32" s="126"/>
      <c r="O32" s="126"/>
    </row>
    <row r="33" spans="11:15">
      <c r="K33" s="167"/>
      <c r="L33" s="126"/>
      <c r="M33" s="126"/>
      <c r="N33" s="126"/>
      <c r="O33" s="126"/>
    </row>
    <row r="34" spans="11:15">
      <c r="K34" s="167"/>
      <c r="L34" s="126"/>
      <c r="M34" s="126"/>
      <c r="N34" s="126"/>
      <c r="O34" s="126"/>
    </row>
    <row r="35" spans="11:15">
      <c r="K35" s="167"/>
      <c r="L35" s="126"/>
      <c r="M35" s="126"/>
      <c r="N35" s="126"/>
      <c r="O35" s="126"/>
    </row>
    <row r="36" spans="11:15">
      <c r="K36" s="126"/>
      <c r="L36" s="126"/>
      <c r="M36" s="126"/>
      <c r="N36" s="126"/>
      <c r="O36" s="126"/>
    </row>
    <row r="37" spans="11:15">
      <c r="K37" s="193"/>
      <c r="L37" s="193"/>
      <c r="M37" s="193"/>
      <c r="N37" s="126"/>
      <c r="O37" s="126"/>
    </row>
    <row r="38" spans="11:15">
      <c r="K38" s="193"/>
      <c r="L38" s="193"/>
      <c r="M38" s="193"/>
      <c r="N38" s="126"/>
      <c r="O38" s="126"/>
    </row>
    <row r="39" spans="11:15">
      <c r="K39" s="126"/>
      <c r="L39" s="126"/>
      <c r="M39" s="126"/>
      <c r="N39" s="126"/>
      <c r="O39" s="126"/>
    </row>
    <row r="40" spans="11:15">
      <c r="K40" s="126"/>
      <c r="L40" s="126"/>
      <c r="M40" s="126"/>
      <c r="N40" s="126"/>
      <c r="O40" s="126"/>
    </row>
  </sheetData>
  <mergeCells count="6">
    <mergeCell ref="K37:M37"/>
    <mergeCell ref="K38:M38"/>
    <mergeCell ref="A1:C1"/>
    <mergeCell ref="A17:C17"/>
    <mergeCell ref="A18:C18"/>
    <mergeCell ref="K21:M21"/>
  </mergeCells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indexed="43"/>
  </sheetPr>
  <dimension ref="A1:C9"/>
  <sheetViews>
    <sheetView workbookViewId="0">
      <selection activeCell="E7" sqref="E7"/>
    </sheetView>
  </sheetViews>
  <sheetFormatPr defaultRowHeight="12.75"/>
  <cols>
    <col min="1" max="2" width="8.85546875" bestFit="1" customWidth="1"/>
    <col min="3" max="3" width="48.42578125" customWidth="1"/>
  </cols>
  <sheetData>
    <row r="1" spans="1:3">
      <c r="A1" s="191" t="s">
        <v>567</v>
      </c>
      <c r="B1" s="191"/>
      <c r="C1" s="191"/>
    </row>
    <row r="3" spans="1:3" ht="38.25">
      <c r="A3" s="152" t="s">
        <v>458</v>
      </c>
      <c r="B3" s="153" t="s">
        <v>459</v>
      </c>
      <c r="C3" s="153" t="s">
        <v>460</v>
      </c>
    </row>
    <row r="4" spans="1:3">
      <c r="A4" s="154" t="s">
        <v>568</v>
      </c>
      <c r="B4" s="155" t="s">
        <v>569</v>
      </c>
      <c r="C4" s="155" t="s">
        <v>570</v>
      </c>
    </row>
    <row r="5" spans="1:3">
      <c r="A5" s="154" t="s">
        <v>571</v>
      </c>
      <c r="B5" s="155" t="s">
        <v>572</v>
      </c>
      <c r="C5" s="155" t="s">
        <v>573</v>
      </c>
    </row>
    <row r="6" spans="1:3">
      <c r="A6" s="154" t="s">
        <v>574</v>
      </c>
      <c r="B6" s="155" t="s">
        <v>575</v>
      </c>
      <c r="C6" s="155" t="s">
        <v>576</v>
      </c>
    </row>
    <row r="7" spans="1:3">
      <c r="A7" s="154" t="s">
        <v>577</v>
      </c>
      <c r="B7" s="155" t="s">
        <v>578</v>
      </c>
      <c r="C7" s="155" t="s">
        <v>579</v>
      </c>
    </row>
    <row r="8" spans="1:3" ht="30.75" customHeight="1"/>
    <row r="9" spans="1:3" ht="60.75" customHeight="1">
      <c r="A9" s="192" t="s">
        <v>580</v>
      </c>
      <c r="B9" s="192"/>
      <c r="C9" s="192"/>
    </row>
  </sheetData>
  <mergeCells count="2">
    <mergeCell ref="A1:C1"/>
    <mergeCell ref="A9:C9"/>
  </mergeCells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indexed="43"/>
  </sheetPr>
  <dimension ref="A1:C10"/>
  <sheetViews>
    <sheetView workbookViewId="0">
      <selection activeCell="D17" sqref="D17"/>
    </sheetView>
  </sheetViews>
  <sheetFormatPr defaultRowHeight="12.75"/>
  <cols>
    <col min="2" max="2" width="8.85546875" bestFit="1" customWidth="1"/>
    <col min="3" max="3" width="41.42578125" customWidth="1"/>
  </cols>
  <sheetData>
    <row r="1" spans="1:3">
      <c r="A1" s="191" t="s">
        <v>581</v>
      </c>
      <c r="B1" s="191"/>
      <c r="C1" s="191"/>
    </row>
    <row r="3" spans="1:3" ht="38.25">
      <c r="A3" s="152" t="s">
        <v>458</v>
      </c>
      <c r="B3" s="153" t="s">
        <v>459</v>
      </c>
      <c r="C3" s="153" t="s">
        <v>460</v>
      </c>
    </row>
    <row r="4" spans="1:3">
      <c r="A4" s="154" t="s">
        <v>582</v>
      </c>
      <c r="B4" s="155" t="s">
        <v>583</v>
      </c>
      <c r="C4" s="155" t="s">
        <v>584</v>
      </c>
    </row>
    <row r="5" spans="1:3">
      <c r="A5" s="154" t="s">
        <v>585</v>
      </c>
      <c r="B5" s="155" t="s">
        <v>586</v>
      </c>
      <c r="C5" s="155" t="s">
        <v>587</v>
      </c>
    </row>
    <row r="6" spans="1:3">
      <c r="A6" s="154" t="s">
        <v>588</v>
      </c>
      <c r="B6" s="155" t="s">
        <v>589</v>
      </c>
      <c r="C6" s="155" t="s">
        <v>590</v>
      </c>
    </row>
    <row r="7" spans="1:3">
      <c r="A7" s="154" t="s">
        <v>591</v>
      </c>
      <c r="B7" s="155" t="s">
        <v>592</v>
      </c>
      <c r="C7" s="155" t="s">
        <v>593</v>
      </c>
    </row>
    <row r="10" spans="1:3" ht="59.25" customHeight="1">
      <c r="A10" s="192" t="s">
        <v>594</v>
      </c>
      <c r="B10" s="192"/>
      <c r="C10" s="192"/>
    </row>
  </sheetData>
  <mergeCells count="2">
    <mergeCell ref="A1:C1"/>
    <mergeCell ref="A10:C10"/>
  </mergeCells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enableFormatConditionsCalculation="0">
    <tabColor indexed="43"/>
  </sheetPr>
  <dimension ref="A1:C12"/>
  <sheetViews>
    <sheetView workbookViewId="0">
      <selection activeCell="A12" sqref="A12:C12"/>
    </sheetView>
  </sheetViews>
  <sheetFormatPr defaultColWidth="9.28515625" defaultRowHeight="12.75"/>
  <cols>
    <col min="1" max="1" width="9.28515625" customWidth="1"/>
    <col min="2" max="2" width="8.85546875" bestFit="1" customWidth="1"/>
    <col min="3" max="3" width="43" customWidth="1"/>
  </cols>
  <sheetData>
    <row r="1" spans="1:3">
      <c r="A1" s="191" t="s">
        <v>595</v>
      </c>
      <c r="B1" s="191"/>
      <c r="C1" s="191"/>
    </row>
    <row r="3" spans="1:3" ht="25.5">
      <c r="A3" s="152" t="s">
        <v>458</v>
      </c>
      <c r="B3" s="153" t="s">
        <v>459</v>
      </c>
      <c r="C3" s="153" t="s">
        <v>460</v>
      </c>
    </row>
    <row r="4" spans="1:3">
      <c r="A4" s="154" t="s">
        <v>596</v>
      </c>
      <c r="B4" s="155" t="s">
        <v>597</v>
      </c>
      <c r="C4" s="155" t="s">
        <v>598</v>
      </c>
    </row>
    <row r="5" spans="1:3">
      <c r="A5" s="154" t="s">
        <v>599</v>
      </c>
      <c r="B5" s="155" t="s">
        <v>600</v>
      </c>
      <c r="C5" s="155" t="s">
        <v>601</v>
      </c>
    </row>
    <row r="6" spans="1:3">
      <c r="A6" s="154" t="s">
        <v>602</v>
      </c>
      <c r="B6" s="155" t="s">
        <v>603</v>
      </c>
      <c r="C6" s="155" t="s">
        <v>604</v>
      </c>
    </row>
    <row r="7" spans="1:3">
      <c r="A7" s="154" t="s">
        <v>605</v>
      </c>
      <c r="B7" s="155" t="s">
        <v>453</v>
      </c>
      <c r="C7" s="155" t="s">
        <v>606</v>
      </c>
    </row>
    <row r="8" spans="1:3">
      <c r="A8" s="154" t="s">
        <v>607</v>
      </c>
      <c r="B8" s="155" t="s">
        <v>446</v>
      </c>
      <c r="C8" s="155" t="s">
        <v>608</v>
      </c>
    </row>
    <row r="9" spans="1:3">
      <c r="A9" s="154" t="s">
        <v>609</v>
      </c>
      <c r="B9" s="155" t="s">
        <v>610</v>
      </c>
      <c r="C9" s="155" t="s">
        <v>611</v>
      </c>
    </row>
    <row r="11" spans="1:3" ht="53.25" customHeight="1">
      <c r="A11" s="192" t="s">
        <v>612</v>
      </c>
      <c r="B11" s="192"/>
      <c r="C11" s="192"/>
    </row>
    <row r="12" spans="1:3" ht="66" customHeight="1">
      <c r="A12" s="192" t="s">
        <v>613</v>
      </c>
      <c r="B12" s="192"/>
      <c r="C12" s="192"/>
    </row>
  </sheetData>
  <mergeCells count="3">
    <mergeCell ref="A1:C1"/>
    <mergeCell ref="A11:C11"/>
    <mergeCell ref="A12:C12"/>
  </mergeCells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indexed="43"/>
  </sheetPr>
  <dimension ref="A1:C8"/>
  <sheetViews>
    <sheetView workbookViewId="0">
      <selection activeCell="K32" sqref="K32"/>
    </sheetView>
  </sheetViews>
  <sheetFormatPr defaultColWidth="9.28515625" defaultRowHeight="12.75"/>
  <cols>
    <col min="1" max="1" width="9.28515625" customWidth="1"/>
    <col min="2" max="2" width="8.85546875" bestFit="1" customWidth="1"/>
    <col min="3" max="3" width="43" customWidth="1"/>
  </cols>
  <sheetData>
    <row r="1" spans="1:3">
      <c r="A1" s="191" t="s">
        <v>633</v>
      </c>
      <c r="B1" s="191"/>
      <c r="C1" s="191"/>
    </row>
    <row r="3" spans="1:3" ht="25.5">
      <c r="A3" s="152" t="s">
        <v>458</v>
      </c>
      <c r="B3" s="153" t="s">
        <v>459</v>
      </c>
      <c r="C3" s="153" t="s">
        <v>460</v>
      </c>
    </row>
    <row r="4" spans="1:3">
      <c r="A4" s="154" t="s">
        <v>620</v>
      </c>
      <c r="B4" s="155" t="s">
        <v>623</v>
      </c>
      <c r="C4" s="155" t="s">
        <v>624</v>
      </c>
    </row>
    <row r="5" spans="1:3">
      <c r="A5" s="154" t="s">
        <v>621</v>
      </c>
      <c r="B5" s="155" t="s">
        <v>622</v>
      </c>
      <c r="C5" s="155" t="s">
        <v>625</v>
      </c>
    </row>
    <row r="6" spans="1:3">
      <c r="A6" s="154" t="s">
        <v>626</v>
      </c>
      <c r="B6" s="155" t="s">
        <v>627</v>
      </c>
      <c r="C6" s="155" t="s">
        <v>628</v>
      </c>
    </row>
    <row r="8" spans="1:3" ht="62.25" customHeight="1">
      <c r="A8" s="192" t="s">
        <v>629</v>
      </c>
      <c r="B8" s="192"/>
      <c r="C8" s="192"/>
    </row>
  </sheetData>
  <mergeCells count="2">
    <mergeCell ref="A1:C1"/>
    <mergeCell ref="A8:C8"/>
  </mergeCells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ignoredErrors>
    <ignoredError sqref="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 enableFormatConditionsCalculation="0">
    <tabColor indexed="48"/>
  </sheetPr>
  <dimension ref="A1:A117"/>
  <sheetViews>
    <sheetView topLeftCell="A51" workbookViewId="0">
      <selection activeCell="A62" sqref="A62"/>
    </sheetView>
  </sheetViews>
  <sheetFormatPr defaultRowHeight="12.75"/>
  <cols>
    <col min="1" max="1" width="106.7109375" style="2" customWidth="1"/>
  </cols>
  <sheetData>
    <row r="1" spans="1:1" s="5" customFormat="1" ht="18">
      <c r="A1" s="12" t="s">
        <v>84</v>
      </c>
    </row>
    <row r="2" spans="1:1" s="5" customFormat="1" ht="18">
      <c r="A2" s="13"/>
    </row>
    <row r="3" spans="1:1" s="5" customFormat="1" ht="13.5" customHeight="1">
      <c r="A3" s="14" t="s">
        <v>126</v>
      </c>
    </row>
    <row r="4" spans="1:1" s="5" customFormat="1" ht="14.25" customHeight="1">
      <c r="A4" s="13"/>
    </row>
    <row r="5" spans="1:1">
      <c r="A5" s="15" t="s">
        <v>127</v>
      </c>
    </row>
    <row r="6" spans="1:1">
      <c r="A6" s="15"/>
    </row>
    <row r="7" spans="1:1">
      <c r="A7" s="15" t="s">
        <v>128</v>
      </c>
    </row>
    <row r="8" spans="1:1">
      <c r="A8" s="15"/>
    </row>
    <row r="9" spans="1:1">
      <c r="A9" s="15" t="s">
        <v>129</v>
      </c>
    </row>
    <row r="10" spans="1:1">
      <c r="A10" s="15" t="s">
        <v>130</v>
      </c>
    </row>
    <row r="11" spans="1:1">
      <c r="A11" s="15" t="s">
        <v>131</v>
      </c>
    </row>
    <row r="12" spans="1:1">
      <c r="A12" s="15"/>
    </row>
    <row r="13" spans="1:1">
      <c r="A13" s="15"/>
    </row>
    <row r="14" spans="1:1" ht="15.75">
      <c r="A14" s="14" t="s">
        <v>80</v>
      </c>
    </row>
    <row r="15" spans="1:1">
      <c r="A15" s="15"/>
    </row>
    <row r="16" spans="1:1">
      <c r="A16" s="15" t="s">
        <v>81</v>
      </c>
    </row>
    <row r="17" spans="1:1">
      <c r="A17" s="15"/>
    </row>
    <row r="18" spans="1:1" ht="25.5">
      <c r="A18" s="15" t="s">
        <v>122</v>
      </c>
    </row>
    <row r="19" spans="1:1">
      <c r="A19" s="15" t="s">
        <v>121</v>
      </c>
    </row>
    <row r="20" spans="1:1" ht="25.5">
      <c r="A20" s="15" t="s">
        <v>268</v>
      </c>
    </row>
    <row r="21" spans="1:1">
      <c r="A21" s="15"/>
    </row>
    <row r="22" spans="1:1" s="9" customFormat="1" ht="25.5">
      <c r="A22" s="16" t="s">
        <v>652</v>
      </c>
    </row>
    <row r="23" spans="1:1">
      <c r="A23" s="15"/>
    </row>
    <row r="24" spans="1:1" ht="25.5">
      <c r="A24" s="17" t="s">
        <v>124</v>
      </c>
    </row>
    <row r="25" spans="1:1">
      <c r="A25" s="15"/>
    </row>
    <row r="26" spans="1:1" ht="38.25">
      <c r="A26" s="15" t="s">
        <v>125</v>
      </c>
    </row>
    <row r="27" spans="1:1">
      <c r="A27" s="15"/>
    </row>
    <row r="28" spans="1:1" ht="25.5">
      <c r="A28" s="15" t="s">
        <v>123</v>
      </c>
    </row>
    <row r="29" spans="1:1">
      <c r="A29" s="15"/>
    </row>
    <row r="30" spans="1:1" ht="25.5">
      <c r="A30" s="15" t="s">
        <v>225</v>
      </c>
    </row>
    <row r="31" spans="1:1">
      <c r="A31" s="15"/>
    </row>
    <row r="32" spans="1:1" ht="25.5">
      <c r="A32" s="15" t="s">
        <v>269</v>
      </c>
    </row>
    <row r="33" spans="1:1">
      <c r="A33" s="15"/>
    </row>
    <row r="34" spans="1:1" ht="25.5">
      <c r="A34" s="15" t="s">
        <v>270</v>
      </c>
    </row>
    <row r="35" spans="1:1">
      <c r="A35" s="15"/>
    </row>
    <row r="36" spans="1:1" ht="25.5">
      <c r="A36" s="15" t="s">
        <v>271</v>
      </c>
    </row>
    <row r="37" spans="1:1">
      <c r="A37" s="15"/>
    </row>
    <row r="38" spans="1:1" ht="25.5">
      <c r="A38" s="15" t="s">
        <v>272</v>
      </c>
    </row>
    <row r="39" spans="1:1">
      <c r="A39" s="15"/>
    </row>
    <row r="40" spans="1:1" ht="25.5">
      <c r="A40" s="15" t="s">
        <v>273</v>
      </c>
    </row>
    <row r="41" spans="1:1">
      <c r="A41" s="15"/>
    </row>
    <row r="42" spans="1:1" ht="25.5">
      <c r="A42" s="15" t="s">
        <v>274</v>
      </c>
    </row>
    <row r="43" spans="1:1">
      <c r="A43" s="15"/>
    </row>
    <row r="44" spans="1:1">
      <c r="A44" s="15" t="s">
        <v>226</v>
      </c>
    </row>
    <row r="45" spans="1:1">
      <c r="A45" s="15"/>
    </row>
    <row r="46" spans="1:1">
      <c r="A46" s="15" t="s">
        <v>227</v>
      </c>
    </row>
    <row r="47" spans="1:1">
      <c r="A47" s="15"/>
    </row>
    <row r="48" spans="1:1" ht="25.5">
      <c r="A48" s="15" t="s">
        <v>319</v>
      </c>
    </row>
    <row r="49" spans="1:1">
      <c r="A49" s="15"/>
    </row>
    <row r="50" spans="1:1">
      <c r="A50" s="15"/>
    </row>
    <row r="51" spans="1:1">
      <c r="A51" s="15"/>
    </row>
    <row r="52" spans="1:1" ht="15.75">
      <c r="A52" s="14" t="s">
        <v>132</v>
      </c>
    </row>
    <row r="53" spans="1:1" ht="15.75">
      <c r="A53" s="14"/>
    </row>
    <row r="54" spans="1:1">
      <c r="A54" s="15" t="s">
        <v>133</v>
      </c>
    </row>
    <row r="55" spans="1:1">
      <c r="A55" s="15"/>
    </row>
    <row r="56" spans="1:1">
      <c r="A56" s="15" t="s">
        <v>134</v>
      </c>
    </row>
    <row r="57" spans="1:1">
      <c r="A57" s="15" t="s">
        <v>135</v>
      </c>
    </row>
    <row r="58" spans="1:1">
      <c r="A58" s="15" t="s">
        <v>136</v>
      </c>
    </row>
    <row r="59" spans="1:1">
      <c r="A59" s="15" t="s">
        <v>138</v>
      </c>
    </row>
    <row r="60" spans="1:1">
      <c r="A60" s="15" t="s">
        <v>264</v>
      </c>
    </row>
    <row r="61" spans="1:1">
      <c r="A61" s="15" t="s">
        <v>139</v>
      </c>
    </row>
    <row r="62" spans="1:1">
      <c r="A62" s="15" t="s">
        <v>265</v>
      </c>
    </row>
    <row r="63" spans="1:1">
      <c r="A63" s="15" t="s">
        <v>266</v>
      </c>
    </row>
    <row r="64" spans="1:1">
      <c r="A64" s="15" t="s">
        <v>267</v>
      </c>
    </row>
    <row r="65" spans="1:1">
      <c r="A65" s="15" t="s">
        <v>656</v>
      </c>
    </row>
    <row r="66" spans="1:1">
      <c r="A66" s="15" t="s">
        <v>137</v>
      </c>
    </row>
    <row r="67" spans="1:1">
      <c r="A67" s="15"/>
    </row>
    <row r="68" spans="1:1" ht="15.75">
      <c r="A68" s="45" t="s">
        <v>286</v>
      </c>
    </row>
    <row r="69" spans="1:1" ht="15.75">
      <c r="A69" s="45"/>
    </row>
    <row r="70" spans="1:1">
      <c r="A70" s="15" t="s">
        <v>287</v>
      </c>
    </row>
    <row r="71" spans="1:1">
      <c r="A71" s="15" t="s">
        <v>288</v>
      </c>
    </row>
    <row r="72" spans="1:1">
      <c r="A72" s="15" t="s">
        <v>289</v>
      </c>
    </row>
    <row r="73" spans="1:1">
      <c r="A73" s="15" t="s">
        <v>290</v>
      </c>
    </row>
    <row r="74" spans="1:1">
      <c r="A74" s="15" t="s">
        <v>291</v>
      </c>
    </row>
    <row r="75" spans="1:1">
      <c r="A75" s="15" t="s">
        <v>282</v>
      </c>
    </row>
    <row r="76" spans="1:1">
      <c r="A76" s="15" t="s">
        <v>292</v>
      </c>
    </row>
    <row r="77" spans="1:1">
      <c r="A77" s="15" t="s">
        <v>293</v>
      </c>
    </row>
    <row r="78" spans="1:1">
      <c r="A78" s="15" t="s">
        <v>283</v>
      </c>
    </row>
    <row r="79" spans="1:1">
      <c r="A79" s="15" t="s">
        <v>294</v>
      </c>
    </row>
    <row r="80" spans="1:1">
      <c r="A80" s="15" t="s">
        <v>295</v>
      </c>
    </row>
    <row r="81" spans="1:1">
      <c r="A81" s="2" t="s">
        <v>283</v>
      </c>
    </row>
    <row r="82" spans="1:1">
      <c r="A82" s="2" t="s">
        <v>296</v>
      </c>
    </row>
    <row r="83" spans="1:1">
      <c r="A83" s="2" t="s">
        <v>297</v>
      </c>
    </row>
    <row r="84" spans="1:1">
      <c r="A84" s="2" t="s">
        <v>298</v>
      </c>
    </row>
    <row r="85" spans="1:1">
      <c r="A85" s="2" t="s">
        <v>299</v>
      </c>
    </row>
    <row r="86" spans="1:1">
      <c r="A86" s="2" t="s">
        <v>283</v>
      </c>
    </row>
    <row r="87" spans="1:1">
      <c r="A87" s="2" t="s">
        <v>300</v>
      </c>
    </row>
    <row r="88" spans="1:1">
      <c r="A88" s="2" t="s">
        <v>284</v>
      </c>
    </row>
    <row r="89" spans="1:1">
      <c r="A89" s="2" t="s">
        <v>301</v>
      </c>
    </row>
    <row r="90" spans="1:1">
      <c r="A90" s="2" t="s">
        <v>302</v>
      </c>
    </row>
    <row r="91" spans="1:1">
      <c r="A91" s="2" t="s">
        <v>284</v>
      </c>
    </row>
    <row r="92" spans="1:1">
      <c r="A92" s="2" t="s">
        <v>303</v>
      </c>
    </row>
    <row r="93" spans="1:1">
      <c r="A93" s="2" t="s">
        <v>304</v>
      </c>
    </row>
    <row r="94" spans="1:1">
      <c r="A94" s="2" t="s">
        <v>283</v>
      </c>
    </row>
    <row r="95" spans="1:1">
      <c r="A95" s="2" t="s">
        <v>305</v>
      </c>
    </row>
    <row r="96" spans="1:1">
      <c r="A96" s="2" t="s">
        <v>306</v>
      </c>
    </row>
    <row r="97" spans="1:1">
      <c r="A97" s="2" t="s">
        <v>283</v>
      </c>
    </row>
    <row r="98" spans="1:1">
      <c r="A98" s="2" t="s">
        <v>653</v>
      </c>
    </row>
    <row r="99" spans="1:1">
      <c r="A99" s="2" t="s">
        <v>307</v>
      </c>
    </row>
    <row r="103" spans="1:1" ht="15.75">
      <c r="A103" s="14" t="s">
        <v>285</v>
      </c>
    </row>
    <row r="106" spans="1:1" ht="25.5">
      <c r="A106" s="44" t="s">
        <v>373</v>
      </c>
    </row>
    <row r="108" spans="1:1" ht="25.5">
      <c r="A108" s="2" t="s">
        <v>372</v>
      </c>
    </row>
    <row r="110" spans="1:1" ht="25.5">
      <c r="A110" s="44" t="s">
        <v>374</v>
      </c>
    </row>
    <row r="112" spans="1:1" ht="25.5">
      <c r="A112" s="2" t="s">
        <v>376</v>
      </c>
    </row>
    <row r="115" spans="1:1">
      <c r="A115" s="44" t="s">
        <v>375</v>
      </c>
    </row>
    <row r="117" spans="1:1">
      <c r="A117" s="2" t="s">
        <v>377</v>
      </c>
    </row>
  </sheetData>
  <phoneticPr fontId="4" type="noConversion"/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>
    <oddFooter>&amp;RLayout Febraban Conta Eletrônica  - V3R0   (&amp;D]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enableFormatConditionsCalculation="0">
    <tabColor indexed="42"/>
  </sheetPr>
  <dimension ref="A1:K57"/>
  <sheetViews>
    <sheetView topLeftCell="A49" workbookViewId="0">
      <selection activeCell="I18" sqref="I18"/>
    </sheetView>
  </sheetViews>
  <sheetFormatPr defaultRowHeight="12.75"/>
  <sheetData>
    <row r="1" spans="1:11" ht="18">
      <c r="A1" s="195" t="s">
        <v>390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3.5" thickBot="1">
      <c r="A2" s="114"/>
      <c r="D2" s="115"/>
      <c r="G2" s="115"/>
      <c r="H2" s="116"/>
    </row>
    <row r="3" spans="1:11" ht="25.5">
      <c r="A3" s="117" t="s">
        <v>391</v>
      </c>
      <c r="B3" s="118"/>
      <c r="C3" s="119" t="s">
        <v>392</v>
      </c>
      <c r="D3" s="120"/>
      <c r="E3" s="119" t="s">
        <v>393</v>
      </c>
      <c r="F3" s="118"/>
      <c r="G3" s="110" t="s">
        <v>394</v>
      </c>
      <c r="H3" s="111" t="s">
        <v>395</v>
      </c>
      <c r="I3" s="118"/>
      <c r="J3" s="118"/>
      <c r="K3" s="112"/>
    </row>
    <row r="4" spans="1:11">
      <c r="A4" s="121" t="s">
        <v>396</v>
      </c>
      <c r="B4" s="122" t="s">
        <v>397</v>
      </c>
      <c r="C4" s="122"/>
      <c r="D4" s="123"/>
      <c r="E4" s="122"/>
      <c r="F4" s="122"/>
      <c r="G4" s="123"/>
      <c r="H4" s="124"/>
      <c r="I4" s="122"/>
      <c r="J4" s="122"/>
      <c r="K4" s="125"/>
    </row>
    <row r="5" spans="1:11">
      <c r="A5" s="121"/>
      <c r="B5" s="122"/>
      <c r="C5" s="122"/>
      <c r="D5" s="123"/>
      <c r="E5" s="122"/>
      <c r="F5" s="122"/>
      <c r="G5" s="123"/>
      <c r="H5" s="124"/>
      <c r="I5" s="122"/>
      <c r="J5" s="122"/>
      <c r="K5" s="125"/>
    </row>
    <row r="6" spans="1:11">
      <c r="A6" s="121" t="s">
        <v>398</v>
      </c>
      <c r="B6" s="122" t="s">
        <v>399</v>
      </c>
      <c r="C6" s="122"/>
      <c r="D6" s="123" t="s">
        <v>400</v>
      </c>
      <c r="E6" s="122"/>
      <c r="F6" s="122"/>
      <c r="G6" s="123"/>
      <c r="H6" s="124">
        <v>40</v>
      </c>
      <c r="I6" s="122"/>
      <c r="J6" s="122"/>
      <c r="K6" s="125"/>
    </row>
    <row r="7" spans="1:11">
      <c r="A7" s="121" t="s">
        <v>401</v>
      </c>
      <c r="B7" s="122" t="s">
        <v>402</v>
      </c>
      <c r="C7" s="122" t="s">
        <v>121</v>
      </c>
      <c r="D7" s="123"/>
      <c r="E7" s="122"/>
      <c r="F7" s="122"/>
      <c r="G7" s="123"/>
      <c r="H7" s="124"/>
      <c r="I7" s="122"/>
      <c r="J7" s="122"/>
      <c r="K7" s="125"/>
    </row>
    <row r="8" spans="1:11">
      <c r="A8" s="121" t="s">
        <v>403</v>
      </c>
      <c r="B8" s="122" t="s">
        <v>399</v>
      </c>
      <c r="C8" s="122" t="s">
        <v>404</v>
      </c>
      <c r="D8" s="123"/>
      <c r="E8" s="122"/>
      <c r="F8" s="122" t="s">
        <v>405</v>
      </c>
      <c r="G8" s="123" t="s">
        <v>398</v>
      </c>
      <c r="H8" s="124">
        <v>20</v>
      </c>
      <c r="I8" s="122"/>
      <c r="J8" s="122"/>
      <c r="K8" s="125"/>
    </row>
    <row r="9" spans="1:11">
      <c r="A9" s="121" t="s">
        <v>403</v>
      </c>
      <c r="B9" s="122" t="s">
        <v>399</v>
      </c>
      <c r="C9" s="122" t="s">
        <v>404</v>
      </c>
      <c r="D9" s="123"/>
      <c r="E9" s="122"/>
      <c r="F9" s="122"/>
      <c r="G9" s="123" t="s">
        <v>398</v>
      </c>
      <c r="H9" s="124">
        <v>20</v>
      </c>
      <c r="I9" s="122"/>
      <c r="J9" s="122"/>
      <c r="K9" s="125"/>
    </row>
    <row r="10" spans="1:11">
      <c r="A10" s="121" t="s">
        <v>406</v>
      </c>
      <c r="B10" s="122" t="s">
        <v>407</v>
      </c>
      <c r="C10" s="122" t="s">
        <v>404</v>
      </c>
      <c r="D10" s="123"/>
      <c r="E10" s="122"/>
      <c r="F10" s="122"/>
      <c r="G10" s="123"/>
      <c r="H10" s="124">
        <v>5</v>
      </c>
      <c r="I10" s="122"/>
      <c r="J10" s="122"/>
      <c r="K10" s="125"/>
    </row>
    <row r="11" spans="1:11">
      <c r="A11" s="121" t="s">
        <v>408</v>
      </c>
      <c r="B11" s="122" t="s">
        <v>409</v>
      </c>
      <c r="C11" s="126" t="s">
        <v>404</v>
      </c>
      <c r="D11" s="123"/>
      <c r="E11" s="122"/>
      <c r="F11" s="122" t="s">
        <v>410</v>
      </c>
      <c r="G11" s="123"/>
      <c r="H11" s="124">
        <v>-5</v>
      </c>
      <c r="I11" s="122"/>
      <c r="J11" s="122"/>
      <c r="K11" s="125"/>
    </row>
    <row r="12" spans="1:11">
      <c r="A12" s="127" t="s">
        <v>121</v>
      </c>
      <c r="B12" s="128"/>
      <c r="C12" s="128"/>
      <c r="D12" s="129" t="s">
        <v>121</v>
      </c>
      <c r="E12" s="128" t="s">
        <v>121</v>
      </c>
      <c r="F12" s="128" t="s">
        <v>121</v>
      </c>
      <c r="G12" s="129"/>
      <c r="H12" s="130"/>
      <c r="I12" s="128"/>
      <c r="J12" s="128"/>
      <c r="K12" s="131"/>
    </row>
    <row r="13" spans="1:11">
      <c r="A13" s="121" t="s">
        <v>398</v>
      </c>
      <c r="B13" s="122" t="s">
        <v>411</v>
      </c>
      <c r="C13" s="122"/>
      <c r="D13" s="123" t="s">
        <v>400</v>
      </c>
      <c r="E13" s="122"/>
      <c r="F13" s="122"/>
      <c r="G13" s="123" t="s">
        <v>121</v>
      </c>
      <c r="H13" s="124">
        <v>20</v>
      </c>
      <c r="I13" s="122"/>
      <c r="J13" s="122"/>
      <c r="K13" s="125"/>
    </row>
    <row r="14" spans="1:11">
      <c r="A14" s="121" t="s">
        <v>412</v>
      </c>
      <c r="B14" s="122" t="s">
        <v>413</v>
      </c>
      <c r="C14" s="122" t="s">
        <v>121</v>
      </c>
      <c r="D14" s="123" t="s">
        <v>121</v>
      </c>
      <c r="E14" s="122" t="s">
        <v>121</v>
      </c>
      <c r="F14" s="122"/>
      <c r="G14" s="123"/>
      <c r="H14" s="124"/>
      <c r="I14" s="122"/>
      <c r="J14" s="122"/>
      <c r="K14" s="125"/>
    </row>
    <row r="15" spans="1:11">
      <c r="A15" s="121" t="s">
        <v>403</v>
      </c>
      <c r="B15" s="122" t="s">
        <v>411</v>
      </c>
      <c r="C15" s="122" t="s">
        <v>404</v>
      </c>
      <c r="D15" s="123"/>
      <c r="E15" s="122"/>
      <c r="F15" s="122"/>
      <c r="G15" s="123" t="s">
        <v>414</v>
      </c>
      <c r="H15" s="124">
        <v>10</v>
      </c>
      <c r="I15" s="122"/>
      <c r="J15" s="122"/>
      <c r="K15" s="125"/>
    </row>
    <row r="16" spans="1:11">
      <c r="A16" s="121" t="s">
        <v>403</v>
      </c>
      <c r="B16" s="122" t="s">
        <v>415</v>
      </c>
      <c r="C16" s="122" t="s">
        <v>404</v>
      </c>
      <c r="D16" s="123"/>
      <c r="E16" s="122"/>
      <c r="F16" s="122"/>
      <c r="G16" s="123" t="s">
        <v>414</v>
      </c>
      <c r="H16" s="124">
        <v>10</v>
      </c>
      <c r="I16" s="122"/>
      <c r="J16" s="122"/>
      <c r="K16" s="125"/>
    </row>
    <row r="17" spans="1:11">
      <c r="A17" s="121" t="s">
        <v>406</v>
      </c>
      <c r="B17" s="122" t="s">
        <v>416</v>
      </c>
      <c r="C17" s="122" t="s">
        <v>404</v>
      </c>
      <c r="D17" s="123"/>
      <c r="E17" s="122"/>
      <c r="F17" s="122"/>
      <c r="G17" s="123"/>
      <c r="H17" s="124">
        <v>5</v>
      </c>
      <c r="I17" s="122"/>
      <c r="J17" s="122"/>
      <c r="K17" s="125"/>
    </row>
    <row r="18" spans="1:11">
      <c r="A18" s="121" t="s">
        <v>408</v>
      </c>
      <c r="B18" s="122" t="s">
        <v>417</v>
      </c>
      <c r="C18" s="126" t="s">
        <v>404</v>
      </c>
      <c r="D18" s="123"/>
      <c r="E18" s="122"/>
      <c r="F18" s="122" t="s">
        <v>410</v>
      </c>
      <c r="G18" s="123"/>
      <c r="H18" s="124">
        <v>-5</v>
      </c>
      <c r="I18" s="122"/>
      <c r="J18" s="122"/>
      <c r="K18" s="125"/>
    </row>
    <row r="19" spans="1:11">
      <c r="A19" s="127" t="s">
        <v>418</v>
      </c>
      <c r="B19" s="128"/>
      <c r="C19" s="128"/>
      <c r="D19" s="129"/>
      <c r="E19" s="128"/>
      <c r="F19" s="128"/>
      <c r="G19" s="129"/>
      <c r="H19" s="130"/>
      <c r="I19" s="128"/>
      <c r="J19" s="128"/>
      <c r="K19" s="131"/>
    </row>
    <row r="20" spans="1:11">
      <c r="A20" s="121" t="s">
        <v>398</v>
      </c>
      <c r="B20" s="122" t="s">
        <v>419</v>
      </c>
      <c r="C20" s="122"/>
      <c r="D20" s="123" t="s">
        <v>420</v>
      </c>
      <c r="E20" s="122"/>
      <c r="F20" s="122" t="s">
        <v>121</v>
      </c>
      <c r="G20" s="123"/>
      <c r="H20" s="124">
        <v>15</v>
      </c>
      <c r="I20" s="122"/>
      <c r="J20" s="122"/>
      <c r="K20" s="125"/>
    </row>
    <row r="21" spans="1:11">
      <c r="A21" s="121" t="s">
        <v>401</v>
      </c>
      <c r="B21" s="122" t="s">
        <v>421</v>
      </c>
      <c r="C21" s="122"/>
      <c r="D21" s="123"/>
      <c r="E21" s="122"/>
      <c r="F21" s="122"/>
      <c r="G21" s="123"/>
      <c r="H21" s="124"/>
      <c r="I21" s="122"/>
      <c r="J21" s="122"/>
      <c r="K21" s="125"/>
    </row>
    <row r="22" spans="1:11">
      <c r="A22" s="121" t="s">
        <v>403</v>
      </c>
      <c r="B22" s="122" t="s">
        <v>419</v>
      </c>
      <c r="C22" s="122" t="s">
        <v>422</v>
      </c>
      <c r="D22" s="123"/>
      <c r="E22" s="122"/>
      <c r="F22" s="122"/>
      <c r="G22" s="123" t="s">
        <v>398</v>
      </c>
      <c r="H22" s="124">
        <v>5</v>
      </c>
      <c r="I22" s="122"/>
      <c r="J22" s="122"/>
      <c r="K22" s="125"/>
    </row>
    <row r="23" spans="1:11">
      <c r="A23" s="121" t="s">
        <v>403</v>
      </c>
      <c r="B23" s="122" t="s">
        <v>423</v>
      </c>
      <c r="C23" s="122" t="s">
        <v>422</v>
      </c>
      <c r="D23" s="123"/>
      <c r="E23" s="122"/>
      <c r="F23" s="122"/>
      <c r="G23" s="123" t="s">
        <v>398</v>
      </c>
      <c r="H23" s="124">
        <v>5</v>
      </c>
      <c r="I23" s="122"/>
      <c r="J23" s="122"/>
      <c r="K23" s="125"/>
    </row>
    <row r="24" spans="1:11">
      <c r="A24" s="121" t="s">
        <v>406</v>
      </c>
      <c r="B24" s="122" t="s">
        <v>424</v>
      </c>
      <c r="C24" s="122" t="s">
        <v>422</v>
      </c>
      <c r="D24" s="123"/>
      <c r="E24" s="122"/>
      <c r="F24" s="122"/>
      <c r="G24" s="123"/>
      <c r="H24" s="124">
        <v>5</v>
      </c>
      <c r="I24" s="122"/>
      <c r="J24" s="122"/>
      <c r="K24" s="125"/>
    </row>
    <row r="25" spans="1:11">
      <c r="A25" s="127"/>
      <c r="B25" s="128"/>
      <c r="C25" s="128"/>
      <c r="D25" s="129"/>
      <c r="E25" s="128"/>
      <c r="F25" s="128"/>
      <c r="G25" s="129"/>
      <c r="H25" s="130"/>
      <c r="I25" s="128"/>
      <c r="J25" s="128"/>
      <c r="K25" s="131"/>
    </row>
    <row r="26" spans="1:11">
      <c r="A26" s="121" t="s">
        <v>398</v>
      </c>
      <c r="B26" s="122" t="s">
        <v>425</v>
      </c>
      <c r="C26" s="122"/>
      <c r="D26" s="123" t="s">
        <v>420</v>
      </c>
      <c r="E26" s="122"/>
      <c r="F26" s="122" t="s">
        <v>121</v>
      </c>
      <c r="G26" s="123"/>
      <c r="H26" s="124">
        <v>12.5</v>
      </c>
      <c r="I26" s="122"/>
      <c r="J26" s="122"/>
      <c r="K26" s="125"/>
    </row>
    <row r="27" spans="1:11">
      <c r="A27" s="121" t="s">
        <v>401</v>
      </c>
      <c r="B27" s="122" t="s">
        <v>426</v>
      </c>
      <c r="C27" s="122"/>
      <c r="D27" s="123"/>
      <c r="E27" s="122"/>
      <c r="F27" s="122"/>
      <c r="G27" s="123"/>
      <c r="H27" s="124"/>
      <c r="I27" s="122"/>
      <c r="J27" s="122"/>
      <c r="K27" s="125"/>
    </row>
    <row r="28" spans="1:11">
      <c r="A28" s="121" t="s">
        <v>403</v>
      </c>
      <c r="B28" s="122" t="s">
        <v>425</v>
      </c>
      <c r="C28" s="122" t="s">
        <v>422</v>
      </c>
      <c r="D28" s="123"/>
      <c r="E28" s="122"/>
      <c r="F28" s="122"/>
      <c r="G28" s="123" t="s">
        <v>414</v>
      </c>
      <c r="H28" s="124">
        <v>2.5</v>
      </c>
      <c r="I28" s="122"/>
      <c r="J28" s="122"/>
      <c r="K28" s="125"/>
    </row>
    <row r="29" spans="1:11">
      <c r="A29" s="121" t="s">
        <v>403</v>
      </c>
      <c r="B29" s="122" t="s">
        <v>425</v>
      </c>
      <c r="C29" s="122" t="s">
        <v>422</v>
      </c>
      <c r="D29" s="123"/>
      <c r="E29" s="122"/>
      <c r="F29" s="122"/>
      <c r="G29" s="123" t="s">
        <v>398</v>
      </c>
      <c r="H29" s="124">
        <v>5</v>
      </c>
      <c r="I29" s="122"/>
      <c r="J29" s="122"/>
      <c r="K29" s="125"/>
    </row>
    <row r="30" spans="1:11">
      <c r="A30" s="121" t="s">
        <v>427</v>
      </c>
      <c r="B30" s="122" t="s">
        <v>424</v>
      </c>
      <c r="C30" s="122" t="s">
        <v>422</v>
      </c>
      <c r="D30" s="123"/>
      <c r="E30" s="122"/>
      <c r="F30" s="122"/>
      <c r="G30" s="123"/>
      <c r="H30" s="124">
        <v>5</v>
      </c>
      <c r="I30" s="122"/>
      <c r="J30" s="122"/>
      <c r="K30" s="125"/>
    </row>
    <row r="31" spans="1:11">
      <c r="A31" s="127"/>
      <c r="B31" s="128"/>
      <c r="C31" s="128"/>
      <c r="D31" s="129"/>
      <c r="E31" s="128"/>
      <c r="F31" s="128"/>
      <c r="G31" s="129"/>
      <c r="H31" s="130"/>
      <c r="I31" s="128"/>
      <c r="J31" s="128"/>
      <c r="K31" s="131"/>
    </row>
    <row r="32" spans="1:11">
      <c r="A32" s="121" t="s">
        <v>398</v>
      </c>
      <c r="B32" s="122" t="s">
        <v>428</v>
      </c>
      <c r="C32" s="122"/>
      <c r="D32" s="123" t="s">
        <v>429</v>
      </c>
      <c r="E32" s="122"/>
      <c r="F32" s="122" t="s">
        <v>121</v>
      </c>
      <c r="G32" s="123"/>
      <c r="H32" s="124">
        <v>6</v>
      </c>
      <c r="I32" s="122"/>
      <c r="J32" s="122"/>
      <c r="K32" s="125"/>
    </row>
    <row r="33" spans="1:11">
      <c r="A33" s="121" t="s">
        <v>401</v>
      </c>
      <c r="B33" s="122" t="s">
        <v>430</v>
      </c>
      <c r="C33" s="122"/>
      <c r="D33" s="123"/>
      <c r="E33" s="122"/>
      <c r="F33" s="122"/>
      <c r="G33" s="123"/>
      <c r="H33" s="124"/>
      <c r="I33" s="122"/>
      <c r="J33" s="122"/>
      <c r="K33" s="125"/>
    </row>
    <row r="34" spans="1:11">
      <c r="A34" s="121" t="s">
        <v>403</v>
      </c>
      <c r="B34" s="122" t="s">
        <v>428</v>
      </c>
      <c r="C34" s="122" t="s">
        <v>431</v>
      </c>
      <c r="D34" s="123"/>
      <c r="E34" s="122"/>
      <c r="F34" s="122"/>
      <c r="G34" s="132" t="s">
        <v>398</v>
      </c>
      <c r="H34" s="133">
        <v>0</v>
      </c>
      <c r="I34" s="122"/>
      <c r="J34" s="122"/>
      <c r="K34" s="125"/>
    </row>
    <row r="35" spans="1:11">
      <c r="A35" s="121" t="s">
        <v>403</v>
      </c>
      <c r="B35" s="122" t="s">
        <v>428</v>
      </c>
      <c r="C35" s="122" t="s">
        <v>431</v>
      </c>
      <c r="D35" s="123"/>
      <c r="E35" s="122"/>
      <c r="F35" s="122"/>
      <c r="G35" s="132" t="s">
        <v>414</v>
      </c>
      <c r="H35" s="133">
        <v>0</v>
      </c>
      <c r="I35" s="122"/>
      <c r="J35" s="122"/>
      <c r="K35" s="125"/>
    </row>
    <row r="36" spans="1:11">
      <c r="A36" s="121" t="s">
        <v>403</v>
      </c>
      <c r="B36" s="122" t="s">
        <v>428</v>
      </c>
      <c r="C36" s="122" t="s">
        <v>431</v>
      </c>
      <c r="D36" s="123"/>
      <c r="E36" s="122"/>
      <c r="F36" s="122"/>
      <c r="G36" s="123" t="s">
        <v>398</v>
      </c>
      <c r="H36" s="124">
        <v>5</v>
      </c>
      <c r="I36" s="122"/>
      <c r="J36" s="122"/>
      <c r="K36" s="125"/>
    </row>
    <row r="37" spans="1:11">
      <c r="A37" s="121" t="s">
        <v>406</v>
      </c>
      <c r="B37" s="122" t="s">
        <v>432</v>
      </c>
      <c r="C37" s="122" t="s">
        <v>431</v>
      </c>
      <c r="D37" s="123"/>
      <c r="E37" s="122"/>
      <c r="F37" s="122"/>
      <c r="G37" s="123"/>
      <c r="H37" s="124">
        <v>2</v>
      </c>
      <c r="I37" s="122"/>
      <c r="J37" s="122"/>
      <c r="K37" s="125"/>
    </row>
    <row r="38" spans="1:11">
      <c r="A38" s="121" t="s">
        <v>408</v>
      </c>
      <c r="B38" s="122" t="s">
        <v>433</v>
      </c>
      <c r="C38" s="126" t="s">
        <v>431</v>
      </c>
      <c r="D38" s="123"/>
      <c r="E38" s="122"/>
      <c r="F38" s="122" t="s">
        <v>410</v>
      </c>
      <c r="G38" s="123"/>
      <c r="H38" s="124">
        <v>-1</v>
      </c>
      <c r="I38" s="122"/>
      <c r="J38" s="122"/>
      <c r="K38" s="125"/>
    </row>
    <row r="39" spans="1:11">
      <c r="A39" s="127"/>
      <c r="B39" s="128"/>
      <c r="C39" s="128"/>
      <c r="D39" s="129"/>
      <c r="E39" s="128"/>
      <c r="F39" s="128"/>
      <c r="G39" s="129"/>
      <c r="H39" s="130"/>
      <c r="I39" s="128"/>
      <c r="J39" s="128"/>
      <c r="K39" s="131"/>
    </row>
    <row r="40" spans="1:11">
      <c r="A40" s="121" t="s">
        <v>398</v>
      </c>
      <c r="B40" s="122" t="s">
        <v>434</v>
      </c>
      <c r="C40" s="122"/>
      <c r="D40" s="123" t="s">
        <v>429</v>
      </c>
      <c r="E40" s="122"/>
      <c r="F40" s="122" t="s">
        <v>121</v>
      </c>
      <c r="G40" s="123"/>
      <c r="H40" s="124">
        <v>1</v>
      </c>
      <c r="I40" s="122"/>
      <c r="J40" s="122"/>
      <c r="K40" s="125"/>
    </row>
    <row r="41" spans="1:11">
      <c r="A41" s="121" t="s">
        <v>401</v>
      </c>
      <c r="B41" s="122" t="s">
        <v>435</v>
      </c>
      <c r="C41" s="122"/>
      <c r="D41" s="123"/>
      <c r="E41" s="122"/>
      <c r="F41" s="122"/>
      <c r="G41" s="123"/>
      <c r="H41" s="124"/>
      <c r="I41" s="122"/>
      <c r="J41" s="122"/>
      <c r="K41" s="125"/>
    </row>
    <row r="42" spans="1:11">
      <c r="A42" s="121" t="s">
        <v>403</v>
      </c>
      <c r="B42" s="122" t="s">
        <v>434</v>
      </c>
      <c r="C42" s="122" t="s">
        <v>431</v>
      </c>
      <c r="D42" s="123"/>
      <c r="E42" s="122"/>
      <c r="F42" s="122"/>
      <c r="G42" s="132" t="s">
        <v>401</v>
      </c>
      <c r="H42" s="133">
        <v>0</v>
      </c>
      <c r="I42" s="122"/>
      <c r="J42" s="122"/>
      <c r="K42" s="125"/>
    </row>
    <row r="43" spans="1:11">
      <c r="A43" s="121" t="s">
        <v>403</v>
      </c>
      <c r="B43" s="122" t="s">
        <v>434</v>
      </c>
      <c r="C43" s="122" t="s">
        <v>431</v>
      </c>
      <c r="D43" s="123"/>
      <c r="E43" s="122"/>
      <c r="F43" s="122"/>
      <c r="G43" s="132" t="s">
        <v>403</v>
      </c>
      <c r="H43" s="133">
        <v>0</v>
      </c>
      <c r="I43" s="122"/>
      <c r="J43" s="122"/>
      <c r="K43" s="125"/>
    </row>
    <row r="44" spans="1:11">
      <c r="A44" s="121" t="s">
        <v>406</v>
      </c>
      <c r="B44" s="122" t="s">
        <v>436</v>
      </c>
      <c r="C44" s="122" t="s">
        <v>431</v>
      </c>
      <c r="D44" s="123"/>
      <c r="E44" s="122"/>
      <c r="F44" s="122"/>
      <c r="G44" s="123"/>
      <c r="H44" s="124">
        <v>2</v>
      </c>
      <c r="I44" s="122"/>
      <c r="J44" s="122"/>
      <c r="K44" s="125"/>
    </row>
    <row r="45" spans="1:11">
      <c r="A45" s="121" t="s">
        <v>408</v>
      </c>
      <c r="B45" s="122" t="s">
        <v>433</v>
      </c>
      <c r="C45" s="126" t="s">
        <v>431</v>
      </c>
      <c r="D45" s="123"/>
      <c r="E45" s="122"/>
      <c r="F45" s="122" t="s">
        <v>410</v>
      </c>
      <c r="G45" s="123"/>
      <c r="H45" s="124">
        <v>-1</v>
      </c>
      <c r="I45" s="122"/>
      <c r="J45" s="122"/>
      <c r="K45" s="125"/>
    </row>
    <row r="46" spans="1:11">
      <c r="A46" s="127"/>
      <c r="B46" s="128"/>
      <c r="C46" s="128"/>
      <c r="D46" s="129"/>
      <c r="E46" s="128"/>
      <c r="F46" s="128"/>
      <c r="G46" s="129"/>
      <c r="H46" s="130"/>
      <c r="I46" s="128"/>
      <c r="J46" s="128"/>
      <c r="K46" s="131"/>
    </row>
    <row r="47" spans="1:11" ht="38.25">
      <c r="A47" s="121"/>
      <c r="B47" s="122"/>
      <c r="C47" s="122"/>
      <c r="D47" s="123"/>
      <c r="E47" s="122"/>
      <c r="F47" s="122"/>
      <c r="G47" s="123"/>
      <c r="H47" s="134"/>
      <c r="I47" s="135" t="s">
        <v>437</v>
      </c>
      <c r="J47" s="135" t="s">
        <v>438</v>
      </c>
      <c r="K47" s="136" t="s">
        <v>439</v>
      </c>
    </row>
    <row r="48" spans="1:11">
      <c r="A48" s="121" t="s">
        <v>440</v>
      </c>
      <c r="B48" s="122"/>
      <c r="C48" s="122" t="s">
        <v>422</v>
      </c>
      <c r="D48" s="123" t="s">
        <v>420</v>
      </c>
      <c r="E48" s="122" t="s">
        <v>441</v>
      </c>
      <c r="F48" s="122" t="s">
        <v>410</v>
      </c>
      <c r="G48" s="123"/>
      <c r="H48" s="124">
        <v>60</v>
      </c>
      <c r="I48" s="137">
        <v>0</v>
      </c>
      <c r="J48" s="137">
        <v>35</v>
      </c>
      <c r="K48" s="138" t="s">
        <v>442</v>
      </c>
    </row>
    <row r="49" spans="1:11">
      <c r="A49" s="121" t="s">
        <v>440</v>
      </c>
      <c r="B49" s="122"/>
      <c r="C49" s="122" t="s">
        <v>431</v>
      </c>
      <c r="D49" s="123" t="s">
        <v>429</v>
      </c>
      <c r="E49" s="122" t="s">
        <v>443</v>
      </c>
      <c r="F49" s="122" t="s">
        <v>444</v>
      </c>
      <c r="G49" s="123"/>
      <c r="H49" s="124">
        <v>100</v>
      </c>
      <c r="I49" s="139">
        <v>65</v>
      </c>
      <c r="J49" s="137">
        <v>75</v>
      </c>
      <c r="K49" s="138" t="s">
        <v>442</v>
      </c>
    </row>
    <row r="50" spans="1:11">
      <c r="A50" s="121"/>
      <c r="B50" s="122"/>
      <c r="C50" s="122"/>
      <c r="D50" s="123"/>
      <c r="E50" s="122"/>
      <c r="F50" s="122"/>
      <c r="G50" s="123"/>
      <c r="H50" s="124"/>
      <c r="I50" s="122"/>
      <c r="J50" s="122"/>
      <c r="K50" s="140"/>
    </row>
    <row r="51" spans="1:11">
      <c r="A51" s="121" t="s">
        <v>445</v>
      </c>
      <c r="B51" s="122"/>
      <c r="C51" s="122"/>
      <c r="D51" s="123" t="s">
        <v>446</v>
      </c>
      <c r="E51" s="122" t="s">
        <v>447</v>
      </c>
      <c r="F51" s="122" t="s">
        <v>448</v>
      </c>
      <c r="G51" s="123"/>
      <c r="H51" s="124">
        <v>15</v>
      </c>
      <c r="I51" s="122"/>
      <c r="J51" s="122"/>
      <c r="K51" s="125"/>
    </row>
    <row r="52" spans="1:11">
      <c r="A52" s="121"/>
      <c r="B52" s="122"/>
      <c r="C52" s="122"/>
      <c r="D52" s="123"/>
      <c r="E52" s="122"/>
      <c r="F52" s="122"/>
      <c r="G52" s="123"/>
      <c r="H52" s="124"/>
      <c r="I52" s="122"/>
      <c r="J52" s="122"/>
      <c r="K52" s="125"/>
    </row>
    <row r="53" spans="1:11">
      <c r="A53" s="121" t="s">
        <v>449</v>
      </c>
      <c r="B53" s="122"/>
      <c r="C53" s="122" t="s">
        <v>404</v>
      </c>
      <c r="D53" s="123"/>
      <c r="E53" s="122"/>
      <c r="F53" s="122"/>
      <c r="G53" s="123"/>
      <c r="H53" s="124">
        <v>60</v>
      </c>
      <c r="I53" s="122"/>
      <c r="J53" s="122"/>
      <c r="K53" s="125"/>
    </row>
    <row r="54" spans="1:11">
      <c r="A54" s="121" t="s">
        <v>449</v>
      </c>
      <c r="B54" s="122"/>
      <c r="C54" s="122" t="s">
        <v>422</v>
      </c>
      <c r="D54" s="123"/>
      <c r="E54" s="122"/>
      <c r="F54" s="122"/>
      <c r="G54" s="123"/>
      <c r="H54" s="124">
        <v>87.5</v>
      </c>
      <c r="I54" s="122"/>
      <c r="J54" s="122"/>
      <c r="K54" s="125"/>
    </row>
    <row r="55" spans="1:11">
      <c r="A55" s="121" t="s">
        <v>449</v>
      </c>
      <c r="B55" s="122"/>
      <c r="C55" s="122" t="s">
        <v>431</v>
      </c>
      <c r="D55" s="123"/>
      <c r="E55" s="122"/>
      <c r="F55" s="122"/>
      <c r="G55" s="123"/>
      <c r="H55" s="124">
        <v>107</v>
      </c>
      <c r="I55" s="122"/>
      <c r="J55" s="122"/>
      <c r="K55" s="125"/>
    </row>
    <row r="56" spans="1:11">
      <c r="A56" s="121"/>
      <c r="B56" s="122"/>
      <c r="C56" s="122"/>
      <c r="D56" s="123"/>
      <c r="E56" s="122"/>
      <c r="F56" s="122"/>
      <c r="G56" s="123"/>
      <c r="H56" s="124"/>
      <c r="I56" s="122"/>
      <c r="J56" s="122"/>
      <c r="K56" s="125"/>
    </row>
    <row r="57" spans="1:11">
      <c r="A57" s="121" t="s">
        <v>450</v>
      </c>
      <c r="B57" s="122"/>
      <c r="C57" s="122"/>
      <c r="D57" s="123"/>
      <c r="E57" s="122"/>
      <c r="F57" s="122"/>
      <c r="G57" s="123"/>
      <c r="H57" s="141">
        <f>SUM(H51:H56)</f>
        <v>269.5</v>
      </c>
      <c r="I57" s="122"/>
      <c r="J57" s="122"/>
      <c r="K57" s="125"/>
    </row>
  </sheetData>
  <mergeCells count="1">
    <mergeCell ref="A1:K1"/>
  </mergeCells>
  <phoneticPr fontId="4" type="noConversion"/>
  <pageMargins left="0.78740157499999996" right="0.78740157499999996" top="0.984251969" bottom="0.984251969" header="0.49212598499999999" footer="0.49212598499999999"/>
  <pageSetup paperSize="9" scale="85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enableFormatConditionsCalculation="0">
    <tabColor indexed="42"/>
  </sheetPr>
  <dimension ref="A1:H50"/>
  <sheetViews>
    <sheetView workbookViewId="0">
      <selection activeCell="E52" sqref="E52"/>
    </sheetView>
  </sheetViews>
  <sheetFormatPr defaultRowHeight="12.75"/>
  <sheetData>
    <row r="1" spans="1:8" ht="18">
      <c r="A1" s="195" t="s">
        <v>451</v>
      </c>
      <c r="B1" s="196"/>
      <c r="C1" s="196"/>
      <c r="D1" s="196"/>
      <c r="E1" s="196"/>
      <c r="F1" s="196"/>
      <c r="G1" s="196"/>
      <c r="H1" s="196"/>
    </row>
    <row r="2" spans="1:8" ht="18">
      <c r="A2" s="113"/>
      <c r="B2" s="142"/>
      <c r="C2" s="142"/>
      <c r="D2" s="142"/>
      <c r="E2" s="142"/>
      <c r="F2" s="142"/>
      <c r="G2" s="142"/>
      <c r="H2" s="142"/>
    </row>
    <row r="3" spans="1:8" ht="18">
      <c r="A3" s="195" t="s">
        <v>452</v>
      </c>
      <c r="B3" s="195"/>
      <c r="C3" s="195"/>
      <c r="D3" s="195"/>
      <c r="E3" s="195"/>
      <c r="F3" s="195"/>
      <c r="G3" s="195"/>
      <c r="H3" s="195"/>
    </row>
    <row r="4" spans="1:8" ht="13.5" thickBot="1">
      <c r="A4" s="114"/>
      <c r="D4" s="115"/>
      <c r="G4" s="115"/>
      <c r="H4" s="116"/>
    </row>
    <row r="5" spans="1:8" ht="25.5">
      <c r="A5" s="117" t="s">
        <v>391</v>
      </c>
      <c r="B5" s="118"/>
      <c r="C5" s="119" t="s">
        <v>392</v>
      </c>
      <c r="D5" s="120"/>
      <c r="E5" s="119" t="s">
        <v>393</v>
      </c>
      <c r="F5" s="118"/>
      <c r="G5" s="110" t="s">
        <v>394</v>
      </c>
      <c r="H5" s="143" t="s">
        <v>395</v>
      </c>
    </row>
    <row r="6" spans="1:8">
      <c r="A6" s="121" t="s">
        <v>396</v>
      </c>
      <c r="B6" s="122" t="s">
        <v>397</v>
      </c>
      <c r="C6" s="122"/>
      <c r="D6" s="123"/>
      <c r="E6" s="122"/>
      <c r="F6" s="122"/>
      <c r="G6" s="123"/>
      <c r="H6" s="140"/>
    </row>
    <row r="7" spans="1:8">
      <c r="A7" s="121"/>
      <c r="B7" s="122"/>
      <c r="C7" s="122"/>
      <c r="D7" s="123"/>
      <c r="E7" s="122"/>
      <c r="F7" s="122"/>
      <c r="G7" s="123"/>
      <c r="H7" s="140"/>
    </row>
    <row r="8" spans="1:8">
      <c r="A8" s="121" t="s">
        <v>398</v>
      </c>
      <c r="B8" s="122" t="s">
        <v>399</v>
      </c>
      <c r="C8" s="122"/>
      <c r="D8" s="123" t="s">
        <v>400</v>
      </c>
      <c r="E8" s="122"/>
      <c r="F8" s="122"/>
      <c r="G8" s="123"/>
      <c r="H8" s="144">
        <f>SUM(H9:H11)</f>
        <v>25</v>
      </c>
    </row>
    <row r="9" spans="1:8">
      <c r="A9" s="121" t="s">
        <v>401</v>
      </c>
      <c r="B9" s="122" t="s">
        <v>402</v>
      </c>
      <c r="C9" s="122" t="s">
        <v>121</v>
      </c>
      <c r="D9" s="123"/>
      <c r="E9" s="122"/>
      <c r="F9" s="122"/>
      <c r="G9" s="123"/>
      <c r="H9" s="140"/>
    </row>
    <row r="10" spans="1:8">
      <c r="A10" s="121" t="s">
        <v>403</v>
      </c>
      <c r="B10" s="122" t="s">
        <v>399</v>
      </c>
      <c r="C10" s="122" t="s">
        <v>404</v>
      </c>
      <c r="D10" s="123"/>
      <c r="E10" s="122"/>
      <c r="F10" s="122" t="s">
        <v>405</v>
      </c>
      <c r="G10" s="123" t="s">
        <v>398</v>
      </c>
      <c r="H10" s="140">
        <v>12.5</v>
      </c>
    </row>
    <row r="11" spans="1:8">
      <c r="A11" s="121" t="s">
        <v>403</v>
      </c>
      <c r="B11" s="122" t="s">
        <v>399</v>
      </c>
      <c r="C11" s="122" t="s">
        <v>404</v>
      </c>
      <c r="D11" s="123"/>
      <c r="E11" s="122"/>
      <c r="F11" s="122"/>
      <c r="G11" s="123" t="s">
        <v>398</v>
      </c>
      <c r="H11" s="140">
        <v>12.5</v>
      </c>
    </row>
    <row r="12" spans="1:8">
      <c r="A12" s="127" t="s">
        <v>121</v>
      </c>
      <c r="B12" s="128"/>
      <c r="C12" s="128"/>
      <c r="D12" s="129" t="s">
        <v>121</v>
      </c>
      <c r="E12" s="128" t="s">
        <v>121</v>
      </c>
      <c r="F12" s="128" t="s">
        <v>121</v>
      </c>
      <c r="G12" s="129"/>
      <c r="H12" s="145"/>
    </row>
    <row r="13" spans="1:8">
      <c r="A13" s="121" t="s">
        <v>398</v>
      </c>
      <c r="B13" s="122" t="s">
        <v>411</v>
      </c>
      <c r="C13" s="122"/>
      <c r="D13" s="123" t="s">
        <v>400</v>
      </c>
      <c r="E13" s="122"/>
      <c r="F13" s="122"/>
      <c r="G13" s="123" t="s">
        <v>121</v>
      </c>
      <c r="H13" s="144">
        <f>SUM(H14:H16)</f>
        <v>25</v>
      </c>
    </row>
    <row r="14" spans="1:8">
      <c r="A14" s="121" t="s">
        <v>412</v>
      </c>
      <c r="B14" s="122" t="s">
        <v>413</v>
      </c>
      <c r="C14" s="122" t="s">
        <v>121</v>
      </c>
      <c r="D14" s="123" t="s">
        <v>121</v>
      </c>
      <c r="E14" s="122" t="s">
        <v>121</v>
      </c>
      <c r="F14" s="122"/>
      <c r="G14" s="123"/>
      <c r="H14" s="140"/>
    </row>
    <row r="15" spans="1:8">
      <c r="A15" s="121" t="s">
        <v>403</v>
      </c>
      <c r="B15" s="122" t="s">
        <v>411</v>
      </c>
      <c r="C15" s="122" t="s">
        <v>404</v>
      </c>
      <c r="D15" s="123"/>
      <c r="E15" s="122"/>
      <c r="F15" s="122"/>
      <c r="G15" s="123" t="s">
        <v>414</v>
      </c>
      <c r="H15" s="140">
        <v>12.5</v>
      </c>
    </row>
    <row r="16" spans="1:8">
      <c r="A16" s="121" t="s">
        <v>403</v>
      </c>
      <c r="B16" s="122" t="s">
        <v>415</v>
      </c>
      <c r="C16" s="122" t="s">
        <v>404</v>
      </c>
      <c r="D16" s="123"/>
      <c r="E16" s="122"/>
      <c r="F16" s="122"/>
      <c r="G16" s="123" t="s">
        <v>414</v>
      </c>
      <c r="H16" s="140">
        <v>12.5</v>
      </c>
    </row>
    <row r="17" spans="1:8">
      <c r="A17" s="127"/>
      <c r="B17" s="128"/>
      <c r="C17" s="128"/>
      <c r="D17" s="129"/>
      <c r="E17" s="128"/>
      <c r="F17" s="128"/>
      <c r="G17" s="129"/>
      <c r="H17" s="145"/>
    </row>
    <row r="18" spans="1:8">
      <c r="A18" s="121"/>
      <c r="B18" s="122"/>
      <c r="C18" s="122"/>
      <c r="D18" s="123"/>
      <c r="E18" s="122"/>
      <c r="F18" s="122"/>
      <c r="G18" s="123"/>
      <c r="H18" s="140"/>
    </row>
    <row r="19" spans="1:8">
      <c r="A19" s="121" t="s">
        <v>445</v>
      </c>
      <c r="B19" s="122"/>
      <c r="C19" s="122"/>
      <c r="D19" s="123" t="s">
        <v>453</v>
      </c>
      <c r="E19" s="122" t="s">
        <v>454</v>
      </c>
      <c r="F19" s="122" t="s">
        <v>448</v>
      </c>
      <c r="G19" s="123"/>
      <c r="H19" s="140">
        <v>-30</v>
      </c>
    </row>
    <row r="20" spans="1:8">
      <c r="A20" s="121"/>
      <c r="B20" s="122"/>
      <c r="C20" s="122"/>
      <c r="D20" s="123"/>
      <c r="E20" s="122"/>
      <c r="F20" s="122"/>
      <c r="G20" s="123"/>
      <c r="H20" s="140"/>
    </row>
    <row r="21" spans="1:8">
      <c r="A21" s="121" t="s">
        <v>449</v>
      </c>
      <c r="B21" s="122"/>
      <c r="C21" s="122" t="s">
        <v>404</v>
      </c>
      <c r="D21" s="123"/>
      <c r="E21" s="122"/>
      <c r="F21" s="122"/>
      <c r="G21" s="123"/>
      <c r="H21" s="144">
        <f>SUM(H8+H13)</f>
        <v>50</v>
      </c>
    </row>
    <row r="22" spans="1:8">
      <c r="A22" s="121"/>
      <c r="B22" s="122"/>
      <c r="C22" s="122"/>
      <c r="D22" s="123"/>
      <c r="E22" s="122"/>
      <c r="F22" s="122"/>
      <c r="G22" s="123"/>
      <c r="H22" s="140"/>
    </row>
    <row r="23" spans="1:8">
      <c r="A23" s="121" t="s">
        <v>450</v>
      </c>
      <c r="B23" s="122"/>
      <c r="C23" s="122"/>
      <c r="D23" s="123"/>
      <c r="E23" s="122"/>
      <c r="F23" s="122"/>
      <c r="G23" s="123"/>
      <c r="H23" s="146">
        <f>SUM(H19:H22)</f>
        <v>20</v>
      </c>
    </row>
    <row r="24" spans="1:8" ht="13.5" thickBot="1">
      <c r="A24" s="147"/>
      <c r="B24" s="148"/>
      <c r="C24" s="148"/>
      <c r="D24" s="149"/>
      <c r="E24" s="148"/>
      <c r="F24" s="148"/>
      <c r="G24" s="149"/>
      <c r="H24" s="150"/>
    </row>
    <row r="28" spans="1:8" ht="18">
      <c r="A28" s="195" t="s">
        <v>455</v>
      </c>
      <c r="B28" s="195"/>
      <c r="C28" s="195"/>
      <c r="D28" s="195"/>
      <c r="E28" s="195"/>
      <c r="F28" s="195"/>
      <c r="G28" s="195"/>
      <c r="H28" s="195"/>
    </row>
    <row r="29" spans="1:8" ht="13.5" thickBot="1"/>
    <row r="30" spans="1:8" ht="25.5">
      <c r="A30" s="117" t="s">
        <v>391</v>
      </c>
      <c r="B30" s="118"/>
      <c r="C30" s="119" t="s">
        <v>392</v>
      </c>
      <c r="D30" s="120"/>
      <c r="E30" s="119" t="s">
        <v>393</v>
      </c>
      <c r="F30" s="118"/>
      <c r="G30" s="110" t="s">
        <v>394</v>
      </c>
      <c r="H30" s="143" t="s">
        <v>395</v>
      </c>
    </row>
    <row r="31" spans="1:8">
      <c r="A31" s="121" t="s">
        <v>396</v>
      </c>
      <c r="B31" s="122" t="s">
        <v>397</v>
      </c>
      <c r="C31" s="122"/>
      <c r="D31" s="123"/>
      <c r="E31" s="122"/>
      <c r="F31" s="122"/>
      <c r="G31" s="123"/>
      <c r="H31" s="140"/>
    </row>
    <row r="32" spans="1:8">
      <c r="A32" s="121"/>
      <c r="B32" s="122"/>
      <c r="C32" s="122"/>
      <c r="D32" s="123"/>
      <c r="E32" s="122"/>
      <c r="F32" s="122"/>
      <c r="G32" s="123"/>
      <c r="H32" s="140"/>
    </row>
    <row r="33" spans="1:8">
      <c r="A33" s="121" t="s">
        <v>398</v>
      </c>
      <c r="B33" s="122" t="s">
        <v>399</v>
      </c>
      <c r="C33" s="122"/>
      <c r="D33" s="123" t="s">
        <v>400</v>
      </c>
      <c r="E33" s="122"/>
      <c r="F33" s="122"/>
      <c r="G33" s="123"/>
      <c r="H33" s="151">
        <v>0</v>
      </c>
    </row>
    <row r="34" spans="1:8">
      <c r="A34" s="121" t="s">
        <v>401</v>
      </c>
      <c r="B34" s="122" t="s">
        <v>402</v>
      </c>
      <c r="C34" s="122" t="s">
        <v>121</v>
      </c>
      <c r="D34" s="123"/>
      <c r="E34" s="122"/>
      <c r="F34" s="122"/>
      <c r="G34" s="123"/>
      <c r="H34" s="140"/>
    </row>
    <row r="35" spans="1:8">
      <c r="A35" s="121" t="s">
        <v>403</v>
      </c>
      <c r="B35" s="122" t="s">
        <v>399</v>
      </c>
      <c r="C35" s="122" t="s">
        <v>404</v>
      </c>
      <c r="D35" s="123"/>
      <c r="E35" s="122"/>
      <c r="F35" s="122" t="s">
        <v>405</v>
      </c>
      <c r="G35" s="123" t="s">
        <v>398</v>
      </c>
      <c r="H35" s="140">
        <v>12.5</v>
      </c>
    </row>
    <row r="36" spans="1:8">
      <c r="A36" s="121" t="s">
        <v>403</v>
      </c>
      <c r="B36" s="122" t="s">
        <v>399</v>
      </c>
      <c r="C36" s="122" t="s">
        <v>404</v>
      </c>
      <c r="D36" s="123"/>
      <c r="E36" s="122"/>
      <c r="F36" s="122"/>
      <c r="G36" s="123" t="s">
        <v>398</v>
      </c>
      <c r="H36" s="140">
        <v>12.5</v>
      </c>
    </row>
    <row r="37" spans="1:8">
      <c r="A37" s="121" t="s">
        <v>408</v>
      </c>
      <c r="B37" s="126" t="s">
        <v>399</v>
      </c>
      <c r="C37" s="126" t="s">
        <v>404</v>
      </c>
      <c r="D37" s="123"/>
      <c r="E37" s="122" t="s">
        <v>456</v>
      </c>
      <c r="F37" s="126" t="s">
        <v>410</v>
      </c>
      <c r="G37" s="123"/>
      <c r="H37" s="140">
        <v>-25</v>
      </c>
    </row>
    <row r="38" spans="1:8">
      <c r="A38" s="127" t="s">
        <v>121</v>
      </c>
      <c r="B38" s="128"/>
      <c r="C38" s="128"/>
      <c r="D38" s="129" t="s">
        <v>121</v>
      </c>
      <c r="E38" s="128" t="s">
        <v>121</v>
      </c>
      <c r="F38" s="128" t="s">
        <v>121</v>
      </c>
      <c r="G38" s="129"/>
      <c r="H38" s="145"/>
    </row>
    <row r="39" spans="1:8">
      <c r="A39" s="121" t="s">
        <v>398</v>
      </c>
      <c r="B39" s="122" t="s">
        <v>411</v>
      </c>
      <c r="C39" s="122"/>
      <c r="D39" s="123" t="s">
        <v>400</v>
      </c>
      <c r="E39" s="122"/>
      <c r="F39" s="122"/>
      <c r="G39" s="123" t="s">
        <v>121</v>
      </c>
      <c r="H39" s="140">
        <f>SUM(H40:H42)</f>
        <v>25</v>
      </c>
    </row>
    <row r="40" spans="1:8">
      <c r="A40" s="121" t="s">
        <v>412</v>
      </c>
      <c r="B40" s="122" t="s">
        <v>413</v>
      </c>
      <c r="C40" s="122" t="s">
        <v>121</v>
      </c>
      <c r="D40" s="123" t="s">
        <v>121</v>
      </c>
      <c r="E40" s="122" t="s">
        <v>121</v>
      </c>
      <c r="F40" s="122"/>
      <c r="G40" s="123"/>
      <c r="H40" s="140"/>
    </row>
    <row r="41" spans="1:8">
      <c r="A41" s="121" t="s">
        <v>403</v>
      </c>
      <c r="B41" s="122" t="s">
        <v>411</v>
      </c>
      <c r="C41" s="122" t="s">
        <v>404</v>
      </c>
      <c r="D41" s="123"/>
      <c r="E41" s="122"/>
      <c r="F41" s="122"/>
      <c r="G41" s="123" t="s">
        <v>414</v>
      </c>
      <c r="H41" s="140">
        <v>12.5</v>
      </c>
    </row>
    <row r="42" spans="1:8">
      <c r="A42" s="121" t="s">
        <v>403</v>
      </c>
      <c r="B42" s="122" t="s">
        <v>415</v>
      </c>
      <c r="C42" s="122" t="s">
        <v>404</v>
      </c>
      <c r="D42" s="123"/>
      <c r="E42" s="122"/>
      <c r="F42" s="122"/>
      <c r="G42" s="123" t="s">
        <v>414</v>
      </c>
      <c r="H42" s="140">
        <v>12.5</v>
      </c>
    </row>
    <row r="43" spans="1:8">
      <c r="A43" s="127"/>
      <c r="B43" s="128"/>
      <c r="C43" s="128"/>
      <c r="D43" s="129"/>
      <c r="E43" s="128"/>
      <c r="F43" s="128"/>
      <c r="G43" s="129"/>
      <c r="H43" s="145"/>
    </row>
    <row r="44" spans="1:8">
      <c r="A44" s="121"/>
      <c r="B44" s="122"/>
      <c r="C44" s="122"/>
      <c r="D44" s="123"/>
      <c r="E44" s="122"/>
      <c r="F44" s="122"/>
      <c r="G44" s="123"/>
      <c r="H44" s="140"/>
    </row>
    <row r="45" spans="1:8">
      <c r="A45" s="121" t="s">
        <v>445</v>
      </c>
      <c r="B45" s="122" t="s">
        <v>399</v>
      </c>
      <c r="C45" s="122"/>
      <c r="D45" s="123" t="s">
        <v>453</v>
      </c>
      <c r="E45" s="122" t="s">
        <v>454</v>
      </c>
      <c r="F45" s="122" t="s">
        <v>410</v>
      </c>
      <c r="G45" s="123"/>
      <c r="H45" s="140">
        <v>-5</v>
      </c>
    </row>
    <row r="46" spans="1:8">
      <c r="A46" s="121"/>
      <c r="B46" s="122"/>
      <c r="C46" s="122"/>
      <c r="D46" s="123"/>
      <c r="E46" s="122"/>
      <c r="F46" s="122"/>
      <c r="G46" s="123"/>
      <c r="H46" s="140"/>
    </row>
    <row r="47" spans="1:8">
      <c r="A47" s="121" t="s">
        <v>449</v>
      </c>
      <c r="B47" s="122"/>
      <c r="C47" s="122" t="s">
        <v>404</v>
      </c>
      <c r="D47" s="123"/>
      <c r="E47" s="122"/>
      <c r="F47" s="122"/>
      <c r="G47" s="123"/>
      <c r="H47" s="140">
        <f>SUM(H33+H39)</f>
        <v>25</v>
      </c>
    </row>
    <row r="48" spans="1:8">
      <c r="A48" s="121"/>
      <c r="B48" s="122"/>
      <c r="C48" s="122"/>
      <c r="D48" s="123"/>
      <c r="E48" s="122"/>
      <c r="F48" s="122"/>
      <c r="G48" s="123"/>
      <c r="H48" s="140"/>
    </row>
    <row r="49" spans="1:8">
      <c r="A49" s="121" t="s">
        <v>450</v>
      </c>
      <c r="B49" s="122"/>
      <c r="C49" s="122"/>
      <c r="D49" s="123"/>
      <c r="E49" s="122"/>
      <c r="F49" s="122"/>
      <c r="G49" s="123"/>
      <c r="H49" s="146">
        <f>SUM(H45:H48)</f>
        <v>20</v>
      </c>
    </row>
    <row r="50" spans="1:8" ht="13.5" thickBot="1">
      <c r="A50" s="147"/>
      <c r="B50" s="148"/>
      <c r="C50" s="148"/>
      <c r="D50" s="149"/>
      <c r="E50" s="148"/>
      <c r="F50" s="148"/>
      <c r="G50" s="149"/>
      <c r="H50" s="150"/>
    </row>
  </sheetData>
  <mergeCells count="3">
    <mergeCell ref="A1:H1"/>
    <mergeCell ref="A3:H3"/>
    <mergeCell ref="A28:H28"/>
  </mergeCells>
  <phoneticPr fontId="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 enableFormatConditionsCalculation="0">
    <tabColor indexed="48"/>
    <pageSetUpPr fitToPage="1"/>
  </sheetPr>
  <dimension ref="A1:J40"/>
  <sheetViews>
    <sheetView topLeftCell="A24" zoomScale="80" workbookViewId="0">
      <selection sqref="A1:IV65536"/>
    </sheetView>
  </sheetViews>
  <sheetFormatPr defaultColWidth="16.7109375" defaultRowHeight="12.75"/>
  <cols>
    <col min="1" max="1" width="45.5703125" style="3" bestFit="1" customWidth="1"/>
    <col min="2" max="2" width="13.85546875" style="3" bestFit="1" customWidth="1"/>
    <col min="3" max="3" width="6.42578125" style="10" bestFit="1" customWidth="1"/>
    <col min="4" max="4" width="10.28515625" style="3" bestFit="1" customWidth="1"/>
    <col min="5" max="5" width="4.85546875" style="3" bestFit="1" customWidth="1"/>
    <col min="6" max="6" width="10.85546875" style="3" bestFit="1" customWidth="1"/>
    <col min="7" max="7" width="10.28515625" style="3" bestFit="1" customWidth="1"/>
    <col min="8" max="8" width="16.5703125" bestFit="1" customWidth="1"/>
    <col min="9" max="9" width="6.42578125" bestFit="1" customWidth="1"/>
    <col min="10" max="10" width="4.85546875" bestFit="1" customWidth="1"/>
  </cols>
  <sheetData>
    <row r="1" spans="1:10" s="6" customFormat="1" ht="18">
      <c r="A1" s="174" t="s">
        <v>106</v>
      </c>
      <c r="B1" s="174"/>
      <c r="C1" s="174"/>
      <c r="D1" s="174"/>
      <c r="E1" s="174"/>
      <c r="F1" s="174"/>
      <c r="G1" s="174"/>
    </row>
    <row r="2" spans="1:10" s="6" customFormat="1" ht="18">
      <c r="A2" s="18"/>
      <c r="B2" s="18"/>
      <c r="C2" s="19"/>
      <c r="D2" s="20"/>
      <c r="E2" s="20"/>
      <c r="F2" s="20"/>
      <c r="G2" s="20"/>
    </row>
    <row r="3" spans="1:10" s="8" customFormat="1" ht="15.75">
      <c r="A3" s="173" t="s">
        <v>112</v>
      </c>
      <c r="B3" s="173"/>
      <c r="C3" s="173"/>
      <c r="D3" s="173"/>
      <c r="E3" s="173"/>
      <c r="F3" s="173"/>
      <c r="G3" s="173"/>
    </row>
    <row r="4" spans="1:10" s="7" customFormat="1" ht="18.75" thickBot="1">
      <c r="A4" s="18"/>
      <c r="B4" s="18"/>
      <c r="C4" s="21"/>
      <c r="D4" s="22"/>
      <c r="E4" s="22"/>
      <c r="F4" s="22"/>
      <c r="G4" s="22"/>
    </row>
    <row r="5" spans="1:10" ht="24.75" customHeight="1" thickTop="1" thickBot="1">
      <c r="A5" s="23" t="s">
        <v>0</v>
      </c>
      <c r="B5" s="24" t="s">
        <v>97</v>
      </c>
      <c r="C5" s="24" t="s">
        <v>4</v>
      </c>
      <c r="D5" s="24" t="s">
        <v>2</v>
      </c>
      <c r="E5" s="47" t="s">
        <v>5</v>
      </c>
      <c r="F5" s="24" t="s">
        <v>1</v>
      </c>
      <c r="G5" s="24" t="s">
        <v>2</v>
      </c>
      <c r="H5" s="24" t="s">
        <v>3</v>
      </c>
      <c r="I5" s="24" t="s">
        <v>4</v>
      </c>
      <c r="J5" s="47" t="s">
        <v>5</v>
      </c>
    </row>
    <row r="6" spans="1:10" ht="25.5">
      <c r="A6" s="75" t="s">
        <v>6</v>
      </c>
      <c r="B6" s="67" t="s">
        <v>616</v>
      </c>
      <c r="C6" s="69">
        <v>1</v>
      </c>
      <c r="D6" s="69">
        <v>2</v>
      </c>
      <c r="E6" s="76">
        <v>2</v>
      </c>
      <c r="F6" s="68" t="s">
        <v>153</v>
      </c>
      <c r="G6" s="69">
        <v>2</v>
      </c>
      <c r="H6" s="69" t="s">
        <v>52</v>
      </c>
      <c r="I6" s="69">
        <v>1</v>
      </c>
      <c r="J6" s="76">
        <f>G6</f>
        <v>2</v>
      </c>
    </row>
    <row r="7" spans="1:10" ht="51">
      <c r="A7" s="49" t="s">
        <v>8</v>
      </c>
      <c r="B7" s="50" t="s">
        <v>616</v>
      </c>
      <c r="C7" s="52">
        <v>3</v>
      </c>
      <c r="D7" s="52">
        <v>12</v>
      </c>
      <c r="E7" s="77">
        <v>14</v>
      </c>
      <c r="F7" s="51" t="s">
        <v>152</v>
      </c>
      <c r="G7" s="52">
        <v>12</v>
      </c>
      <c r="H7" s="52" t="s">
        <v>52</v>
      </c>
      <c r="I7" s="52">
        <f>J6+1</f>
        <v>3</v>
      </c>
      <c r="J7" s="77">
        <f>I7+G7-1</f>
        <v>14</v>
      </c>
    </row>
    <row r="8" spans="1:10">
      <c r="A8" s="49" t="s">
        <v>13</v>
      </c>
      <c r="B8" s="50" t="s">
        <v>617</v>
      </c>
      <c r="C8" s="52">
        <v>15</v>
      </c>
      <c r="D8" s="52">
        <v>25</v>
      </c>
      <c r="E8" s="77">
        <v>39</v>
      </c>
      <c r="F8" s="51"/>
      <c r="G8" s="52">
        <v>25</v>
      </c>
      <c r="H8" s="52" t="s">
        <v>52</v>
      </c>
      <c r="I8" s="52">
        <f>J7+1</f>
        <v>15</v>
      </c>
      <c r="J8" s="77">
        <f>I8+G8-1</f>
        <v>39</v>
      </c>
    </row>
    <row r="9" spans="1:10">
      <c r="A9" s="49" t="s">
        <v>142</v>
      </c>
      <c r="B9" s="50" t="s">
        <v>616</v>
      </c>
      <c r="C9" s="52">
        <v>40</v>
      </c>
      <c r="D9" s="52">
        <v>8</v>
      </c>
      <c r="E9" s="77">
        <v>47</v>
      </c>
      <c r="F9" s="51"/>
      <c r="G9" s="52">
        <v>8</v>
      </c>
      <c r="H9" s="52" t="s">
        <v>52</v>
      </c>
      <c r="I9" s="52">
        <f t="shared" ref="I9:I30" si="0">J8+1</f>
        <v>40</v>
      </c>
      <c r="J9" s="77">
        <f t="shared" ref="J9:J30" si="1">I9+G9-1</f>
        <v>47</v>
      </c>
    </row>
    <row r="10" spans="1:10" ht="63.75">
      <c r="A10" s="49" t="s">
        <v>16</v>
      </c>
      <c r="B10" s="50" t="s">
        <v>616</v>
      </c>
      <c r="C10" s="52">
        <v>48</v>
      </c>
      <c r="D10" s="52">
        <v>6</v>
      </c>
      <c r="E10" s="77">
        <v>53</v>
      </c>
      <c r="F10" s="51" t="s">
        <v>140</v>
      </c>
      <c r="G10" s="52">
        <v>6</v>
      </c>
      <c r="H10" s="52" t="s">
        <v>52</v>
      </c>
      <c r="I10" s="52">
        <f>J9+1</f>
        <v>48</v>
      </c>
      <c r="J10" s="77">
        <f t="shared" si="1"/>
        <v>53</v>
      </c>
    </row>
    <row r="11" spans="1:10">
      <c r="A11" s="49" t="s">
        <v>10</v>
      </c>
      <c r="B11" s="50" t="s">
        <v>616</v>
      </c>
      <c r="C11" s="52">
        <v>54</v>
      </c>
      <c r="D11" s="52">
        <v>8</v>
      </c>
      <c r="E11" s="77">
        <v>61</v>
      </c>
      <c r="F11" s="51"/>
      <c r="G11" s="52">
        <v>8</v>
      </c>
      <c r="H11" s="52" t="s">
        <v>52</v>
      </c>
      <c r="I11" s="52">
        <f t="shared" si="0"/>
        <v>54</v>
      </c>
      <c r="J11" s="77">
        <f t="shared" si="1"/>
        <v>61</v>
      </c>
    </row>
    <row r="12" spans="1:10">
      <c r="A12" s="49" t="s">
        <v>141</v>
      </c>
      <c r="B12" s="50" t="s">
        <v>616</v>
      </c>
      <c r="C12" s="52">
        <v>62</v>
      </c>
      <c r="D12" s="52">
        <v>8</v>
      </c>
      <c r="E12" s="77">
        <v>69</v>
      </c>
      <c r="F12" s="51"/>
      <c r="G12" s="52">
        <v>8</v>
      </c>
      <c r="H12" s="52" t="s">
        <v>52</v>
      </c>
      <c r="I12" s="52">
        <f>J11+1</f>
        <v>62</v>
      </c>
      <c r="J12" s="77">
        <f>I12+G12-1</f>
        <v>69</v>
      </c>
    </row>
    <row r="13" spans="1:10" ht="51">
      <c r="A13" s="49" t="s">
        <v>51</v>
      </c>
      <c r="B13" s="50" t="s">
        <v>616</v>
      </c>
      <c r="C13" s="52">
        <v>70</v>
      </c>
      <c r="D13" s="52">
        <v>3</v>
      </c>
      <c r="E13" s="77">
        <v>72</v>
      </c>
      <c r="F13" s="51" t="s">
        <v>238</v>
      </c>
      <c r="G13" s="52">
        <v>3</v>
      </c>
      <c r="H13" s="52" t="s">
        <v>52</v>
      </c>
      <c r="I13" s="52">
        <f>J12+1</f>
        <v>70</v>
      </c>
      <c r="J13" s="77">
        <f t="shared" si="1"/>
        <v>72</v>
      </c>
    </row>
    <row r="14" spans="1:10">
      <c r="A14" s="49" t="s">
        <v>111</v>
      </c>
      <c r="B14" s="50" t="s">
        <v>617</v>
      </c>
      <c r="C14" s="52">
        <v>73</v>
      </c>
      <c r="D14" s="52">
        <v>15</v>
      </c>
      <c r="E14" s="77">
        <v>87</v>
      </c>
      <c r="F14" s="51"/>
      <c r="G14" s="52">
        <v>15</v>
      </c>
      <c r="H14" s="52" t="s">
        <v>52</v>
      </c>
      <c r="I14" s="52">
        <f t="shared" si="0"/>
        <v>73</v>
      </c>
      <c r="J14" s="77">
        <f t="shared" si="1"/>
        <v>87</v>
      </c>
    </row>
    <row r="15" spans="1:10">
      <c r="A15" s="49" t="s">
        <v>105</v>
      </c>
      <c r="B15" s="50" t="s">
        <v>616</v>
      </c>
      <c r="C15" s="52">
        <v>88</v>
      </c>
      <c r="D15" s="52">
        <v>15</v>
      </c>
      <c r="E15" s="77">
        <v>102</v>
      </c>
      <c r="F15" s="51"/>
      <c r="G15" s="52">
        <v>15</v>
      </c>
      <c r="H15" s="52" t="s">
        <v>52</v>
      </c>
      <c r="I15" s="52">
        <f t="shared" si="0"/>
        <v>88</v>
      </c>
      <c r="J15" s="77">
        <f t="shared" si="1"/>
        <v>102</v>
      </c>
    </row>
    <row r="16" spans="1:10">
      <c r="A16" s="49" t="s">
        <v>110</v>
      </c>
      <c r="B16" s="50" t="s">
        <v>617</v>
      </c>
      <c r="C16" s="52">
        <v>103</v>
      </c>
      <c r="D16" s="52">
        <v>2</v>
      </c>
      <c r="E16" s="77">
        <v>104</v>
      </c>
      <c r="F16" s="51"/>
      <c r="G16" s="52">
        <v>2</v>
      </c>
      <c r="H16" s="52" t="s">
        <v>52</v>
      </c>
      <c r="I16" s="52">
        <f t="shared" si="0"/>
        <v>103</v>
      </c>
      <c r="J16" s="77">
        <f t="shared" si="1"/>
        <v>104</v>
      </c>
    </row>
    <row r="17" spans="1:10" ht="38.25">
      <c r="A17" s="49" t="s">
        <v>11</v>
      </c>
      <c r="B17" s="50" t="s">
        <v>617</v>
      </c>
      <c r="C17" s="52">
        <v>105</v>
      </c>
      <c r="D17" s="52">
        <v>15</v>
      </c>
      <c r="E17" s="77">
        <v>119</v>
      </c>
      <c r="F17" s="51" t="s">
        <v>143</v>
      </c>
      <c r="G17" s="52">
        <v>15</v>
      </c>
      <c r="H17" s="52" t="s">
        <v>52</v>
      </c>
      <c r="I17" s="52">
        <f t="shared" si="0"/>
        <v>105</v>
      </c>
      <c r="J17" s="77">
        <f t="shared" si="1"/>
        <v>119</v>
      </c>
    </row>
    <row r="18" spans="1:10">
      <c r="A18" s="49" t="s">
        <v>12</v>
      </c>
      <c r="B18" s="50" t="s">
        <v>617</v>
      </c>
      <c r="C18" s="52">
        <v>120</v>
      </c>
      <c r="D18" s="52">
        <v>30</v>
      </c>
      <c r="E18" s="77">
        <v>149</v>
      </c>
      <c r="F18" s="51"/>
      <c r="G18" s="52">
        <v>30</v>
      </c>
      <c r="H18" s="52" t="s">
        <v>52</v>
      </c>
      <c r="I18" s="52">
        <f t="shared" si="0"/>
        <v>120</v>
      </c>
      <c r="J18" s="77">
        <f t="shared" si="1"/>
        <v>149</v>
      </c>
    </row>
    <row r="19" spans="1:10" ht="38.25">
      <c r="A19" s="49" t="s">
        <v>104</v>
      </c>
      <c r="B19" s="50" t="s">
        <v>616</v>
      </c>
      <c r="C19" s="52">
        <v>150</v>
      </c>
      <c r="D19" s="52">
        <v>15</v>
      </c>
      <c r="E19" s="77">
        <v>164</v>
      </c>
      <c r="F19" s="51" t="s">
        <v>144</v>
      </c>
      <c r="G19" s="52">
        <v>15</v>
      </c>
      <c r="H19" s="52" t="s">
        <v>52</v>
      </c>
      <c r="I19" s="52">
        <f t="shared" si="0"/>
        <v>150</v>
      </c>
      <c r="J19" s="77">
        <f t="shared" si="1"/>
        <v>164</v>
      </c>
    </row>
    <row r="20" spans="1:10" ht="38.25">
      <c r="A20" s="49" t="s">
        <v>145</v>
      </c>
      <c r="B20" s="50" t="s">
        <v>617</v>
      </c>
      <c r="C20" s="52">
        <v>165</v>
      </c>
      <c r="D20" s="52">
        <v>4</v>
      </c>
      <c r="E20" s="77">
        <v>168</v>
      </c>
      <c r="F20" s="51" t="s">
        <v>146</v>
      </c>
      <c r="G20" s="52">
        <v>4</v>
      </c>
      <c r="H20" s="52" t="s">
        <v>52</v>
      </c>
      <c r="I20" s="52">
        <f t="shared" si="0"/>
        <v>165</v>
      </c>
      <c r="J20" s="77">
        <f t="shared" si="1"/>
        <v>168</v>
      </c>
    </row>
    <row r="21" spans="1:10">
      <c r="A21" s="49" t="s">
        <v>17</v>
      </c>
      <c r="B21" s="50" t="s">
        <v>616</v>
      </c>
      <c r="C21" s="52">
        <v>169</v>
      </c>
      <c r="D21" s="52">
        <v>16</v>
      </c>
      <c r="E21" s="77">
        <v>184</v>
      </c>
      <c r="F21" s="51"/>
      <c r="G21" s="52">
        <v>16</v>
      </c>
      <c r="H21" s="52" t="s">
        <v>52</v>
      </c>
      <c r="I21" s="52">
        <f t="shared" si="0"/>
        <v>169</v>
      </c>
      <c r="J21" s="77">
        <f t="shared" si="1"/>
        <v>184</v>
      </c>
    </row>
    <row r="22" spans="1:10">
      <c r="A22" s="49" t="s">
        <v>147</v>
      </c>
      <c r="B22" s="50" t="s">
        <v>616</v>
      </c>
      <c r="C22" s="52">
        <v>185</v>
      </c>
      <c r="D22" s="52">
        <v>50</v>
      </c>
      <c r="E22" s="77">
        <v>234</v>
      </c>
      <c r="F22" s="51"/>
      <c r="G22" s="52">
        <v>50</v>
      </c>
      <c r="H22" s="52" t="s">
        <v>381</v>
      </c>
      <c r="I22" s="52">
        <f t="shared" si="0"/>
        <v>185</v>
      </c>
      <c r="J22" s="77">
        <f t="shared" si="1"/>
        <v>234</v>
      </c>
    </row>
    <row r="23" spans="1:10" ht="51">
      <c r="A23" s="49" t="s">
        <v>148</v>
      </c>
      <c r="B23" s="50" t="s">
        <v>616</v>
      </c>
      <c r="C23" s="52">
        <v>235</v>
      </c>
      <c r="D23" s="52">
        <v>2</v>
      </c>
      <c r="E23" s="77">
        <v>236</v>
      </c>
      <c r="F23" s="51" t="s">
        <v>239</v>
      </c>
      <c r="G23" s="52">
        <v>2</v>
      </c>
      <c r="H23" s="52" t="s">
        <v>52</v>
      </c>
      <c r="I23" s="52">
        <f t="shared" si="0"/>
        <v>235</v>
      </c>
      <c r="J23" s="77">
        <f t="shared" si="1"/>
        <v>236</v>
      </c>
    </row>
    <row r="24" spans="1:10" ht="51">
      <c r="A24" s="49" t="s">
        <v>18</v>
      </c>
      <c r="B24" s="50" t="s">
        <v>617</v>
      </c>
      <c r="C24" s="52">
        <v>237</v>
      </c>
      <c r="D24" s="52">
        <v>20</v>
      </c>
      <c r="E24" s="77">
        <v>256</v>
      </c>
      <c r="F24" s="51" t="s">
        <v>240</v>
      </c>
      <c r="G24" s="52">
        <v>20</v>
      </c>
      <c r="H24" s="52" t="s">
        <v>52</v>
      </c>
      <c r="I24" s="52">
        <f t="shared" si="0"/>
        <v>237</v>
      </c>
      <c r="J24" s="77">
        <f t="shared" si="1"/>
        <v>256</v>
      </c>
    </row>
    <row r="25" spans="1:10" ht="76.5">
      <c r="A25" s="49" t="s">
        <v>19</v>
      </c>
      <c r="B25" s="50" t="s">
        <v>616</v>
      </c>
      <c r="C25" s="52">
        <v>257</v>
      </c>
      <c r="D25" s="52">
        <v>4</v>
      </c>
      <c r="E25" s="77">
        <v>260</v>
      </c>
      <c r="F25" s="51" t="s">
        <v>149</v>
      </c>
      <c r="G25" s="52">
        <v>4</v>
      </c>
      <c r="H25" s="52" t="s">
        <v>241</v>
      </c>
      <c r="I25" s="52">
        <f t="shared" si="0"/>
        <v>257</v>
      </c>
      <c r="J25" s="77">
        <f t="shared" si="1"/>
        <v>260</v>
      </c>
    </row>
    <row r="26" spans="1:10">
      <c r="A26" s="49" t="s">
        <v>20</v>
      </c>
      <c r="B26" s="50" t="s">
        <v>616</v>
      </c>
      <c r="C26" s="52">
        <v>261</v>
      </c>
      <c r="D26" s="52">
        <v>4</v>
      </c>
      <c r="E26" s="77">
        <v>264</v>
      </c>
      <c r="F26" s="78" t="s">
        <v>151</v>
      </c>
      <c r="G26" s="52">
        <v>4</v>
      </c>
      <c r="H26" s="52" t="s">
        <v>241</v>
      </c>
      <c r="I26" s="52">
        <f t="shared" si="0"/>
        <v>261</v>
      </c>
      <c r="J26" s="77">
        <f t="shared" si="1"/>
        <v>264</v>
      </c>
    </row>
    <row r="27" spans="1:10">
      <c r="A27" s="49" t="s">
        <v>150</v>
      </c>
      <c r="B27" s="50" t="s">
        <v>616</v>
      </c>
      <c r="C27" s="52">
        <v>265</v>
      </c>
      <c r="D27" s="52">
        <v>10</v>
      </c>
      <c r="E27" s="77">
        <v>274</v>
      </c>
      <c r="F27" s="78" t="s">
        <v>151</v>
      </c>
      <c r="G27" s="52">
        <v>10</v>
      </c>
      <c r="H27" s="52" t="s">
        <v>241</v>
      </c>
      <c r="I27" s="52">
        <f t="shared" si="0"/>
        <v>265</v>
      </c>
      <c r="J27" s="77">
        <f t="shared" si="1"/>
        <v>274</v>
      </c>
    </row>
    <row r="28" spans="1:10">
      <c r="A28" s="49" t="s">
        <v>21</v>
      </c>
      <c r="B28" s="50" t="s">
        <v>617</v>
      </c>
      <c r="C28" s="52">
        <v>275</v>
      </c>
      <c r="D28" s="52">
        <v>35</v>
      </c>
      <c r="E28" s="77">
        <v>309</v>
      </c>
      <c r="F28" s="51"/>
      <c r="G28" s="52">
        <v>35</v>
      </c>
      <c r="H28" s="52" t="s">
        <v>242</v>
      </c>
      <c r="I28" s="52">
        <f t="shared" si="0"/>
        <v>275</v>
      </c>
      <c r="J28" s="77">
        <f t="shared" si="1"/>
        <v>309</v>
      </c>
    </row>
    <row r="29" spans="1:10">
      <c r="A29" s="49" t="s">
        <v>22</v>
      </c>
      <c r="B29" s="50" t="s">
        <v>7</v>
      </c>
      <c r="C29" s="52">
        <v>310</v>
      </c>
      <c r="D29" s="52">
        <f>349-25-SUM(D6:D28)</f>
        <v>15</v>
      </c>
      <c r="E29" s="77">
        <v>324</v>
      </c>
      <c r="F29" s="51"/>
      <c r="G29" s="52">
        <f>349-25-SUM(G6:G28)</f>
        <v>15</v>
      </c>
      <c r="H29" s="52" t="s">
        <v>52</v>
      </c>
      <c r="I29" s="52">
        <f t="shared" si="0"/>
        <v>310</v>
      </c>
      <c r="J29" s="77">
        <f t="shared" si="1"/>
        <v>324</v>
      </c>
    </row>
    <row r="30" spans="1:10">
      <c r="A30" s="49" t="s">
        <v>197</v>
      </c>
      <c r="B30" s="50" t="s">
        <v>7</v>
      </c>
      <c r="C30" s="52">
        <v>325</v>
      </c>
      <c r="D30" s="52">
        <v>25</v>
      </c>
      <c r="E30" s="77">
        <v>349</v>
      </c>
      <c r="F30" s="51"/>
      <c r="G30" s="52">
        <v>25</v>
      </c>
      <c r="H30" s="52" t="s">
        <v>243</v>
      </c>
      <c r="I30" s="52">
        <f t="shared" si="0"/>
        <v>325</v>
      </c>
      <c r="J30" s="77">
        <f t="shared" si="1"/>
        <v>349</v>
      </c>
    </row>
    <row r="31" spans="1:10" ht="13.5" thickBot="1">
      <c r="A31" s="79" t="s">
        <v>85</v>
      </c>
      <c r="B31" s="54" t="s">
        <v>7</v>
      </c>
      <c r="C31" s="56">
        <v>350</v>
      </c>
      <c r="D31" s="56">
        <v>1</v>
      </c>
      <c r="E31" s="80">
        <v>350</v>
      </c>
      <c r="F31" s="55"/>
      <c r="G31" s="56">
        <v>1</v>
      </c>
      <c r="H31" s="56" t="s">
        <v>52</v>
      </c>
      <c r="I31" s="56">
        <v>350</v>
      </c>
      <c r="J31" s="80">
        <v>350</v>
      </c>
    </row>
    <row r="32" spans="1:10" ht="13.5" thickTop="1">
      <c r="A32" s="25"/>
      <c r="B32" s="25"/>
      <c r="C32" s="26"/>
      <c r="D32" s="25"/>
      <c r="E32" s="25"/>
      <c r="F32" s="25"/>
      <c r="G32" s="25"/>
    </row>
    <row r="33" spans="1:7" ht="25.5" customHeight="1">
      <c r="A33" s="177" t="s">
        <v>325</v>
      </c>
      <c r="B33" s="177"/>
      <c r="C33" s="64"/>
      <c r="D33" s="25"/>
      <c r="E33" s="25"/>
      <c r="F33" s="25"/>
      <c r="G33" s="25"/>
    </row>
    <row r="34" spans="1:7">
      <c r="A34" s="25"/>
      <c r="B34" s="25"/>
      <c r="C34" s="26"/>
      <c r="D34" s="25"/>
      <c r="E34" s="25"/>
      <c r="F34" s="25"/>
      <c r="G34" s="25"/>
    </row>
    <row r="35" spans="1:7">
      <c r="A35" s="171" t="s">
        <v>244</v>
      </c>
      <c r="B35" s="172"/>
      <c r="C35" s="172"/>
      <c r="D35" s="172"/>
      <c r="E35" s="172"/>
      <c r="F35" s="172"/>
      <c r="G35" s="172"/>
    </row>
    <row r="36" spans="1:7" ht="24.75" customHeight="1">
      <c r="A36" s="175" t="s">
        <v>385</v>
      </c>
      <c r="B36" s="176"/>
      <c r="C36" s="176"/>
      <c r="D36" s="176"/>
      <c r="E36" s="176"/>
      <c r="F36" s="176"/>
      <c r="G36" s="176"/>
    </row>
    <row r="37" spans="1:7">
      <c r="A37" s="171" t="s">
        <v>245</v>
      </c>
      <c r="B37" s="171"/>
      <c r="C37" s="171"/>
      <c r="D37" s="171"/>
      <c r="E37" s="171"/>
      <c r="F37" s="171"/>
      <c r="G37" s="171"/>
    </row>
    <row r="38" spans="1:7">
      <c r="A38" s="171" t="s">
        <v>246</v>
      </c>
      <c r="B38" s="172"/>
      <c r="C38" s="172"/>
      <c r="D38" s="172"/>
      <c r="E38" s="172"/>
      <c r="F38" s="172"/>
      <c r="G38" s="172"/>
    </row>
    <row r="39" spans="1:7">
      <c r="A39" s="171" t="s">
        <v>247</v>
      </c>
      <c r="B39" s="172"/>
      <c r="C39" s="172"/>
      <c r="D39" s="172"/>
      <c r="E39" s="172"/>
      <c r="F39" s="172"/>
      <c r="G39" s="172"/>
    </row>
    <row r="40" spans="1:7">
      <c r="A40" s="72" t="s">
        <v>382</v>
      </c>
    </row>
  </sheetData>
  <mergeCells count="8">
    <mergeCell ref="A38:G38"/>
    <mergeCell ref="A39:G39"/>
    <mergeCell ref="A3:G3"/>
    <mergeCell ref="A1:G1"/>
    <mergeCell ref="A35:G35"/>
    <mergeCell ref="A36:G36"/>
    <mergeCell ref="A37:G37"/>
    <mergeCell ref="A33:B33"/>
  </mergeCells>
  <phoneticPr fontId="4" type="noConversion"/>
  <pageMargins left="0.35433070866141736" right="0.23622047244094491" top="0.98425196850393704" bottom="0.98425196850393704" header="0.51181102362204722" footer="0.51181102362204722"/>
  <pageSetup paperSize="9" scale="59" firstPageNumber="0" orientation="portrait" r:id="rId1"/>
  <headerFooter alignWithMargins="0">
    <oddFooter>&amp;RLayout Febraban Conta Eletrônica  - V3R0   (&amp;D]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 enableFormatConditionsCalculation="0">
    <tabColor indexed="48"/>
  </sheetPr>
  <dimension ref="A1:G38"/>
  <sheetViews>
    <sheetView topLeftCell="A3" zoomScale="80" workbookViewId="0">
      <selection activeCell="L12" sqref="L12"/>
    </sheetView>
  </sheetViews>
  <sheetFormatPr defaultColWidth="16.7109375" defaultRowHeight="12.75"/>
  <cols>
    <col min="1" max="1" width="33.7109375" style="4" customWidth="1"/>
    <col min="2" max="2" width="14.7109375" style="4" customWidth="1"/>
    <col min="3" max="3" width="30.7109375" style="4" customWidth="1"/>
    <col min="4" max="4" width="9.7109375" style="10" customWidth="1"/>
    <col min="5" max="5" width="15.7109375" style="4" customWidth="1"/>
    <col min="6" max="7" width="6.7109375" style="4" customWidth="1"/>
    <col min="8" max="16384" width="16.7109375" style="1"/>
  </cols>
  <sheetData>
    <row r="1" spans="1:7" s="6" customFormat="1" ht="18">
      <c r="A1" s="174" t="s">
        <v>107</v>
      </c>
      <c r="B1" s="174"/>
      <c r="C1" s="174"/>
      <c r="D1" s="174"/>
      <c r="E1" s="174"/>
      <c r="F1" s="174"/>
      <c r="G1" s="174"/>
    </row>
    <row r="2" spans="1:7" s="6" customFormat="1" ht="18">
      <c r="A2" s="18"/>
      <c r="B2" s="18"/>
      <c r="C2" s="20"/>
      <c r="D2" s="19"/>
      <c r="E2" s="20"/>
      <c r="F2" s="20"/>
      <c r="G2" s="20"/>
    </row>
    <row r="3" spans="1:7" s="8" customFormat="1" ht="15.75">
      <c r="A3" s="173" t="s">
        <v>113</v>
      </c>
      <c r="B3" s="173"/>
      <c r="C3" s="173"/>
      <c r="D3" s="173"/>
      <c r="E3" s="173"/>
      <c r="F3" s="173"/>
      <c r="G3" s="173"/>
    </row>
    <row r="4" spans="1:7" s="7" customFormat="1" ht="18.75" thickBot="1">
      <c r="A4" s="18"/>
      <c r="B4" s="18"/>
      <c r="C4" s="22"/>
      <c r="D4" s="21"/>
      <c r="E4" s="22"/>
      <c r="F4" s="22"/>
      <c r="G4" s="22"/>
    </row>
    <row r="5" spans="1:7" ht="27" customHeight="1" thickTop="1" thickBot="1">
      <c r="A5" s="23" t="s">
        <v>0</v>
      </c>
      <c r="B5" s="24" t="s">
        <v>97</v>
      </c>
      <c r="C5" s="24" t="s">
        <v>1</v>
      </c>
      <c r="D5" s="24" t="s">
        <v>2</v>
      </c>
      <c r="E5" s="24" t="s">
        <v>3</v>
      </c>
      <c r="F5" s="24" t="s">
        <v>4</v>
      </c>
      <c r="G5" s="47" t="s">
        <v>5</v>
      </c>
    </row>
    <row r="6" spans="1:7">
      <c r="A6" s="75" t="s">
        <v>6</v>
      </c>
      <c r="B6" s="67" t="s">
        <v>9</v>
      </c>
      <c r="C6" s="68" t="s">
        <v>154</v>
      </c>
      <c r="D6" s="69">
        <v>2</v>
      </c>
      <c r="E6" s="69" t="s">
        <v>52</v>
      </c>
      <c r="F6" s="69">
        <v>1</v>
      </c>
      <c r="G6" s="76">
        <f>D6</f>
        <v>2</v>
      </c>
    </row>
    <row r="7" spans="1:7" ht="25.5">
      <c r="A7" s="49" t="s">
        <v>8</v>
      </c>
      <c r="B7" s="50" t="s">
        <v>9</v>
      </c>
      <c r="C7" s="51" t="s">
        <v>234</v>
      </c>
      <c r="D7" s="52">
        <v>12</v>
      </c>
      <c r="E7" s="52" t="s">
        <v>52</v>
      </c>
      <c r="F7" s="52">
        <f>G6+1</f>
        <v>3</v>
      </c>
      <c r="G7" s="77">
        <f>F7+D7-1</f>
        <v>14</v>
      </c>
    </row>
    <row r="8" spans="1:7">
      <c r="A8" s="49" t="s">
        <v>13</v>
      </c>
      <c r="B8" s="50" t="s">
        <v>7</v>
      </c>
      <c r="C8" s="51"/>
      <c r="D8" s="52">
        <v>25</v>
      </c>
      <c r="E8" s="52" t="s">
        <v>52</v>
      </c>
      <c r="F8" s="52">
        <f t="shared" ref="F8:F29" si="0">G7+1</f>
        <v>15</v>
      </c>
      <c r="G8" s="77">
        <f t="shared" ref="G8:G29" si="1">F8+D8-1</f>
        <v>39</v>
      </c>
    </row>
    <row r="9" spans="1:7">
      <c r="A9" s="49" t="s">
        <v>142</v>
      </c>
      <c r="B9" s="50" t="s">
        <v>9</v>
      </c>
      <c r="C9" s="51"/>
      <c r="D9" s="52">
        <v>8</v>
      </c>
      <c r="E9" s="52" t="s">
        <v>52</v>
      </c>
      <c r="F9" s="52">
        <f t="shared" si="0"/>
        <v>40</v>
      </c>
      <c r="G9" s="77">
        <f t="shared" si="1"/>
        <v>47</v>
      </c>
    </row>
    <row r="10" spans="1:7" customFormat="1" ht="25.5">
      <c r="A10" s="49" t="s">
        <v>16</v>
      </c>
      <c r="B10" s="50" t="s">
        <v>9</v>
      </c>
      <c r="C10" s="51" t="s">
        <v>140</v>
      </c>
      <c r="D10" s="52">
        <v>6</v>
      </c>
      <c r="E10" s="52" t="s">
        <v>52</v>
      </c>
      <c r="F10" s="52">
        <f t="shared" si="0"/>
        <v>48</v>
      </c>
      <c r="G10" s="77">
        <f t="shared" si="1"/>
        <v>53</v>
      </c>
    </row>
    <row r="11" spans="1:7" ht="25.5">
      <c r="A11" s="49" t="s">
        <v>86</v>
      </c>
      <c r="B11" s="50" t="s">
        <v>7</v>
      </c>
      <c r="C11" s="51" t="s">
        <v>23</v>
      </c>
      <c r="D11" s="52">
        <v>25</v>
      </c>
      <c r="E11" s="52" t="s">
        <v>52</v>
      </c>
      <c r="F11" s="52">
        <f t="shared" si="0"/>
        <v>54</v>
      </c>
      <c r="G11" s="77">
        <f t="shared" si="1"/>
        <v>78</v>
      </c>
    </row>
    <row r="12" spans="1:7" ht="178.5" customHeight="1">
      <c r="A12" s="49" t="s">
        <v>155</v>
      </c>
      <c r="B12" s="50" t="s">
        <v>9</v>
      </c>
      <c r="C12" s="51" t="s">
        <v>655</v>
      </c>
      <c r="D12" s="52">
        <v>5</v>
      </c>
      <c r="E12" s="52" t="s">
        <v>52</v>
      </c>
      <c r="F12" s="52">
        <f t="shared" si="0"/>
        <v>79</v>
      </c>
      <c r="G12" s="77">
        <f t="shared" si="1"/>
        <v>83</v>
      </c>
    </row>
    <row r="13" spans="1:7" ht="63.75">
      <c r="A13" s="49" t="s">
        <v>156</v>
      </c>
      <c r="B13" s="50" t="s">
        <v>7</v>
      </c>
      <c r="C13" s="53" t="s">
        <v>235</v>
      </c>
      <c r="D13" s="52">
        <v>16</v>
      </c>
      <c r="E13" s="52" t="s">
        <v>52</v>
      </c>
      <c r="F13" s="52">
        <f>G12+1</f>
        <v>84</v>
      </c>
      <c r="G13" s="77">
        <f>F13+D13-1</f>
        <v>99</v>
      </c>
    </row>
    <row r="14" spans="1:7" ht="38.25">
      <c r="A14" s="49" t="s">
        <v>157</v>
      </c>
      <c r="B14" s="50" t="s">
        <v>9</v>
      </c>
      <c r="C14" s="51" t="s">
        <v>158</v>
      </c>
      <c r="D14" s="52">
        <v>4</v>
      </c>
      <c r="E14" s="52" t="s">
        <v>52</v>
      </c>
      <c r="F14" s="52">
        <f t="shared" si="0"/>
        <v>100</v>
      </c>
      <c r="G14" s="77">
        <f t="shared" si="1"/>
        <v>103</v>
      </c>
    </row>
    <row r="15" spans="1:7">
      <c r="A15" s="49" t="s">
        <v>87</v>
      </c>
      <c r="B15" s="50" t="s">
        <v>9</v>
      </c>
      <c r="C15" s="51"/>
      <c r="D15" s="52">
        <v>8</v>
      </c>
      <c r="E15" s="52" t="s">
        <v>250</v>
      </c>
      <c r="F15" s="52">
        <f t="shared" si="0"/>
        <v>104</v>
      </c>
      <c r="G15" s="77">
        <f t="shared" si="1"/>
        <v>111</v>
      </c>
    </row>
    <row r="16" spans="1:7">
      <c r="A16" s="49" t="s">
        <v>88</v>
      </c>
      <c r="B16" s="50" t="s">
        <v>9</v>
      </c>
      <c r="C16" s="51"/>
      <c r="D16" s="52">
        <v>8</v>
      </c>
      <c r="E16" s="52" t="s">
        <v>251</v>
      </c>
      <c r="F16" s="52">
        <f t="shared" si="0"/>
        <v>112</v>
      </c>
      <c r="G16" s="77">
        <f t="shared" si="1"/>
        <v>119</v>
      </c>
    </row>
    <row r="17" spans="1:7" ht="25.5">
      <c r="A17" s="49" t="s">
        <v>89</v>
      </c>
      <c r="B17" s="50" t="s">
        <v>9</v>
      </c>
      <c r="C17" s="51" t="s">
        <v>159</v>
      </c>
      <c r="D17" s="52">
        <v>9</v>
      </c>
      <c r="E17" s="52" t="s">
        <v>52</v>
      </c>
      <c r="F17" s="52">
        <f t="shared" si="0"/>
        <v>120</v>
      </c>
      <c r="G17" s="77">
        <f t="shared" si="1"/>
        <v>128</v>
      </c>
    </row>
    <row r="18" spans="1:7" ht="38.25">
      <c r="A18" s="49" t="s">
        <v>92</v>
      </c>
      <c r="B18" s="50" t="s">
        <v>9</v>
      </c>
      <c r="C18" s="51" t="s">
        <v>174</v>
      </c>
      <c r="D18" s="52">
        <v>13</v>
      </c>
      <c r="E18" s="52" t="s">
        <v>52</v>
      </c>
      <c r="F18" s="52">
        <f t="shared" si="0"/>
        <v>129</v>
      </c>
      <c r="G18" s="77">
        <f t="shared" si="1"/>
        <v>141</v>
      </c>
    </row>
    <row r="19" spans="1:7" ht="25.5">
      <c r="A19" s="49" t="s">
        <v>90</v>
      </c>
      <c r="B19" s="50" t="s">
        <v>9</v>
      </c>
      <c r="C19" s="51" t="s">
        <v>275</v>
      </c>
      <c r="D19" s="52">
        <v>9</v>
      </c>
      <c r="E19" s="52" t="s">
        <v>52</v>
      </c>
      <c r="F19" s="52">
        <f t="shared" si="0"/>
        <v>142</v>
      </c>
      <c r="G19" s="77">
        <f t="shared" si="1"/>
        <v>150</v>
      </c>
    </row>
    <row r="20" spans="1:7" ht="38.25">
      <c r="A20" s="49" t="s">
        <v>308</v>
      </c>
      <c r="B20" s="50" t="s">
        <v>9</v>
      </c>
      <c r="C20" s="51" t="s">
        <v>276</v>
      </c>
      <c r="D20" s="52">
        <v>15</v>
      </c>
      <c r="E20" s="52" t="s">
        <v>52</v>
      </c>
      <c r="F20" s="52">
        <f t="shared" si="0"/>
        <v>151</v>
      </c>
      <c r="G20" s="77">
        <f t="shared" si="1"/>
        <v>165</v>
      </c>
    </row>
    <row r="21" spans="1:7" ht="51">
      <c r="A21" s="49" t="s">
        <v>26</v>
      </c>
      <c r="B21" s="50" t="s">
        <v>9</v>
      </c>
      <c r="C21" s="53" t="s">
        <v>236</v>
      </c>
      <c r="D21" s="52">
        <v>13</v>
      </c>
      <c r="E21" s="52" t="s">
        <v>52</v>
      </c>
      <c r="F21" s="52">
        <f t="shared" si="0"/>
        <v>166</v>
      </c>
      <c r="G21" s="77">
        <f t="shared" si="1"/>
        <v>178</v>
      </c>
    </row>
    <row r="22" spans="1:7" ht="25.5">
      <c r="A22" s="49" t="s">
        <v>91</v>
      </c>
      <c r="B22" s="50" t="s">
        <v>9</v>
      </c>
      <c r="C22" s="51" t="s">
        <v>175</v>
      </c>
      <c r="D22" s="52">
        <v>13</v>
      </c>
      <c r="E22" s="52" t="s">
        <v>52</v>
      </c>
      <c r="F22" s="52">
        <f t="shared" si="0"/>
        <v>179</v>
      </c>
      <c r="G22" s="77">
        <f t="shared" si="1"/>
        <v>191</v>
      </c>
    </row>
    <row r="23" spans="1:7" ht="38.25">
      <c r="A23" s="49" t="s">
        <v>161</v>
      </c>
      <c r="B23" s="50" t="s">
        <v>7</v>
      </c>
      <c r="C23" s="51" t="s">
        <v>160</v>
      </c>
      <c r="D23" s="52">
        <v>2</v>
      </c>
      <c r="E23" s="52" t="s">
        <v>348</v>
      </c>
      <c r="F23" s="52">
        <f t="shared" si="0"/>
        <v>192</v>
      </c>
      <c r="G23" s="77">
        <f t="shared" si="1"/>
        <v>193</v>
      </c>
    </row>
    <row r="24" spans="1:7">
      <c r="A24" s="49" t="s">
        <v>24</v>
      </c>
      <c r="B24" s="50" t="s">
        <v>7</v>
      </c>
      <c r="C24" s="51"/>
      <c r="D24" s="52">
        <v>5</v>
      </c>
      <c r="E24" s="52" t="s">
        <v>348</v>
      </c>
      <c r="F24" s="52">
        <f t="shared" si="0"/>
        <v>194</v>
      </c>
      <c r="G24" s="77">
        <f t="shared" si="1"/>
        <v>198</v>
      </c>
    </row>
    <row r="25" spans="1:7">
      <c r="A25" s="49" t="s">
        <v>25</v>
      </c>
      <c r="B25" s="50" t="s">
        <v>7</v>
      </c>
      <c r="C25" s="51"/>
      <c r="D25" s="52">
        <v>4</v>
      </c>
      <c r="E25" s="52" t="s">
        <v>348</v>
      </c>
      <c r="F25" s="52">
        <f t="shared" si="0"/>
        <v>199</v>
      </c>
      <c r="G25" s="77">
        <f t="shared" si="1"/>
        <v>202</v>
      </c>
    </row>
    <row r="26" spans="1:7" customFormat="1">
      <c r="A26" s="49" t="s">
        <v>14</v>
      </c>
      <c r="B26" s="50" t="s">
        <v>9</v>
      </c>
      <c r="C26" s="51"/>
      <c r="D26" s="52">
        <v>8</v>
      </c>
      <c r="E26" s="52" t="s">
        <v>52</v>
      </c>
      <c r="F26" s="52">
        <f t="shared" si="0"/>
        <v>203</v>
      </c>
      <c r="G26" s="77">
        <f t="shared" si="1"/>
        <v>210</v>
      </c>
    </row>
    <row r="27" spans="1:7">
      <c r="A27" s="49" t="s">
        <v>22</v>
      </c>
      <c r="B27" s="50" t="s">
        <v>7</v>
      </c>
      <c r="C27" s="51"/>
      <c r="D27" s="52">
        <f>349-25-SUM(D5:D26)</f>
        <v>114</v>
      </c>
      <c r="E27" s="52" t="s">
        <v>615</v>
      </c>
      <c r="F27" s="52">
        <f t="shared" si="0"/>
        <v>211</v>
      </c>
      <c r="G27" s="77">
        <f t="shared" si="1"/>
        <v>324</v>
      </c>
    </row>
    <row r="28" spans="1:7" customFormat="1">
      <c r="A28" s="49" t="s">
        <v>197</v>
      </c>
      <c r="B28" s="50" t="s">
        <v>7</v>
      </c>
      <c r="C28" s="51"/>
      <c r="D28" s="52">
        <v>25</v>
      </c>
      <c r="E28" s="52" t="s">
        <v>243</v>
      </c>
      <c r="F28" s="52">
        <f t="shared" si="0"/>
        <v>325</v>
      </c>
      <c r="G28" s="77">
        <f t="shared" si="1"/>
        <v>349</v>
      </c>
    </row>
    <row r="29" spans="1:7" customFormat="1" ht="13.5" thickBot="1">
      <c r="A29" s="79" t="s">
        <v>85</v>
      </c>
      <c r="B29" s="54" t="s">
        <v>7</v>
      </c>
      <c r="C29" s="55"/>
      <c r="D29" s="56">
        <v>1</v>
      </c>
      <c r="E29" s="56" t="s">
        <v>52</v>
      </c>
      <c r="F29" s="81">
        <f t="shared" si="0"/>
        <v>350</v>
      </c>
      <c r="G29" s="82">
        <f t="shared" si="1"/>
        <v>350</v>
      </c>
    </row>
    <row r="30" spans="1:7" ht="13.5" thickTop="1">
      <c r="A30" s="27"/>
      <c r="B30" s="27"/>
      <c r="C30" s="27"/>
      <c r="D30" s="28"/>
      <c r="E30" s="27"/>
      <c r="F30" s="27"/>
      <c r="G30" s="27"/>
    </row>
    <row r="31" spans="1:7" customFormat="1">
      <c r="A31" s="66" t="s">
        <v>325</v>
      </c>
      <c r="B31" s="27"/>
      <c r="C31" s="65"/>
      <c r="D31" s="28"/>
      <c r="E31" s="27"/>
      <c r="F31" s="27"/>
      <c r="G31" s="27"/>
    </row>
    <row r="32" spans="1:7" customFormat="1">
      <c r="A32" s="27"/>
      <c r="B32" s="27"/>
      <c r="C32" s="28"/>
      <c r="D32" s="28"/>
      <c r="E32" s="27"/>
      <c r="F32" s="27"/>
      <c r="G32" s="27"/>
    </row>
    <row r="33" spans="1:7" customFormat="1">
      <c r="A33" s="178" t="s">
        <v>247</v>
      </c>
      <c r="B33" s="179"/>
      <c r="C33" s="179"/>
      <c r="D33" s="179"/>
      <c r="E33" s="179"/>
      <c r="F33" s="179"/>
      <c r="G33" s="179"/>
    </row>
    <row r="34" spans="1:7" customFormat="1">
      <c r="A34" s="178" t="s">
        <v>252</v>
      </c>
      <c r="B34" s="179"/>
      <c r="C34" s="179"/>
      <c r="D34" s="179"/>
      <c r="E34" s="179"/>
      <c r="F34" s="179"/>
      <c r="G34" s="179"/>
    </row>
    <row r="35" spans="1:7" customFormat="1">
      <c r="A35" s="178" t="s">
        <v>253</v>
      </c>
      <c r="B35" s="179"/>
      <c r="C35" s="179"/>
      <c r="D35" s="179"/>
      <c r="E35" s="179"/>
      <c r="F35" s="179"/>
      <c r="G35" s="179"/>
    </row>
    <row r="36" spans="1:7" customFormat="1">
      <c r="A36" s="71" t="s">
        <v>380</v>
      </c>
      <c r="B36" s="29"/>
      <c r="C36" s="29"/>
      <c r="D36" s="29"/>
      <c r="E36" s="29"/>
      <c r="F36" s="29"/>
      <c r="G36" s="29"/>
    </row>
    <row r="37" spans="1:7" customFormat="1">
      <c r="A37" s="70" t="s">
        <v>326</v>
      </c>
      <c r="B37" s="29"/>
      <c r="C37" s="29"/>
      <c r="D37" s="29"/>
      <c r="E37" s="29"/>
      <c r="F37" s="29"/>
      <c r="G37" s="29"/>
    </row>
    <row r="38" spans="1:7" customFormat="1">
      <c r="A38" s="178" t="s">
        <v>327</v>
      </c>
      <c r="B38" s="179"/>
      <c r="C38" s="179"/>
      <c r="D38" s="179"/>
      <c r="E38" s="179"/>
      <c r="F38" s="179"/>
      <c r="G38" s="179"/>
    </row>
  </sheetData>
  <mergeCells count="6">
    <mergeCell ref="A3:G3"/>
    <mergeCell ref="A1:G1"/>
    <mergeCell ref="A38:G38"/>
    <mergeCell ref="A33:G33"/>
    <mergeCell ref="A34:G34"/>
    <mergeCell ref="A35:G35"/>
  </mergeCells>
  <phoneticPr fontId="4" type="noConversion"/>
  <pageMargins left="0.28000000000000003" right="0.32" top="0.98402777777777783" bottom="0.98402777777777783" header="0.51180555555555562" footer="0.51180555555555562"/>
  <pageSetup paperSize="9" scale="80" firstPageNumber="0" orientation="portrait" r:id="rId1"/>
  <headerFooter alignWithMargins="0">
    <oddFooter>&amp;RLayout Febraban Conta Eletrônica  - V3R0   (&amp;D]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 enableFormatConditionsCalculation="0">
    <tabColor indexed="48"/>
  </sheetPr>
  <dimension ref="A1:G50"/>
  <sheetViews>
    <sheetView topLeftCell="A17" zoomScale="80" workbookViewId="0">
      <selection activeCell="B58" sqref="B58"/>
    </sheetView>
  </sheetViews>
  <sheetFormatPr defaultRowHeight="12.75"/>
  <cols>
    <col min="1" max="1" width="33.7109375" style="3" customWidth="1"/>
    <col min="2" max="2" width="14.7109375" style="3" customWidth="1"/>
    <col min="3" max="3" width="34.28515625" style="3" customWidth="1"/>
    <col min="4" max="4" width="9.7109375" style="3" customWidth="1"/>
    <col min="5" max="5" width="15.7109375" style="3" customWidth="1"/>
    <col min="6" max="7" width="6.7109375" style="3" customWidth="1"/>
  </cols>
  <sheetData>
    <row r="1" spans="1:7" s="6" customFormat="1" ht="18" customHeight="1">
      <c r="A1" s="46" t="s">
        <v>277</v>
      </c>
      <c r="B1" s="46"/>
      <c r="C1" s="46"/>
      <c r="D1" s="46"/>
      <c r="E1" s="46"/>
      <c r="F1" s="46"/>
      <c r="G1" s="46"/>
    </row>
    <row r="2" spans="1:7" s="11" customFormat="1" ht="11.25">
      <c r="A2" s="30"/>
      <c r="B2" s="30"/>
      <c r="C2" s="31"/>
      <c r="D2" s="31"/>
      <c r="E2" s="31"/>
      <c r="F2" s="31"/>
      <c r="G2" s="31"/>
    </row>
    <row r="3" spans="1:7" s="8" customFormat="1" ht="15" customHeight="1">
      <c r="A3" s="173" t="s">
        <v>114</v>
      </c>
      <c r="B3" s="173"/>
      <c r="C3" s="173"/>
      <c r="D3" s="173"/>
      <c r="E3" s="173"/>
      <c r="F3" s="173"/>
      <c r="G3" s="173"/>
    </row>
    <row r="4" spans="1:7" s="7" customFormat="1" ht="18.75" thickBot="1">
      <c r="A4" s="18"/>
      <c r="B4" s="18"/>
      <c r="C4" s="22"/>
      <c r="D4" s="22"/>
      <c r="E4" s="22"/>
      <c r="F4" s="22"/>
      <c r="G4" s="22"/>
    </row>
    <row r="5" spans="1:7" ht="28.5" customHeight="1" thickTop="1" thickBot="1">
      <c r="A5" s="32" t="s">
        <v>0</v>
      </c>
      <c r="B5" s="33" t="s">
        <v>97</v>
      </c>
      <c r="C5" s="33" t="s">
        <v>1</v>
      </c>
      <c r="D5" s="33" t="s">
        <v>2</v>
      </c>
      <c r="E5" s="33" t="s">
        <v>3</v>
      </c>
      <c r="F5" s="33" t="s">
        <v>4</v>
      </c>
      <c r="G5" s="33" t="s">
        <v>5</v>
      </c>
    </row>
    <row r="6" spans="1:7">
      <c r="A6" s="83" t="s">
        <v>6</v>
      </c>
      <c r="B6" s="84" t="s">
        <v>9</v>
      </c>
      <c r="C6" s="85" t="s">
        <v>162</v>
      </c>
      <c r="D6" s="86">
        <v>2</v>
      </c>
      <c r="E6" s="86" t="s">
        <v>52</v>
      </c>
      <c r="F6" s="86">
        <v>1</v>
      </c>
      <c r="G6" s="86">
        <f>D6</f>
        <v>2</v>
      </c>
    </row>
    <row r="7" spans="1:7">
      <c r="A7" s="87" t="s">
        <v>8</v>
      </c>
      <c r="B7" s="88" t="s">
        <v>9</v>
      </c>
      <c r="C7" s="89" t="s">
        <v>163</v>
      </c>
      <c r="D7" s="90">
        <v>12</v>
      </c>
      <c r="E7" s="90" t="s">
        <v>52</v>
      </c>
      <c r="F7" s="90">
        <f>G6+1</f>
        <v>3</v>
      </c>
      <c r="G7" s="90">
        <f>F7+D7-1</f>
        <v>14</v>
      </c>
    </row>
    <row r="8" spans="1:7" s="1" customFormat="1">
      <c r="A8" s="87" t="s">
        <v>13</v>
      </c>
      <c r="B8" s="88" t="s">
        <v>7</v>
      </c>
      <c r="C8" s="89"/>
      <c r="D8" s="90">
        <v>25</v>
      </c>
      <c r="E8" s="90" t="s">
        <v>52</v>
      </c>
      <c r="F8" s="90">
        <f t="shared" ref="F8:F33" si="0">G7+1</f>
        <v>15</v>
      </c>
      <c r="G8" s="90">
        <f t="shared" ref="G8:G35" si="1">F8+D8-1</f>
        <v>39</v>
      </c>
    </row>
    <row r="9" spans="1:7" s="1" customFormat="1">
      <c r="A9" s="87" t="s">
        <v>15</v>
      </c>
      <c r="B9" s="88" t="s">
        <v>9</v>
      </c>
      <c r="C9" s="89"/>
      <c r="D9" s="90">
        <v>8</v>
      </c>
      <c r="E9" s="90" t="s">
        <v>52</v>
      </c>
      <c r="F9" s="90">
        <f t="shared" si="0"/>
        <v>40</v>
      </c>
      <c r="G9" s="90">
        <f t="shared" si="1"/>
        <v>47</v>
      </c>
    </row>
    <row r="10" spans="1:7">
      <c r="A10" s="87" t="s">
        <v>16</v>
      </c>
      <c r="B10" s="88" t="s">
        <v>9</v>
      </c>
      <c r="C10" s="89"/>
      <c r="D10" s="90">
        <v>6</v>
      </c>
      <c r="E10" s="90" t="s">
        <v>52</v>
      </c>
      <c r="F10" s="90">
        <f t="shared" si="0"/>
        <v>48</v>
      </c>
      <c r="G10" s="90">
        <f t="shared" si="1"/>
        <v>53</v>
      </c>
    </row>
    <row r="11" spans="1:7" ht="25.5">
      <c r="A11" s="87" t="s">
        <v>86</v>
      </c>
      <c r="B11" s="88" t="s">
        <v>7</v>
      </c>
      <c r="C11" s="89" t="s">
        <v>23</v>
      </c>
      <c r="D11" s="90">
        <v>25</v>
      </c>
      <c r="E11" s="90" t="s">
        <v>52</v>
      </c>
      <c r="F11" s="90">
        <f t="shared" si="0"/>
        <v>54</v>
      </c>
      <c r="G11" s="90">
        <f t="shared" si="1"/>
        <v>78</v>
      </c>
    </row>
    <row r="12" spans="1:7" ht="63.75">
      <c r="A12" s="87" t="s">
        <v>156</v>
      </c>
      <c r="B12" s="88" t="s">
        <v>7</v>
      </c>
      <c r="C12" s="91" t="s">
        <v>235</v>
      </c>
      <c r="D12" s="90">
        <v>16</v>
      </c>
      <c r="E12" s="90" t="s">
        <v>52</v>
      </c>
      <c r="F12" s="90">
        <f>G11+1</f>
        <v>79</v>
      </c>
      <c r="G12" s="90">
        <f>F12+D12-1</f>
        <v>94</v>
      </c>
    </row>
    <row r="13" spans="1:7">
      <c r="A13" s="87" t="s">
        <v>28</v>
      </c>
      <c r="B13" s="88" t="s">
        <v>7</v>
      </c>
      <c r="C13" s="89" t="s">
        <v>254</v>
      </c>
      <c r="D13" s="90">
        <v>5</v>
      </c>
      <c r="E13" s="90" t="s">
        <v>255</v>
      </c>
      <c r="F13" s="90">
        <f t="shared" si="0"/>
        <v>95</v>
      </c>
      <c r="G13" s="90">
        <f t="shared" si="1"/>
        <v>99</v>
      </c>
    </row>
    <row r="14" spans="1:7" ht="51">
      <c r="A14" s="87" t="s">
        <v>29</v>
      </c>
      <c r="B14" s="88" t="s">
        <v>7</v>
      </c>
      <c r="C14" s="91" t="s">
        <v>237</v>
      </c>
      <c r="D14" s="90">
        <v>15</v>
      </c>
      <c r="E14" s="90" t="s">
        <v>255</v>
      </c>
      <c r="F14" s="90">
        <f t="shared" si="0"/>
        <v>100</v>
      </c>
      <c r="G14" s="90">
        <f t="shared" si="1"/>
        <v>114</v>
      </c>
    </row>
    <row r="15" spans="1:7" ht="51">
      <c r="A15" s="87" t="s">
        <v>30</v>
      </c>
      <c r="B15" s="88" t="s">
        <v>7</v>
      </c>
      <c r="C15" s="91" t="s">
        <v>237</v>
      </c>
      <c r="D15" s="90">
        <v>2</v>
      </c>
      <c r="E15" s="90" t="s">
        <v>255</v>
      </c>
      <c r="F15" s="90">
        <f t="shared" si="0"/>
        <v>115</v>
      </c>
      <c r="G15" s="90">
        <f t="shared" si="1"/>
        <v>116</v>
      </c>
    </row>
    <row r="16" spans="1:7" ht="51">
      <c r="A16" s="87" t="s">
        <v>31</v>
      </c>
      <c r="B16" s="88" t="s">
        <v>7</v>
      </c>
      <c r="C16" s="91" t="s">
        <v>237</v>
      </c>
      <c r="D16" s="90">
        <v>30</v>
      </c>
      <c r="E16" s="90" t="s">
        <v>255</v>
      </c>
      <c r="F16" s="90">
        <f t="shared" si="0"/>
        <v>117</v>
      </c>
      <c r="G16" s="90">
        <f t="shared" si="1"/>
        <v>146</v>
      </c>
    </row>
    <row r="17" spans="1:7" ht="51">
      <c r="A17" s="87" t="s">
        <v>32</v>
      </c>
      <c r="B17" s="88" t="s">
        <v>7</v>
      </c>
      <c r="C17" s="91" t="s">
        <v>237</v>
      </c>
      <c r="D17" s="90">
        <v>5</v>
      </c>
      <c r="E17" s="90" t="s">
        <v>255</v>
      </c>
      <c r="F17" s="90">
        <f t="shared" si="0"/>
        <v>147</v>
      </c>
      <c r="G17" s="90">
        <f t="shared" si="1"/>
        <v>151</v>
      </c>
    </row>
    <row r="18" spans="1:7" ht="51">
      <c r="A18" s="87" t="s">
        <v>33</v>
      </c>
      <c r="B18" s="88" t="s">
        <v>7</v>
      </c>
      <c r="C18" s="91" t="s">
        <v>237</v>
      </c>
      <c r="D18" s="90">
        <v>8</v>
      </c>
      <c r="E18" s="90" t="s">
        <v>255</v>
      </c>
      <c r="F18" s="90">
        <f t="shared" si="0"/>
        <v>152</v>
      </c>
      <c r="G18" s="90">
        <f t="shared" si="1"/>
        <v>159</v>
      </c>
    </row>
    <row r="19" spans="1:7" ht="51">
      <c r="A19" s="87" t="s">
        <v>34</v>
      </c>
      <c r="B19" s="88" t="s">
        <v>7</v>
      </c>
      <c r="C19" s="91" t="s">
        <v>237</v>
      </c>
      <c r="D19" s="90">
        <v>10</v>
      </c>
      <c r="E19" s="90" t="s">
        <v>255</v>
      </c>
      <c r="F19" s="90">
        <f t="shared" si="0"/>
        <v>160</v>
      </c>
      <c r="G19" s="90">
        <f t="shared" si="1"/>
        <v>169</v>
      </c>
    </row>
    <row r="20" spans="1:7">
      <c r="A20" s="87" t="s">
        <v>35</v>
      </c>
      <c r="B20" s="88" t="s">
        <v>7</v>
      </c>
      <c r="C20" s="89" t="s">
        <v>386</v>
      </c>
      <c r="D20" s="90">
        <v>5</v>
      </c>
      <c r="E20" s="90" t="s">
        <v>328</v>
      </c>
      <c r="F20" s="90">
        <f t="shared" si="0"/>
        <v>170</v>
      </c>
      <c r="G20" s="90">
        <f t="shared" si="1"/>
        <v>174</v>
      </c>
    </row>
    <row r="21" spans="1:7" ht="25.5">
      <c r="A21" s="87" t="s">
        <v>36</v>
      </c>
      <c r="B21" s="88" t="s">
        <v>7</v>
      </c>
      <c r="C21" s="89"/>
      <c r="D21" s="90">
        <v>15</v>
      </c>
      <c r="E21" s="90" t="s">
        <v>328</v>
      </c>
      <c r="F21" s="90">
        <f t="shared" si="0"/>
        <v>175</v>
      </c>
      <c r="G21" s="90">
        <f t="shared" si="1"/>
        <v>189</v>
      </c>
    </row>
    <row r="22" spans="1:7">
      <c r="A22" s="87" t="s">
        <v>37</v>
      </c>
      <c r="B22" s="88" t="s">
        <v>7</v>
      </c>
      <c r="C22" s="89"/>
      <c r="D22" s="90">
        <v>2</v>
      </c>
      <c r="E22" s="90" t="s">
        <v>328</v>
      </c>
      <c r="F22" s="90">
        <f t="shared" si="0"/>
        <v>190</v>
      </c>
      <c r="G22" s="90">
        <f t="shared" si="1"/>
        <v>191</v>
      </c>
    </row>
    <row r="23" spans="1:7">
      <c r="A23" s="87" t="s">
        <v>38</v>
      </c>
      <c r="B23" s="88" t="s">
        <v>7</v>
      </c>
      <c r="C23" s="89"/>
      <c r="D23" s="90">
        <v>30</v>
      </c>
      <c r="E23" s="90" t="s">
        <v>328</v>
      </c>
      <c r="F23" s="90">
        <f t="shared" si="0"/>
        <v>192</v>
      </c>
      <c r="G23" s="90">
        <f t="shared" si="1"/>
        <v>221</v>
      </c>
    </row>
    <row r="24" spans="1:7">
      <c r="A24" s="87" t="s">
        <v>39</v>
      </c>
      <c r="B24" s="88" t="s">
        <v>7</v>
      </c>
      <c r="C24" s="89"/>
      <c r="D24" s="90">
        <v>5</v>
      </c>
      <c r="E24" s="90" t="s">
        <v>328</v>
      </c>
      <c r="F24" s="90">
        <f t="shared" si="0"/>
        <v>222</v>
      </c>
      <c r="G24" s="90">
        <f t="shared" si="1"/>
        <v>226</v>
      </c>
    </row>
    <row r="25" spans="1:7">
      <c r="A25" s="87" t="s">
        <v>40</v>
      </c>
      <c r="B25" s="88" t="s">
        <v>7</v>
      </c>
      <c r="C25" s="89"/>
      <c r="D25" s="90">
        <v>8</v>
      </c>
      <c r="E25" s="90" t="s">
        <v>328</v>
      </c>
      <c r="F25" s="90">
        <f t="shared" si="0"/>
        <v>227</v>
      </c>
      <c r="G25" s="90">
        <f t="shared" si="1"/>
        <v>234</v>
      </c>
    </row>
    <row r="26" spans="1:7">
      <c r="A26" s="87" t="s">
        <v>41</v>
      </c>
      <c r="B26" s="88" t="s">
        <v>7</v>
      </c>
      <c r="C26" s="89"/>
      <c r="D26" s="90">
        <v>10</v>
      </c>
      <c r="E26" s="90" t="s">
        <v>328</v>
      </c>
      <c r="F26" s="90">
        <f t="shared" si="0"/>
        <v>235</v>
      </c>
      <c r="G26" s="90">
        <f t="shared" si="1"/>
        <v>244</v>
      </c>
    </row>
    <row r="27" spans="1:7">
      <c r="A27" s="87" t="s">
        <v>42</v>
      </c>
      <c r="B27" s="88" t="s">
        <v>7</v>
      </c>
      <c r="C27" s="89" t="s">
        <v>386</v>
      </c>
      <c r="D27" s="90">
        <v>5</v>
      </c>
      <c r="E27" s="90" t="s">
        <v>329</v>
      </c>
      <c r="F27" s="90">
        <f t="shared" si="0"/>
        <v>245</v>
      </c>
      <c r="G27" s="90">
        <f t="shared" si="1"/>
        <v>249</v>
      </c>
    </row>
    <row r="28" spans="1:7" ht="25.5">
      <c r="A28" s="87" t="s">
        <v>43</v>
      </c>
      <c r="B28" s="88" t="s">
        <v>7</v>
      </c>
      <c r="C28" s="89"/>
      <c r="D28" s="90">
        <v>15</v>
      </c>
      <c r="E28" s="90" t="s">
        <v>329</v>
      </c>
      <c r="F28" s="90">
        <f t="shared" si="0"/>
        <v>250</v>
      </c>
      <c r="G28" s="90">
        <f t="shared" si="1"/>
        <v>264</v>
      </c>
    </row>
    <row r="29" spans="1:7">
      <c r="A29" s="87" t="s">
        <v>44</v>
      </c>
      <c r="B29" s="88" t="s">
        <v>7</v>
      </c>
      <c r="C29" s="89"/>
      <c r="D29" s="90">
        <v>2</v>
      </c>
      <c r="E29" s="90" t="s">
        <v>329</v>
      </c>
      <c r="F29" s="90">
        <f t="shared" si="0"/>
        <v>265</v>
      </c>
      <c r="G29" s="90">
        <f t="shared" si="1"/>
        <v>266</v>
      </c>
    </row>
    <row r="30" spans="1:7">
      <c r="A30" s="87" t="s">
        <v>45</v>
      </c>
      <c r="B30" s="88" t="s">
        <v>7</v>
      </c>
      <c r="C30" s="89"/>
      <c r="D30" s="90">
        <v>30</v>
      </c>
      <c r="E30" s="90" t="s">
        <v>329</v>
      </c>
      <c r="F30" s="90">
        <f t="shared" si="0"/>
        <v>267</v>
      </c>
      <c r="G30" s="90">
        <f t="shared" si="1"/>
        <v>296</v>
      </c>
    </row>
    <row r="31" spans="1:7">
      <c r="A31" s="87" t="s">
        <v>46</v>
      </c>
      <c r="B31" s="88" t="s">
        <v>7</v>
      </c>
      <c r="C31" s="89"/>
      <c r="D31" s="90">
        <v>5</v>
      </c>
      <c r="E31" s="90" t="s">
        <v>329</v>
      </c>
      <c r="F31" s="90">
        <f t="shared" si="0"/>
        <v>297</v>
      </c>
      <c r="G31" s="90">
        <f t="shared" si="1"/>
        <v>301</v>
      </c>
    </row>
    <row r="32" spans="1:7">
      <c r="A32" s="87" t="s">
        <v>47</v>
      </c>
      <c r="B32" s="88" t="s">
        <v>7</v>
      </c>
      <c r="C32" s="89"/>
      <c r="D32" s="90">
        <v>8</v>
      </c>
      <c r="E32" s="90" t="s">
        <v>329</v>
      </c>
      <c r="F32" s="90">
        <f t="shared" si="0"/>
        <v>302</v>
      </c>
      <c r="G32" s="90">
        <f t="shared" si="1"/>
        <v>309</v>
      </c>
    </row>
    <row r="33" spans="1:7">
      <c r="A33" s="87" t="s">
        <v>48</v>
      </c>
      <c r="B33" s="88" t="s">
        <v>7</v>
      </c>
      <c r="C33" s="89"/>
      <c r="D33" s="90">
        <v>10</v>
      </c>
      <c r="E33" s="90" t="s">
        <v>329</v>
      </c>
      <c r="F33" s="90">
        <f t="shared" si="0"/>
        <v>310</v>
      </c>
      <c r="G33" s="90">
        <f t="shared" si="1"/>
        <v>319</v>
      </c>
    </row>
    <row r="34" spans="1:7">
      <c r="A34" s="87" t="s">
        <v>22</v>
      </c>
      <c r="B34" s="88" t="s">
        <v>7</v>
      </c>
      <c r="C34" s="89"/>
      <c r="D34" s="90">
        <f>349-25-SUM(D6:D33)</f>
        <v>5</v>
      </c>
      <c r="E34" s="90" t="s">
        <v>615</v>
      </c>
      <c r="F34" s="90">
        <f>G33+1</f>
        <v>320</v>
      </c>
      <c r="G34" s="90">
        <f t="shared" si="1"/>
        <v>324</v>
      </c>
    </row>
    <row r="35" spans="1:7">
      <c r="A35" s="87" t="s">
        <v>197</v>
      </c>
      <c r="B35" s="88" t="s">
        <v>7</v>
      </c>
      <c r="C35" s="89"/>
      <c r="D35" s="90">
        <v>25</v>
      </c>
      <c r="E35" s="90" t="s">
        <v>256</v>
      </c>
      <c r="F35" s="90">
        <f>G34+1</f>
        <v>325</v>
      </c>
      <c r="G35" s="90">
        <f t="shared" si="1"/>
        <v>349</v>
      </c>
    </row>
    <row r="36" spans="1:7" ht="13.5" thickBot="1">
      <c r="A36" s="92" t="s">
        <v>85</v>
      </c>
      <c r="B36" s="93" t="s">
        <v>7</v>
      </c>
      <c r="C36" s="94"/>
      <c r="D36" s="95">
        <v>1</v>
      </c>
      <c r="E36" s="95" t="s">
        <v>52</v>
      </c>
      <c r="F36" s="95">
        <v>350</v>
      </c>
      <c r="G36" s="95">
        <v>350</v>
      </c>
    </row>
    <row r="37" spans="1:7" ht="13.5" thickTop="1">
      <c r="A37" s="181"/>
      <c r="B37" s="181"/>
      <c r="C37" s="181"/>
      <c r="D37" s="25"/>
      <c r="E37" s="25"/>
      <c r="F37" s="25"/>
      <c r="G37" s="25"/>
    </row>
    <row r="38" spans="1:7">
      <c r="A38" s="34" t="s">
        <v>325</v>
      </c>
      <c r="B38" s="25"/>
      <c r="C38" s="25"/>
      <c r="D38" s="25"/>
      <c r="E38" s="25"/>
      <c r="F38" s="25"/>
      <c r="G38" s="25"/>
    </row>
    <row r="39" spans="1:7">
      <c r="A39" s="25"/>
      <c r="B39" s="25"/>
      <c r="C39" s="25"/>
      <c r="D39" s="25"/>
      <c r="E39" s="25"/>
      <c r="F39" s="25"/>
      <c r="G39" s="25"/>
    </row>
    <row r="40" spans="1:7">
      <c r="A40" s="171" t="s">
        <v>247</v>
      </c>
      <c r="B40" s="172"/>
      <c r="C40" s="172"/>
      <c r="D40" s="172"/>
      <c r="E40" s="172"/>
      <c r="F40" s="172"/>
      <c r="G40" s="172"/>
    </row>
    <row r="41" spans="1:7">
      <c r="A41" s="171" t="s">
        <v>252</v>
      </c>
      <c r="B41" s="172"/>
      <c r="C41" s="172"/>
      <c r="D41" s="172"/>
      <c r="E41" s="172"/>
      <c r="F41" s="172"/>
      <c r="G41" s="172"/>
    </row>
    <row r="42" spans="1:7">
      <c r="A42" s="180" t="s">
        <v>332</v>
      </c>
      <c r="B42" s="181"/>
      <c r="C42" s="181"/>
      <c r="D42" s="181"/>
      <c r="E42" s="181"/>
      <c r="F42" s="181"/>
      <c r="G42" s="181"/>
    </row>
    <row r="43" spans="1:7" s="1" customFormat="1" ht="12.75" customHeight="1">
      <c r="A43" s="180" t="s">
        <v>330</v>
      </c>
      <c r="B43" s="181"/>
      <c r="C43" s="181"/>
      <c r="D43" s="181"/>
      <c r="E43" s="181"/>
      <c r="F43" s="181"/>
      <c r="G43" s="181"/>
    </row>
    <row r="44" spans="1:7" s="1" customFormat="1" ht="12.75" customHeight="1">
      <c r="A44" s="180" t="s">
        <v>331</v>
      </c>
      <c r="B44" s="181"/>
      <c r="C44" s="181"/>
      <c r="D44" s="181"/>
      <c r="E44" s="181"/>
      <c r="F44" s="181"/>
      <c r="G44" s="181"/>
    </row>
    <row r="45" spans="1:7">
      <c r="A45" s="176"/>
      <c r="B45" s="176"/>
      <c r="C45" s="176"/>
      <c r="D45" s="25"/>
      <c r="E45" s="25"/>
      <c r="F45" s="25"/>
      <c r="G45" s="25"/>
    </row>
    <row r="46" spans="1:7">
      <c r="A46" s="34"/>
      <c r="B46" s="25"/>
      <c r="C46" s="25"/>
      <c r="D46" s="25"/>
      <c r="E46" s="25"/>
      <c r="F46" s="25"/>
      <c r="G46" s="25"/>
    </row>
    <row r="47" spans="1:7">
      <c r="A47" s="171"/>
      <c r="B47" s="172"/>
      <c r="C47" s="172"/>
      <c r="D47" s="172"/>
      <c r="E47" s="172"/>
      <c r="F47" s="172"/>
      <c r="G47" s="172"/>
    </row>
    <row r="48" spans="1:7">
      <c r="A48" s="171"/>
      <c r="B48" s="172"/>
      <c r="C48" s="172"/>
      <c r="D48" s="172"/>
      <c r="E48" s="172"/>
      <c r="F48" s="172"/>
      <c r="G48" s="172"/>
    </row>
    <row r="49" spans="1:7">
      <c r="A49" s="180"/>
      <c r="B49" s="181"/>
      <c r="C49" s="181"/>
      <c r="D49" s="181"/>
      <c r="E49" s="181"/>
      <c r="F49" s="181"/>
      <c r="G49" s="181"/>
    </row>
    <row r="50" spans="1:7">
      <c r="A50" s="180"/>
      <c r="B50" s="181"/>
      <c r="C50" s="181"/>
      <c r="D50" s="181"/>
      <c r="E50" s="181"/>
      <c r="F50" s="181"/>
      <c r="G50" s="181"/>
    </row>
  </sheetData>
  <mergeCells count="12">
    <mergeCell ref="A3:G3"/>
    <mergeCell ref="A43:G43"/>
    <mergeCell ref="A44:G44"/>
    <mergeCell ref="A41:G41"/>
    <mergeCell ref="A40:G40"/>
    <mergeCell ref="A50:G50"/>
    <mergeCell ref="A45:C45"/>
    <mergeCell ref="A37:C37"/>
    <mergeCell ref="A47:G47"/>
    <mergeCell ref="A48:G48"/>
    <mergeCell ref="A42:G42"/>
    <mergeCell ref="A49:G49"/>
  </mergeCells>
  <phoneticPr fontId="4" type="noConversion"/>
  <pageMargins left="0.32" right="0.39" top="0.5" bottom="0.98402777777777783" header="0.74" footer="0.51180555555555562"/>
  <pageSetup paperSize="9" scale="80" firstPageNumber="0" orientation="portrait" r:id="rId1"/>
  <headerFooter alignWithMargins="0">
    <oddFooter>&amp;RLayout Febraban Conta Eletrônica  - V3R0   (&amp;D]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 enableFormatConditionsCalculation="0">
    <tabColor indexed="48"/>
  </sheetPr>
  <dimension ref="A1:H54"/>
  <sheetViews>
    <sheetView topLeftCell="A24" zoomScale="80" workbookViewId="0">
      <selection activeCell="L44" sqref="L44"/>
    </sheetView>
  </sheetViews>
  <sheetFormatPr defaultRowHeight="12.75"/>
  <cols>
    <col min="1" max="1" width="33.7109375" style="3" customWidth="1"/>
    <col min="2" max="2" width="14.7109375" style="3" customWidth="1"/>
    <col min="3" max="3" width="30.7109375" style="3" customWidth="1"/>
    <col min="4" max="4" width="9.7109375" style="3" customWidth="1"/>
    <col min="5" max="5" width="15.7109375" style="3" customWidth="1"/>
    <col min="6" max="7" width="6.7109375" style="3" customWidth="1"/>
  </cols>
  <sheetData>
    <row r="1" spans="1:8" s="6" customFormat="1" ht="18">
      <c r="A1" s="174" t="s">
        <v>108</v>
      </c>
      <c r="B1" s="174"/>
      <c r="C1" s="174"/>
      <c r="D1" s="174"/>
      <c r="E1" s="174"/>
      <c r="F1" s="174"/>
      <c r="G1" s="174"/>
    </row>
    <row r="2" spans="1:8" s="7" customFormat="1" ht="18">
      <c r="A2" s="18"/>
      <c r="B2" s="18"/>
      <c r="C2" s="174"/>
      <c r="D2" s="174"/>
      <c r="E2" s="174"/>
      <c r="F2" s="174"/>
      <c r="G2" s="174"/>
      <c r="H2" s="174"/>
    </row>
    <row r="3" spans="1:8" s="8" customFormat="1" ht="15.75" customHeight="1">
      <c r="A3" s="173" t="s">
        <v>115</v>
      </c>
      <c r="B3" s="173"/>
      <c r="C3" s="173"/>
      <c r="D3" s="173"/>
      <c r="E3" s="173"/>
      <c r="F3" s="173"/>
      <c r="G3" s="173"/>
    </row>
    <row r="4" spans="1:8" s="7" customFormat="1" ht="18.75" thickBot="1">
      <c r="A4" s="18"/>
      <c r="B4" s="18"/>
      <c r="C4" s="22"/>
      <c r="D4" s="22"/>
      <c r="E4" s="22"/>
      <c r="F4" s="22"/>
      <c r="G4" s="22"/>
    </row>
    <row r="5" spans="1:8" ht="27.75" customHeight="1" thickTop="1" thickBot="1">
      <c r="A5" s="23" t="s">
        <v>0</v>
      </c>
      <c r="B5" s="24" t="s">
        <v>97</v>
      </c>
      <c r="C5" s="24" t="s">
        <v>1</v>
      </c>
      <c r="D5" s="24" t="s">
        <v>2</v>
      </c>
      <c r="E5" s="24" t="s">
        <v>3</v>
      </c>
      <c r="F5" s="24" t="s">
        <v>4</v>
      </c>
      <c r="G5" s="47" t="s">
        <v>5</v>
      </c>
    </row>
    <row r="6" spans="1:8">
      <c r="A6" s="75" t="s">
        <v>6</v>
      </c>
      <c r="B6" s="67" t="s">
        <v>9</v>
      </c>
      <c r="C6" s="68" t="s">
        <v>165</v>
      </c>
      <c r="D6" s="69">
        <v>2</v>
      </c>
      <c r="E6" s="69" t="s">
        <v>52</v>
      </c>
      <c r="F6" s="69">
        <v>1</v>
      </c>
      <c r="G6" s="76">
        <f>D6</f>
        <v>2</v>
      </c>
    </row>
    <row r="7" spans="1:8" ht="25.5">
      <c r="A7" s="49" t="s">
        <v>8</v>
      </c>
      <c r="B7" s="50" t="s">
        <v>9</v>
      </c>
      <c r="C7" s="51" t="s">
        <v>163</v>
      </c>
      <c r="D7" s="52">
        <v>12</v>
      </c>
      <c r="E7" s="52" t="s">
        <v>52</v>
      </c>
      <c r="F7" s="52">
        <f>G6+1</f>
        <v>3</v>
      </c>
      <c r="G7" s="77">
        <f>F7+D7-1</f>
        <v>14</v>
      </c>
    </row>
    <row r="8" spans="1:8" s="1" customFormat="1">
      <c r="A8" s="49" t="s">
        <v>13</v>
      </c>
      <c r="B8" s="50" t="s">
        <v>7</v>
      </c>
      <c r="C8" s="51"/>
      <c r="D8" s="52">
        <v>25</v>
      </c>
      <c r="E8" s="52" t="s">
        <v>52</v>
      </c>
      <c r="F8" s="52">
        <f t="shared" ref="F8:F22" si="0">G7+1</f>
        <v>15</v>
      </c>
      <c r="G8" s="77">
        <f t="shared" ref="G8:G22" si="1">F8+D8-1</f>
        <v>39</v>
      </c>
    </row>
    <row r="9" spans="1:8" s="1" customFormat="1">
      <c r="A9" s="49" t="s">
        <v>15</v>
      </c>
      <c r="B9" s="50" t="s">
        <v>9</v>
      </c>
      <c r="C9" s="51"/>
      <c r="D9" s="52">
        <v>8</v>
      </c>
      <c r="E9" s="52" t="s">
        <v>52</v>
      </c>
      <c r="F9" s="52">
        <f t="shared" si="0"/>
        <v>40</v>
      </c>
      <c r="G9" s="77">
        <f t="shared" si="1"/>
        <v>47</v>
      </c>
    </row>
    <row r="10" spans="1:8" ht="25.5">
      <c r="A10" s="49" t="s">
        <v>16</v>
      </c>
      <c r="B10" s="50" t="s">
        <v>9</v>
      </c>
      <c r="C10" s="51" t="s">
        <v>278</v>
      </c>
      <c r="D10" s="52">
        <v>6</v>
      </c>
      <c r="E10" s="52" t="s">
        <v>52</v>
      </c>
      <c r="F10" s="52">
        <f t="shared" si="0"/>
        <v>48</v>
      </c>
      <c r="G10" s="77">
        <f t="shared" si="1"/>
        <v>53</v>
      </c>
    </row>
    <row r="11" spans="1:8" ht="25.5">
      <c r="A11" s="49" t="s">
        <v>86</v>
      </c>
      <c r="B11" s="50" t="s">
        <v>7</v>
      </c>
      <c r="C11" s="51" t="s">
        <v>23</v>
      </c>
      <c r="D11" s="52">
        <v>25</v>
      </c>
      <c r="E11" s="52" t="s">
        <v>52</v>
      </c>
      <c r="F11" s="52">
        <f t="shared" si="0"/>
        <v>54</v>
      </c>
      <c r="G11" s="77">
        <f t="shared" si="1"/>
        <v>78</v>
      </c>
    </row>
    <row r="12" spans="1:8" ht="25.5">
      <c r="A12" s="96" t="s">
        <v>167</v>
      </c>
      <c r="B12" s="97" t="s">
        <v>9</v>
      </c>
      <c r="C12" s="51" t="s">
        <v>248</v>
      </c>
      <c r="D12" s="99">
        <v>5</v>
      </c>
      <c r="E12" s="52" t="s">
        <v>52</v>
      </c>
      <c r="F12" s="52">
        <f t="shared" si="0"/>
        <v>79</v>
      </c>
      <c r="G12" s="77">
        <f t="shared" si="1"/>
        <v>83</v>
      </c>
    </row>
    <row r="13" spans="1:8" ht="63.75">
      <c r="A13" s="49" t="s">
        <v>156</v>
      </c>
      <c r="B13" s="50" t="s">
        <v>7</v>
      </c>
      <c r="C13" s="53" t="s">
        <v>318</v>
      </c>
      <c r="D13" s="52">
        <v>16</v>
      </c>
      <c r="E13" s="52" t="s">
        <v>52</v>
      </c>
      <c r="F13" s="52">
        <f>G12+1</f>
        <v>84</v>
      </c>
      <c r="G13" s="77">
        <f>F13+D13-1</f>
        <v>99</v>
      </c>
    </row>
    <row r="14" spans="1:8" s="3" customFormat="1">
      <c r="A14" s="49" t="s">
        <v>49</v>
      </c>
      <c r="B14" s="50" t="s">
        <v>9</v>
      </c>
      <c r="C14" s="51"/>
      <c r="D14" s="52">
        <v>8</v>
      </c>
      <c r="E14" s="52" t="s">
        <v>52</v>
      </c>
      <c r="F14" s="52">
        <f t="shared" si="0"/>
        <v>100</v>
      </c>
      <c r="G14" s="77">
        <f t="shared" si="1"/>
        <v>107</v>
      </c>
    </row>
    <row r="15" spans="1:8" ht="25.5">
      <c r="A15" s="49" t="s">
        <v>166</v>
      </c>
      <c r="B15" s="50" t="s">
        <v>9</v>
      </c>
      <c r="C15" s="51" t="s">
        <v>257</v>
      </c>
      <c r="D15" s="52">
        <v>5</v>
      </c>
      <c r="E15" s="52" t="s">
        <v>52</v>
      </c>
      <c r="F15" s="52">
        <f t="shared" si="0"/>
        <v>108</v>
      </c>
      <c r="G15" s="77">
        <f t="shared" si="1"/>
        <v>112</v>
      </c>
    </row>
    <row r="16" spans="1:8" ht="25.5">
      <c r="A16" s="49" t="s">
        <v>169</v>
      </c>
      <c r="B16" s="50" t="s">
        <v>7</v>
      </c>
      <c r="C16" s="51"/>
      <c r="D16" s="52">
        <v>25</v>
      </c>
      <c r="E16" s="52" t="s">
        <v>52</v>
      </c>
      <c r="F16" s="52">
        <f t="shared" si="0"/>
        <v>113</v>
      </c>
      <c r="G16" s="77">
        <f t="shared" si="1"/>
        <v>137</v>
      </c>
    </row>
    <row r="17" spans="1:7" ht="25.5">
      <c r="A17" s="49" t="s">
        <v>170</v>
      </c>
      <c r="B17" s="50" t="s">
        <v>7</v>
      </c>
      <c r="C17" s="51"/>
      <c r="D17" s="52">
        <v>2</v>
      </c>
      <c r="E17" s="52" t="s">
        <v>52</v>
      </c>
      <c r="F17" s="52">
        <f t="shared" si="0"/>
        <v>138</v>
      </c>
      <c r="G17" s="77">
        <f t="shared" si="1"/>
        <v>139</v>
      </c>
    </row>
    <row r="18" spans="1:7" ht="25.5">
      <c r="A18" s="49" t="s">
        <v>50</v>
      </c>
      <c r="B18" s="50" t="s">
        <v>7</v>
      </c>
      <c r="C18" s="51" t="s">
        <v>168</v>
      </c>
      <c r="D18" s="52">
        <v>2</v>
      </c>
      <c r="E18" s="52" t="s">
        <v>52</v>
      </c>
      <c r="F18" s="52">
        <f t="shared" si="0"/>
        <v>140</v>
      </c>
      <c r="G18" s="77">
        <f t="shared" si="1"/>
        <v>141</v>
      </c>
    </row>
    <row r="19" spans="1:7" ht="25.5">
      <c r="A19" s="49" t="s">
        <v>93</v>
      </c>
      <c r="B19" s="50" t="s">
        <v>7</v>
      </c>
      <c r="C19" s="51"/>
      <c r="D19" s="52">
        <v>2</v>
      </c>
      <c r="E19" s="52" t="s">
        <v>339</v>
      </c>
      <c r="F19" s="52">
        <f t="shared" si="0"/>
        <v>142</v>
      </c>
      <c r="G19" s="77">
        <f t="shared" si="1"/>
        <v>143</v>
      </c>
    </row>
    <row r="20" spans="1:7">
      <c r="A20" s="49" t="s">
        <v>204</v>
      </c>
      <c r="B20" s="50" t="s">
        <v>7</v>
      </c>
      <c r="C20" s="51"/>
      <c r="D20" s="52">
        <v>20</v>
      </c>
      <c r="E20" s="52" t="s">
        <v>339</v>
      </c>
      <c r="F20" s="52">
        <f t="shared" si="0"/>
        <v>144</v>
      </c>
      <c r="G20" s="77">
        <f t="shared" si="1"/>
        <v>163</v>
      </c>
    </row>
    <row r="21" spans="1:7" ht="25.5">
      <c r="A21" s="49" t="s">
        <v>171</v>
      </c>
      <c r="B21" s="50" t="s">
        <v>7</v>
      </c>
      <c r="C21" s="51" t="s">
        <v>341</v>
      </c>
      <c r="D21" s="52">
        <v>17</v>
      </c>
      <c r="E21" s="52" t="s">
        <v>52</v>
      </c>
      <c r="F21" s="52">
        <f t="shared" si="0"/>
        <v>164</v>
      </c>
      <c r="G21" s="77">
        <f t="shared" si="1"/>
        <v>180</v>
      </c>
    </row>
    <row r="22" spans="1:7" ht="38.25">
      <c r="A22" s="49" t="s">
        <v>172</v>
      </c>
      <c r="B22" s="50" t="s">
        <v>9</v>
      </c>
      <c r="C22" s="51" t="s">
        <v>342</v>
      </c>
      <c r="D22" s="52">
        <v>5</v>
      </c>
      <c r="E22" s="52" t="s">
        <v>340</v>
      </c>
      <c r="F22" s="52">
        <f t="shared" si="0"/>
        <v>181</v>
      </c>
      <c r="G22" s="77">
        <f t="shared" si="1"/>
        <v>185</v>
      </c>
    </row>
    <row r="23" spans="1:7" ht="25.5">
      <c r="A23" s="49" t="s">
        <v>82</v>
      </c>
      <c r="B23" s="50" t="s">
        <v>7</v>
      </c>
      <c r="C23" s="51" t="s">
        <v>238</v>
      </c>
      <c r="D23" s="52">
        <v>3</v>
      </c>
      <c r="E23" s="52" t="s">
        <v>378</v>
      </c>
      <c r="F23" s="52">
        <f>G22+1</f>
        <v>186</v>
      </c>
      <c r="G23" s="77">
        <f>F23+D23-1</f>
        <v>188</v>
      </c>
    </row>
    <row r="24" spans="1:7">
      <c r="A24" s="49" t="s">
        <v>53</v>
      </c>
      <c r="B24" s="50" t="s">
        <v>9</v>
      </c>
      <c r="C24" s="51"/>
      <c r="D24" s="52">
        <v>7</v>
      </c>
      <c r="E24" s="52" t="s">
        <v>52</v>
      </c>
      <c r="F24" s="52">
        <f>G23+1</f>
        <v>189</v>
      </c>
      <c r="G24" s="77">
        <f>F24+D24-1</f>
        <v>195</v>
      </c>
    </row>
    <row r="25" spans="1:7">
      <c r="A25" s="49" t="s">
        <v>232</v>
      </c>
      <c r="B25" s="50" t="s">
        <v>9</v>
      </c>
      <c r="C25" s="51" t="s">
        <v>173</v>
      </c>
      <c r="D25" s="52">
        <v>3</v>
      </c>
      <c r="E25" s="52" t="s">
        <v>52</v>
      </c>
      <c r="F25" s="52">
        <f t="shared" ref="F25:F30" si="2">G24+1</f>
        <v>196</v>
      </c>
      <c r="G25" s="77">
        <f t="shared" ref="G25:G30" si="3">F25+D25-1</f>
        <v>198</v>
      </c>
    </row>
    <row r="26" spans="1:7">
      <c r="A26" s="49" t="s">
        <v>231</v>
      </c>
      <c r="B26" s="50" t="s">
        <v>7</v>
      </c>
      <c r="C26" s="51" t="s">
        <v>173</v>
      </c>
      <c r="D26" s="52">
        <v>3</v>
      </c>
      <c r="E26" s="52" t="s">
        <v>52</v>
      </c>
      <c r="F26" s="52">
        <f t="shared" si="2"/>
        <v>199</v>
      </c>
      <c r="G26" s="77">
        <f t="shared" si="3"/>
        <v>201</v>
      </c>
    </row>
    <row r="27" spans="1:7">
      <c r="A27" s="49" t="s">
        <v>230</v>
      </c>
      <c r="B27" s="50" t="s">
        <v>7</v>
      </c>
      <c r="C27" s="51" t="s">
        <v>173</v>
      </c>
      <c r="D27" s="52">
        <v>25</v>
      </c>
      <c r="E27" s="52" t="s">
        <v>52</v>
      </c>
      <c r="F27" s="52">
        <f t="shared" si="2"/>
        <v>202</v>
      </c>
      <c r="G27" s="77">
        <f t="shared" si="3"/>
        <v>226</v>
      </c>
    </row>
    <row r="28" spans="1:7">
      <c r="A28" s="49" t="s">
        <v>54</v>
      </c>
      <c r="B28" s="50" t="s">
        <v>7</v>
      </c>
      <c r="C28" s="51"/>
      <c r="D28" s="52">
        <v>6</v>
      </c>
      <c r="E28" s="52" t="s">
        <v>52</v>
      </c>
      <c r="F28" s="52">
        <f t="shared" si="2"/>
        <v>227</v>
      </c>
      <c r="G28" s="77">
        <f t="shared" si="3"/>
        <v>232</v>
      </c>
    </row>
    <row r="29" spans="1:7">
      <c r="A29" s="49" t="s">
        <v>59</v>
      </c>
      <c r="B29" s="50" t="s">
        <v>9</v>
      </c>
      <c r="C29" s="51"/>
      <c r="D29" s="52">
        <v>5</v>
      </c>
      <c r="E29" s="52" t="s">
        <v>52</v>
      </c>
      <c r="F29" s="52">
        <f t="shared" si="2"/>
        <v>233</v>
      </c>
      <c r="G29" s="77">
        <f t="shared" si="3"/>
        <v>237</v>
      </c>
    </row>
    <row r="30" spans="1:7">
      <c r="A30" s="49" t="s">
        <v>60</v>
      </c>
      <c r="B30" s="50" t="s">
        <v>9</v>
      </c>
      <c r="C30" s="51" t="s">
        <v>175</v>
      </c>
      <c r="D30" s="52">
        <v>13</v>
      </c>
      <c r="E30" s="52" t="s">
        <v>52</v>
      </c>
      <c r="F30" s="52">
        <f t="shared" si="2"/>
        <v>238</v>
      </c>
      <c r="G30" s="77">
        <f t="shared" si="3"/>
        <v>250</v>
      </c>
    </row>
    <row r="31" spans="1:7">
      <c r="A31" s="49" t="s">
        <v>61</v>
      </c>
      <c r="B31" s="50" t="s">
        <v>9</v>
      </c>
      <c r="C31" s="51" t="s">
        <v>175</v>
      </c>
      <c r="D31" s="52">
        <v>15</v>
      </c>
      <c r="E31" s="52" t="s">
        <v>52</v>
      </c>
      <c r="F31" s="52">
        <f t="shared" ref="F31:F39" si="4">G30+1</f>
        <v>251</v>
      </c>
      <c r="G31" s="77">
        <f t="shared" ref="G31:G39" si="5">F31+D31-1</f>
        <v>265</v>
      </c>
    </row>
    <row r="32" spans="1:7">
      <c r="A32" s="49" t="s">
        <v>62</v>
      </c>
      <c r="B32" s="50" t="s">
        <v>9</v>
      </c>
      <c r="C32" s="51" t="s">
        <v>343</v>
      </c>
      <c r="D32" s="52">
        <v>1</v>
      </c>
      <c r="E32" s="52" t="s">
        <v>52</v>
      </c>
      <c r="F32" s="52">
        <f t="shared" si="4"/>
        <v>266</v>
      </c>
      <c r="G32" s="77">
        <f t="shared" si="5"/>
        <v>266</v>
      </c>
    </row>
    <row r="33" spans="1:7" ht="25.5">
      <c r="A33" s="49" t="s">
        <v>27</v>
      </c>
      <c r="B33" s="50" t="s">
        <v>7</v>
      </c>
      <c r="C33" s="51" t="s">
        <v>63</v>
      </c>
      <c r="D33" s="52">
        <v>12</v>
      </c>
      <c r="E33" s="52" t="s">
        <v>52</v>
      </c>
      <c r="F33" s="52">
        <f t="shared" si="4"/>
        <v>267</v>
      </c>
      <c r="G33" s="77">
        <f t="shared" si="5"/>
        <v>278</v>
      </c>
    </row>
    <row r="34" spans="1:7">
      <c r="A34" s="49" t="s">
        <v>55</v>
      </c>
      <c r="B34" s="50" t="s">
        <v>7</v>
      </c>
      <c r="C34" s="51" t="s">
        <v>344</v>
      </c>
      <c r="D34" s="52">
        <v>1</v>
      </c>
      <c r="E34" s="52" t="s">
        <v>52</v>
      </c>
      <c r="F34" s="52">
        <f t="shared" si="4"/>
        <v>279</v>
      </c>
      <c r="G34" s="77">
        <f t="shared" si="5"/>
        <v>279</v>
      </c>
    </row>
    <row r="35" spans="1:7">
      <c r="A35" s="49" t="s">
        <v>56</v>
      </c>
      <c r="B35" s="50" t="s">
        <v>7</v>
      </c>
      <c r="C35" s="51"/>
      <c r="D35" s="52">
        <v>1</v>
      </c>
      <c r="E35" s="52" t="s">
        <v>345</v>
      </c>
      <c r="F35" s="52">
        <f t="shared" si="4"/>
        <v>280</v>
      </c>
      <c r="G35" s="77">
        <f t="shared" si="5"/>
        <v>280</v>
      </c>
    </row>
    <row r="36" spans="1:7">
      <c r="A36" s="49" t="s">
        <v>57</v>
      </c>
      <c r="B36" s="50" t="s">
        <v>7</v>
      </c>
      <c r="C36" s="51"/>
      <c r="D36" s="52">
        <v>15</v>
      </c>
      <c r="E36" s="52" t="s">
        <v>345</v>
      </c>
      <c r="F36" s="52">
        <f t="shared" si="4"/>
        <v>281</v>
      </c>
      <c r="G36" s="77">
        <f t="shared" si="5"/>
        <v>295</v>
      </c>
    </row>
    <row r="37" spans="1:7">
      <c r="A37" s="49" t="s">
        <v>58</v>
      </c>
      <c r="B37" s="50" t="s">
        <v>9</v>
      </c>
      <c r="C37" s="51"/>
      <c r="D37" s="52">
        <v>2</v>
      </c>
      <c r="E37" s="52" t="s">
        <v>345</v>
      </c>
      <c r="F37" s="52">
        <f t="shared" si="4"/>
        <v>296</v>
      </c>
      <c r="G37" s="77">
        <f t="shared" si="5"/>
        <v>297</v>
      </c>
    </row>
    <row r="38" spans="1:7">
      <c r="A38" s="49" t="s">
        <v>22</v>
      </c>
      <c r="B38" s="50" t="s">
        <v>7</v>
      </c>
      <c r="C38" s="51"/>
      <c r="D38" s="52">
        <f>349-25-SUM(D5:D37)</f>
        <v>27</v>
      </c>
      <c r="E38" s="52" t="s">
        <v>615</v>
      </c>
      <c r="F38" s="52">
        <f t="shared" si="4"/>
        <v>298</v>
      </c>
      <c r="G38" s="77">
        <f t="shared" si="5"/>
        <v>324</v>
      </c>
    </row>
    <row r="39" spans="1:7">
      <c r="A39" s="49" t="s">
        <v>197</v>
      </c>
      <c r="B39" s="50" t="s">
        <v>7</v>
      </c>
      <c r="C39" s="51"/>
      <c r="D39" s="52">
        <v>25</v>
      </c>
      <c r="E39" s="52" t="s">
        <v>387</v>
      </c>
      <c r="F39" s="52">
        <f t="shared" si="4"/>
        <v>325</v>
      </c>
      <c r="G39" s="77">
        <f t="shared" si="5"/>
        <v>349</v>
      </c>
    </row>
    <row r="40" spans="1:7" ht="13.5" thickBot="1">
      <c r="A40" s="79" t="s">
        <v>85</v>
      </c>
      <c r="B40" s="54" t="s">
        <v>7</v>
      </c>
      <c r="C40" s="55"/>
      <c r="D40" s="56">
        <v>1</v>
      </c>
      <c r="E40" s="56" t="s">
        <v>52</v>
      </c>
      <c r="F40" s="56">
        <v>350</v>
      </c>
      <c r="G40" s="80">
        <v>350</v>
      </c>
    </row>
    <row r="41" spans="1:7" ht="13.5" thickTop="1">
      <c r="A41" s="185"/>
      <c r="B41" s="185"/>
      <c r="C41" s="185"/>
      <c r="D41" s="27"/>
      <c r="E41" s="27"/>
      <c r="F41" s="27"/>
      <c r="G41" s="27"/>
    </row>
    <row r="42" spans="1:7">
      <c r="A42" s="184" t="s">
        <v>325</v>
      </c>
      <c r="B42" s="184"/>
      <c r="C42" s="184"/>
      <c r="D42" s="184"/>
      <c r="E42" s="184"/>
      <c r="F42" s="184"/>
      <c r="G42" s="184"/>
    </row>
    <row r="43" spans="1:7">
      <c r="A43" s="27"/>
      <c r="B43" s="27"/>
      <c r="C43" s="27"/>
      <c r="D43" s="27"/>
      <c r="E43" s="27"/>
      <c r="F43" s="27"/>
      <c r="G43" s="27"/>
    </row>
    <row r="44" spans="1:7">
      <c r="A44" s="178" t="s">
        <v>244</v>
      </c>
      <c r="B44" s="178"/>
      <c r="C44" s="178"/>
      <c r="D44" s="178"/>
      <c r="E44" s="178"/>
      <c r="F44" s="178"/>
      <c r="G44" s="178"/>
    </row>
    <row r="45" spans="1:7">
      <c r="A45" s="178" t="s">
        <v>247</v>
      </c>
      <c r="B45" s="179"/>
      <c r="C45" s="179"/>
      <c r="D45" s="179"/>
      <c r="E45" s="179"/>
      <c r="F45" s="179"/>
      <c r="G45" s="179"/>
    </row>
    <row r="46" spans="1:7">
      <c r="A46" s="178" t="s">
        <v>252</v>
      </c>
      <c r="B46" s="179"/>
      <c r="C46" s="179"/>
      <c r="D46" s="179"/>
      <c r="E46" s="179"/>
      <c r="F46" s="179"/>
      <c r="G46" s="179"/>
    </row>
    <row r="47" spans="1:7" s="1" customFormat="1" ht="12.75" customHeight="1">
      <c r="A47" s="184" t="s">
        <v>333</v>
      </c>
      <c r="B47" s="186"/>
      <c r="C47" s="186"/>
      <c r="D47" s="29"/>
      <c r="E47" s="29"/>
      <c r="F47" s="29"/>
      <c r="G47" s="29"/>
    </row>
    <row r="48" spans="1:7" ht="29.25" customHeight="1">
      <c r="A48" s="184" t="s">
        <v>334</v>
      </c>
      <c r="B48" s="185"/>
      <c r="C48" s="185"/>
      <c r="D48" s="185"/>
      <c r="E48" s="185"/>
      <c r="F48" s="185"/>
      <c r="G48" s="185"/>
    </row>
    <row r="49" spans="1:7">
      <c r="A49" s="184" t="s">
        <v>335</v>
      </c>
      <c r="B49" s="185"/>
      <c r="C49" s="185"/>
      <c r="D49" s="185"/>
      <c r="E49" s="185"/>
      <c r="F49" s="185"/>
      <c r="G49" s="185"/>
    </row>
    <row r="50" spans="1:7" ht="12.75" customHeight="1">
      <c r="A50" s="184" t="s">
        <v>352</v>
      </c>
      <c r="B50" s="186"/>
      <c r="C50" s="186"/>
      <c r="D50" s="186"/>
      <c r="E50" s="186"/>
      <c r="F50" s="35"/>
      <c r="G50" s="35"/>
    </row>
    <row r="51" spans="1:7">
      <c r="A51" s="178" t="s">
        <v>336</v>
      </c>
      <c r="B51" s="179"/>
      <c r="C51" s="179"/>
      <c r="D51" s="179"/>
      <c r="E51" s="179"/>
      <c r="F51" s="179"/>
      <c r="G51" s="179"/>
    </row>
    <row r="52" spans="1:7">
      <c r="A52" s="178" t="s">
        <v>337</v>
      </c>
      <c r="B52" s="179"/>
      <c r="C52" s="179"/>
      <c r="D52" s="179"/>
      <c r="E52" s="179"/>
      <c r="F52" s="179"/>
      <c r="G52" s="179"/>
    </row>
    <row r="53" spans="1:7">
      <c r="A53" s="178" t="s">
        <v>338</v>
      </c>
      <c r="B53" s="179"/>
      <c r="C53" s="179"/>
      <c r="D53" s="179"/>
      <c r="E53" s="179"/>
      <c r="F53" s="179"/>
      <c r="G53" s="179"/>
    </row>
    <row r="54" spans="1:7" ht="27" customHeight="1">
      <c r="A54" s="182" t="s">
        <v>650</v>
      </c>
      <c r="B54" s="183"/>
      <c r="C54" s="183"/>
      <c r="D54" s="183"/>
      <c r="E54" s="183"/>
      <c r="F54" s="183"/>
      <c r="G54" s="183"/>
    </row>
  </sheetData>
  <mergeCells count="16">
    <mergeCell ref="A48:G48"/>
    <mergeCell ref="A47:C47"/>
    <mergeCell ref="A1:G1"/>
    <mergeCell ref="A41:C41"/>
    <mergeCell ref="A3:G3"/>
    <mergeCell ref="A42:G42"/>
    <mergeCell ref="C2:H2"/>
    <mergeCell ref="A46:G46"/>
    <mergeCell ref="A45:G45"/>
    <mergeCell ref="A44:G44"/>
    <mergeCell ref="A54:G54"/>
    <mergeCell ref="A49:G49"/>
    <mergeCell ref="A53:G53"/>
    <mergeCell ref="A52:G52"/>
    <mergeCell ref="A51:G51"/>
    <mergeCell ref="A50:E50"/>
  </mergeCells>
  <phoneticPr fontId="4" type="noConversion"/>
  <pageMargins left="0.35433070866141736" right="0.35433070866141736" top="0.76" bottom="0.61" header="0.51181102362204722" footer="0.51181102362204722"/>
  <pageSetup paperSize="9" scale="75" firstPageNumber="0" orientation="portrait" r:id="rId1"/>
  <headerFooter alignWithMargins="0">
    <oddFooter>&amp;RLayout Febraban Conta Eletrônica  - V3R0   (&amp;D]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9" enableFormatConditionsCalculation="0">
    <tabColor indexed="48"/>
  </sheetPr>
  <dimension ref="A1:G43"/>
  <sheetViews>
    <sheetView topLeftCell="A6" zoomScale="80" workbookViewId="0">
      <selection activeCell="O15" sqref="O15"/>
    </sheetView>
  </sheetViews>
  <sheetFormatPr defaultRowHeight="12.75"/>
  <cols>
    <col min="1" max="1" width="33" style="3" customWidth="1"/>
    <col min="2" max="2" width="13.85546875" style="3" bestFit="1" customWidth="1"/>
    <col min="3" max="3" width="28.42578125" style="3" customWidth="1"/>
    <col min="4" max="4" width="10.28515625" style="3" bestFit="1" customWidth="1"/>
    <col min="5" max="5" width="16.5703125" style="3" bestFit="1" customWidth="1"/>
    <col min="6" max="6" width="6.42578125" style="3" bestFit="1" customWidth="1"/>
    <col min="7" max="7" width="4.85546875" style="3" bestFit="1" customWidth="1"/>
  </cols>
  <sheetData>
    <row r="1" spans="1:7" s="6" customFormat="1" ht="18">
      <c r="A1" s="174" t="s">
        <v>207</v>
      </c>
      <c r="B1" s="174"/>
      <c r="C1" s="174"/>
      <c r="D1" s="174"/>
      <c r="E1" s="174"/>
      <c r="F1" s="174"/>
      <c r="G1" s="174"/>
    </row>
    <row r="2" spans="1:7" s="7" customFormat="1" ht="18">
      <c r="A2" s="18"/>
      <c r="B2" s="18"/>
      <c r="C2" s="22"/>
      <c r="D2" s="22"/>
    </row>
    <row r="3" spans="1:7" s="8" customFormat="1" ht="15.75">
      <c r="A3" s="173" t="s">
        <v>117</v>
      </c>
      <c r="B3" s="173"/>
      <c r="C3" s="173"/>
      <c r="D3" s="173"/>
      <c r="E3" s="173"/>
      <c r="F3" s="173"/>
      <c r="G3" s="173"/>
    </row>
    <row r="4" spans="1:7" s="7" customFormat="1" ht="18.75" thickBot="1">
      <c r="A4" s="18"/>
      <c r="B4" s="18"/>
      <c r="C4" s="22"/>
      <c r="D4" s="22"/>
      <c r="E4" s="22"/>
      <c r="F4" s="22"/>
      <c r="G4" s="22"/>
    </row>
    <row r="5" spans="1:7" ht="26.25" customHeight="1" thickTop="1" thickBot="1">
      <c r="A5" s="23" t="s">
        <v>0</v>
      </c>
      <c r="B5" s="24" t="s">
        <v>97</v>
      </c>
      <c r="C5" s="24" t="s">
        <v>1</v>
      </c>
      <c r="D5" s="24" t="s">
        <v>2</v>
      </c>
      <c r="E5" s="24" t="s">
        <v>3</v>
      </c>
      <c r="F5" s="24" t="s">
        <v>4</v>
      </c>
      <c r="G5" s="47" t="s">
        <v>5</v>
      </c>
    </row>
    <row r="6" spans="1:7">
      <c r="A6" s="75" t="s">
        <v>6</v>
      </c>
      <c r="B6" s="67" t="s">
        <v>9</v>
      </c>
      <c r="C6" s="68" t="s">
        <v>178</v>
      </c>
      <c r="D6" s="69">
        <v>2</v>
      </c>
      <c r="E6" s="69" t="s">
        <v>52</v>
      </c>
      <c r="F6" s="69">
        <v>1</v>
      </c>
      <c r="G6" s="76">
        <f>D6</f>
        <v>2</v>
      </c>
    </row>
    <row r="7" spans="1:7" ht="25.5">
      <c r="A7" s="49" t="s">
        <v>8</v>
      </c>
      <c r="B7" s="50" t="s">
        <v>9</v>
      </c>
      <c r="C7" s="51" t="s">
        <v>163</v>
      </c>
      <c r="D7" s="52">
        <v>12</v>
      </c>
      <c r="E7" s="52" t="s">
        <v>52</v>
      </c>
      <c r="F7" s="52">
        <f t="shared" ref="F7:F15" si="0">G6+1</f>
        <v>3</v>
      </c>
      <c r="G7" s="77">
        <f t="shared" ref="G7:G16" si="1">F7+D7-1</f>
        <v>14</v>
      </c>
    </row>
    <row r="8" spans="1:7" s="1" customFormat="1">
      <c r="A8" s="49" t="s">
        <v>13</v>
      </c>
      <c r="B8" s="50" t="s">
        <v>7</v>
      </c>
      <c r="C8" s="51"/>
      <c r="D8" s="52">
        <v>25</v>
      </c>
      <c r="E8" s="52" t="s">
        <v>52</v>
      </c>
      <c r="F8" s="52">
        <f t="shared" si="0"/>
        <v>15</v>
      </c>
      <c r="G8" s="77">
        <f t="shared" si="1"/>
        <v>39</v>
      </c>
    </row>
    <row r="9" spans="1:7" s="1" customFormat="1">
      <c r="A9" s="49" t="s">
        <v>15</v>
      </c>
      <c r="B9" s="50" t="s">
        <v>9</v>
      </c>
      <c r="C9" s="51"/>
      <c r="D9" s="52">
        <v>8</v>
      </c>
      <c r="E9" s="52" t="s">
        <v>52</v>
      </c>
      <c r="F9" s="52">
        <f>G8+1</f>
        <v>40</v>
      </c>
      <c r="G9" s="77">
        <f t="shared" si="1"/>
        <v>47</v>
      </c>
    </row>
    <row r="10" spans="1:7" ht="25.5">
      <c r="A10" s="49" t="s">
        <v>16</v>
      </c>
      <c r="B10" s="50" t="s">
        <v>9</v>
      </c>
      <c r="C10" s="51" t="s">
        <v>278</v>
      </c>
      <c r="D10" s="52">
        <v>6</v>
      </c>
      <c r="E10" s="52" t="s">
        <v>52</v>
      </c>
      <c r="F10" s="52">
        <f>G9+1</f>
        <v>48</v>
      </c>
      <c r="G10" s="77">
        <f t="shared" si="1"/>
        <v>53</v>
      </c>
    </row>
    <row r="11" spans="1:7" ht="25.5">
      <c r="A11" s="49" t="s">
        <v>86</v>
      </c>
      <c r="B11" s="50" t="s">
        <v>7</v>
      </c>
      <c r="C11" s="51" t="s">
        <v>23</v>
      </c>
      <c r="D11" s="52">
        <v>25</v>
      </c>
      <c r="E11" s="52" t="s">
        <v>52</v>
      </c>
      <c r="F11" s="52">
        <f>G10+1</f>
        <v>54</v>
      </c>
      <c r="G11" s="77">
        <f t="shared" si="1"/>
        <v>78</v>
      </c>
    </row>
    <row r="12" spans="1:7" ht="25.5">
      <c r="A12" s="96" t="s">
        <v>167</v>
      </c>
      <c r="B12" s="97" t="s">
        <v>9</v>
      </c>
      <c r="C12" s="51" t="s">
        <v>257</v>
      </c>
      <c r="D12" s="99">
        <v>5</v>
      </c>
      <c r="E12" s="52" t="s">
        <v>643</v>
      </c>
      <c r="F12" s="52">
        <f>G11+1</f>
        <v>79</v>
      </c>
      <c r="G12" s="77">
        <f t="shared" si="1"/>
        <v>83</v>
      </c>
    </row>
    <row r="13" spans="1:7" ht="63.75">
      <c r="A13" s="96" t="s">
        <v>156</v>
      </c>
      <c r="B13" s="97" t="s">
        <v>7</v>
      </c>
      <c r="C13" s="53" t="s">
        <v>235</v>
      </c>
      <c r="D13" s="99">
        <v>16</v>
      </c>
      <c r="E13" s="52" t="s">
        <v>643</v>
      </c>
      <c r="F13" s="52">
        <f t="shared" si="0"/>
        <v>84</v>
      </c>
      <c r="G13" s="77">
        <f t="shared" si="1"/>
        <v>99</v>
      </c>
    </row>
    <row r="14" spans="1:7" s="3" customFormat="1">
      <c r="A14" s="96" t="s">
        <v>65</v>
      </c>
      <c r="B14" s="97" t="s">
        <v>66</v>
      </c>
      <c r="C14" s="51"/>
      <c r="D14" s="99">
        <v>8</v>
      </c>
      <c r="E14" s="52" t="s">
        <v>52</v>
      </c>
      <c r="F14" s="52">
        <f>G13+1</f>
        <v>100</v>
      </c>
      <c r="G14" s="77">
        <f t="shared" si="1"/>
        <v>107</v>
      </c>
    </row>
    <row r="15" spans="1:7" ht="25.5">
      <c r="A15" s="49" t="s">
        <v>50</v>
      </c>
      <c r="B15" s="50" t="s">
        <v>7</v>
      </c>
      <c r="C15" s="51" t="s">
        <v>168</v>
      </c>
      <c r="D15" s="52">
        <v>2</v>
      </c>
      <c r="E15" s="52" t="s">
        <v>643</v>
      </c>
      <c r="F15" s="52">
        <f t="shared" si="0"/>
        <v>108</v>
      </c>
      <c r="G15" s="77">
        <f t="shared" si="1"/>
        <v>109</v>
      </c>
    </row>
    <row r="16" spans="1:7" ht="25.5">
      <c r="A16" s="96" t="s">
        <v>67</v>
      </c>
      <c r="B16" s="50" t="s">
        <v>7</v>
      </c>
      <c r="C16" s="51" t="s">
        <v>349</v>
      </c>
      <c r="D16" s="52">
        <v>17</v>
      </c>
      <c r="E16" s="52" t="s">
        <v>643</v>
      </c>
      <c r="F16" s="52">
        <f>G15+1</f>
        <v>110</v>
      </c>
      <c r="G16" s="77">
        <f t="shared" si="1"/>
        <v>126</v>
      </c>
    </row>
    <row r="17" spans="1:7" ht="38.25">
      <c r="A17" s="49" t="s">
        <v>172</v>
      </c>
      <c r="B17" s="50" t="s">
        <v>9</v>
      </c>
      <c r="C17" s="51" t="s">
        <v>347</v>
      </c>
      <c r="D17" s="52">
        <v>5</v>
      </c>
      <c r="E17" s="52" t="s">
        <v>340</v>
      </c>
      <c r="F17" s="52">
        <f t="shared" ref="F17:F22" si="2">G16+1</f>
        <v>127</v>
      </c>
      <c r="G17" s="77">
        <f t="shared" ref="G17:G22" si="3">F17+D17-1</f>
        <v>131</v>
      </c>
    </row>
    <row r="18" spans="1:7" ht="25.5">
      <c r="A18" s="49" t="s">
        <v>82</v>
      </c>
      <c r="B18" s="50" t="s">
        <v>7</v>
      </c>
      <c r="C18" s="51" t="s">
        <v>320</v>
      </c>
      <c r="D18" s="52">
        <v>3</v>
      </c>
      <c r="E18" s="52" t="s">
        <v>379</v>
      </c>
      <c r="F18" s="52">
        <f t="shared" si="2"/>
        <v>132</v>
      </c>
      <c r="G18" s="77">
        <f t="shared" si="3"/>
        <v>134</v>
      </c>
    </row>
    <row r="19" spans="1:7">
      <c r="A19" s="49" t="s">
        <v>96</v>
      </c>
      <c r="B19" s="50" t="s">
        <v>68</v>
      </c>
      <c r="C19" s="51"/>
      <c r="D19" s="52">
        <v>6</v>
      </c>
      <c r="E19" s="52" t="s">
        <v>52</v>
      </c>
      <c r="F19" s="52">
        <f t="shared" si="2"/>
        <v>135</v>
      </c>
      <c r="G19" s="77">
        <f t="shared" si="3"/>
        <v>140</v>
      </c>
    </row>
    <row r="20" spans="1:7" ht="25.5">
      <c r="A20" s="49" t="s">
        <v>179</v>
      </c>
      <c r="B20" s="50" t="s">
        <v>7</v>
      </c>
      <c r="C20" s="51" t="s">
        <v>200</v>
      </c>
      <c r="D20" s="52">
        <v>2</v>
      </c>
      <c r="E20" s="52" t="s">
        <v>52</v>
      </c>
      <c r="F20" s="52">
        <f t="shared" si="2"/>
        <v>141</v>
      </c>
      <c r="G20" s="77">
        <f t="shared" si="3"/>
        <v>142</v>
      </c>
    </row>
    <row r="21" spans="1:7">
      <c r="A21" s="49" t="s">
        <v>180</v>
      </c>
      <c r="B21" s="50" t="s">
        <v>7</v>
      </c>
      <c r="C21" s="51"/>
      <c r="D21" s="52">
        <v>6</v>
      </c>
      <c r="E21" s="52"/>
      <c r="F21" s="52">
        <f t="shared" si="2"/>
        <v>143</v>
      </c>
      <c r="G21" s="77">
        <f t="shared" si="3"/>
        <v>148</v>
      </c>
    </row>
    <row r="22" spans="1:7">
      <c r="A22" s="49" t="s">
        <v>211</v>
      </c>
      <c r="B22" s="50" t="s">
        <v>9</v>
      </c>
      <c r="C22" s="51" t="s">
        <v>371</v>
      </c>
      <c r="D22" s="52">
        <v>3</v>
      </c>
      <c r="E22" s="52" t="s">
        <v>52</v>
      </c>
      <c r="F22" s="52">
        <f t="shared" si="2"/>
        <v>149</v>
      </c>
      <c r="G22" s="77">
        <f t="shared" si="3"/>
        <v>151</v>
      </c>
    </row>
    <row r="23" spans="1:7">
      <c r="A23" s="49" t="s">
        <v>212</v>
      </c>
      <c r="B23" s="50" t="s">
        <v>7</v>
      </c>
      <c r="C23" s="51" t="s">
        <v>371</v>
      </c>
      <c r="D23" s="52">
        <v>3</v>
      </c>
      <c r="E23" s="52" t="s">
        <v>52</v>
      </c>
      <c r="F23" s="52">
        <f t="shared" ref="F23:F28" si="4">G22+1</f>
        <v>152</v>
      </c>
      <c r="G23" s="77">
        <f t="shared" ref="G23:G30" si="5">F23+D23-1</f>
        <v>154</v>
      </c>
    </row>
    <row r="24" spans="1:7">
      <c r="A24" s="49" t="s">
        <v>213</v>
      </c>
      <c r="B24" s="50" t="s">
        <v>7</v>
      </c>
      <c r="C24" s="51" t="s">
        <v>371</v>
      </c>
      <c r="D24" s="52">
        <v>25</v>
      </c>
      <c r="E24" s="52" t="s">
        <v>52</v>
      </c>
      <c r="F24" s="52">
        <f t="shared" si="4"/>
        <v>155</v>
      </c>
      <c r="G24" s="77">
        <f t="shared" si="5"/>
        <v>179</v>
      </c>
    </row>
    <row r="25" spans="1:7">
      <c r="A25" s="49" t="s">
        <v>72</v>
      </c>
      <c r="B25" s="50" t="s">
        <v>9</v>
      </c>
      <c r="C25" s="51" t="s">
        <v>175</v>
      </c>
      <c r="D25" s="52">
        <v>13</v>
      </c>
      <c r="E25" s="52" t="s">
        <v>52</v>
      </c>
      <c r="F25" s="52">
        <f t="shared" si="4"/>
        <v>180</v>
      </c>
      <c r="G25" s="77">
        <f t="shared" si="5"/>
        <v>192</v>
      </c>
    </row>
    <row r="26" spans="1:7">
      <c r="A26" s="49" t="s">
        <v>71</v>
      </c>
      <c r="B26" s="50" t="s">
        <v>9</v>
      </c>
      <c r="C26" s="51" t="s">
        <v>175</v>
      </c>
      <c r="D26" s="52">
        <v>15</v>
      </c>
      <c r="E26" s="52" t="s">
        <v>52</v>
      </c>
      <c r="F26" s="52">
        <f t="shared" si="4"/>
        <v>193</v>
      </c>
      <c r="G26" s="77">
        <f t="shared" si="5"/>
        <v>207</v>
      </c>
    </row>
    <row r="27" spans="1:7">
      <c r="A27" s="49" t="s">
        <v>62</v>
      </c>
      <c r="B27" s="50" t="s">
        <v>9</v>
      </c>
      <c r="C27" s="51" t="s">
        <v>343</v>
      </c>
      <c r="D27" s="52">
        <v>1</v>
      </c>
      <c r="E27" s="52" t="s">
        <v>52</v>
      </c>
      <c r="F27" s="52">
        <f t="shared" si="4"/>
        <v>208</v>
      </c>
      <c r="G27" s="77">
        <f t="shared" si="5"/>
        <v>208</v>
      </c>
    </row>
    <row r="28" spans="1:7" ht="25.5">
      <c r="A28" s="49" t="s">
        <v>27</v>
      </c>
      <c r="B28" s="50" t="s">
        <v>7</v>
      </c>
      <c r="C28" s="51" t="s">
        <v>63</v>
      </c>
      <c r="D28" s="52">
        <v>12</v>
      </c>
      <c r="E28" s="52" t="s">
        <v>52</v>
      </c>
      <c r="F28" s="52">
        <f t="shared" si="4"/>
        <v>209</v>
      </c>
      <c r="G28" s="77">
        <f t="shared" si="5"/>
        <v>220</v>
      </c>
    </row>
    <row r="29" spans="1:7">
      <c r="A29" s="49" t="s">
        <v>22</v>
      </c>
      <c r="B29" s="50" t="s">
        <v>7</v>
      </c>
      <c r="C29" s="51"/>
      <c r="D29" s="52">
        <f>349-25-SUM(D5:D28)</f>
        <v>104</v>
      </c>
      <c r="E29" s="52" t="s">
        <v>615</v>
      </c>
      <c r="F29" s="52">
        <f>G28+1</f>
        <v>221</v>
      </c>
      <c r="G29" s="77">
        <f t="shared" si="5"/>
        <v>324</v>
      </c>
    </row>
    <row r="30" spans="1:7">
      <c r="A30" s="49" t="s">
        <v>197</v>
      </c>
      <c r="B30" s="50" t="s">
        <v>7</v>
      </c>
      <c r="C30" s="51"/>
      <c r="D30" s="52">
        <v>25</v>
      </c>
      <c r="E30" s="52" t="s">
        <v>256</v>
      </c>
      <c r="F30" s="52">
        <f>G29+1</f>
        <v>325</v>
      </c>
      <c r="G30" s="77">
        <f t="shared" si="5"/>
        <v>349</v>
      </c>
    </row>
    <row r="31" spans="1:7" ht="13.5" thickBot="1">
      <c r="A31" s="79" t="s">
        <v>85</v>
      </c>
      <c r="B31" s="54" t="s">
        <v>7</v>
      </c>
      <c r="C31" s="55"/>
      <c r="D31" s="56">
        <v>1</v>
      </c>
      <c r="E31" s="56" t="s">
        <v>52</v>
      </c>
      <c r="F31" s="56">
        <v>350</v>
      </c>
      <c r="G31" s="80">
        <v>350</v>
      </c>
    </row>
    <row r="32" spans="1:7" ht="13.5" thickTop="1">
      <c r="A32" s="39"/>
      <c r="B32" s="39"/>
      <c r="C32" s="40"/>
      <c r="D32" s="40"/>
      <c r="E32" s="41"/>
      <c r="F32" s="41"/>
      <c r="G32" s="41"/>
    </row>
    <row r="33" spans="1:7">
      <c r="A33" s="184" t="s">
        <v>325</v>
      </c>
      <c r="B33" s="184"/>
      <c r="C33" s="184"/>
      <c r="D33" s="27"/>
      <c r="E33" s="27"/>
      <c r="F33" s="27"/>
      <c r="G33" s="27"/>
    </row>
    <row r="34" spans="1:7">
      <c r="A34" s="27"/>
      <c r="B34" s="27"/>
      <c r="C34" s="27"/>
      <c r="D34" s="27"/>
      <c r="E34" s="27"/>
      <c r="F34" s="27"/>
      <c r="G34" s="27"/>
    </row>
    <row r="35" spans="1:7">
      <c r="A35" s="178" t="s">
        <v>244</v>
      </c>
      <c r="B35" s="179"/>
      <c r="C35" s="179"/>
      <c r="D35" s="179"/>
      <c r="E35" s="179"/>
      <c r="F35" s="179"/>
      <c r="G35" s="179"/>
    </row>
    <row r="36" spans="1:7">
      <c r="A36" s="178" t="s">
        <v>258</v>
      </c>
      <c r="B36" s="179"/>
      <c r="C36" s="179"/>
      <c r="D36" s="179"/>
      <c r="E36" s="179"/>
      <c r="F36" s="179"/>
      <c r="G36" s="179"/>
    </row>
    <row r="37" spans="1:7">
      <c r="A37" s="178" t="s">
        <v>252</v>
      </c>
      <c r="B37" s="178"/>
      <c r="C37" s="178"/>
      <c r="D37" s="178"/>
      <c r="E37" s="178"/>
      <c r="F37" s="178"/>
      <c r="G37" s="178"/>
    </row>
    <row r="38" spans="1:7" ht="12.75" customHeight="1">
      <c r="A38" s="184" t="s">
        <v>346</v>
      </c>
      <c r="B38" s="185"/>
      <c r="C38" s="185"/>
      <c r="D38" s="185"/>
      <c r="E38" s="185"/>
      <c r="F38" s="185"/>
      <c r="G38" s="185"/>
    </row>
    <row r="39" spans="1:7" ht="12.75" customHeight="1">
      <c r="A39" s="184" t="s">
        <v>351</v>
      </c>
      <c r="B39" s="185"/>
      <c r="C39" s="185"/>
      <c r="D39" s="185"/>
      <c r="E39" s="185"/>
      <c r="F39" s="185"/>
      <c r="G39" s="185"/>
    </row>
    <row r="40" spans="1:7">
      <c r="A40" s="178" t="s">
        <v>336</v>
      </c>
      <c r="B40" s="179"/>
      <c r="C40" s="179"/>
      <c r="D40" s="179"/>
      <c r="E40" s="179"/>
      <c r="F40" s="179"/>
      <c r="G40" s="179"/>
    </row>
    <row r="41" spans="1:7" ht="54.75" customHeight="1">
      <c r="A41" s="184" t="s">
        <v>350</v>
      </c>
      <c r="B41" s="185"/>
      <c r="C41" s="185"/>
      <c r="D41" s="185"/>
      <c r="E41" s="185"/>
      <c r="F41" s="185"/>
      <c r="G41" s="185"/>
    </row>
    <row r="42" spans="1:7">
      <c r="A42" s="72" t="s">
        <v>614</v>
      </c>
    </row>
    <row r="43" spans="1:7">
      <c r="A43" t="s">
        <v>651</v>
      </c>
    </row>
  </sheetData>
  <mergeCells count="10">
    <mergeCell ref="A37:G37"/>
    <mergeCell ref="A1:G1"/>
    <mergeCell ref="A38:G38"/>
    <mergeCell ref="A41:G41"/>
    <mergeCell ref="A33:C33"/>
    <mergeCell ref="A3:G3"/>
    <mergeCell ref="A40:G40"/>
    <mergeCell ref="A39:G39"/>
    <mergeCell ref="A36:G36"/>
    <mergeCell ref="A35:G35"/>
  </mergeCells>
  <phoneticPr fontId="4" type="noConversion"/>
  <pageMargins left="0.34" right="0.48" top="0.98402777777777783" bottom="0.98402777777777783" header="0.51180555555555562" footer="0.51180555555555562"/>
  <pageSetup paperSize="9" scale="75" firstPageNumber="0" orientation="portrait" r:id="rId1"/>
  <headerFooter alignWithMargins="0">
    <oddFooter>&amp;RLayout Febraban Conta Eletrônica  - V3R0   (&amp;D]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11" enableFormatConditionsCalculation="0">
    <tabColor indexed="48"/>
  </sheetPr>
  <dimension ref="A1:G38"/>
  <sheetViews>
    <sheetView topLeftCell="A14" zoomScale="80" workbookViewId="0">
      <selection activeCell="A13" sqref="A13:G13"/>
    </sheetView>
  </sheetViews>
  <sheetFormatPr defaultRowHeight="12.75"/>
  <cols>
    <col min="1" max="1" width="33" style="3" customWidth="1"/>
    <col min="2" max="2" width="13.85546875" style="3" bestFit="1" customWidth="1"/>
    <col min="3" max="3" width="33.42578125" style="3" customWidth="1"/>
    <col min="4" max="4" width="10.28515625" style="3" bestFit="1" customWidth="1"/>
    <col min="5" max="5" width="16.5703125" style="3" bestFit="1" customWidth="1"/>
    <col min="6" max="6" width="6.42578125" style="3" bestFit="1" customWidth="1"/>
    <col min="7" max="7" width="4.85546875" style="3" bestFit="1" customWidth="1"/>
  </cols>
  <sheetData>
    <row r="1" spans="1:7" s="6" customFormat="1" ht="17.25" customHeight="1">
      <c r="A1" s="174" t="s">
        <v>309</v>
      </c>
      <c r="B1" s="174"/>
      <c r="C1" s="174"/>
      <c r="D1" s="174"/>
      <c r="E1" s="174"/>
      <c r="F1" s="174"/>
      <c r="G1" s="174"/>
    </row>
    <row r="2" spans="1:7" s="7" customFormat="1" ht="18">
      <c r="A2" s="18"/>
      <c r="B2" s="18"/>
      <c r="C2" s="22"/>
      <c r="D2" s="22"/>
      <c r="E2" s="22"/>
      <c r="F2" s="22"/>
      <c r="G2" s="22"/>
    </row>
    <row r="3" spans="1:7" s="8" customFormat="1" ht="15.75">
      <c r="A3" s="173" t="s">
        <v>118</v>
      </c>
      <c r="B3" s="173"/>
      <c r="C3" s="173"/>
      <c r="D3" s="173"/>
      <c r="E3" s="173"/>
      <c r="F3" s="173"/>
      <c r="G3" s="173"/>
    </row>
    <row r="4" spans="1:7" s="7" customFormat="1" ht="20.100000000000001" customHeight="1" thickBot="1">
      <c r="A4" s="18"/>
      <c r="B4" s="18"/>
      <c r="C4" s="22"/>
      <c r="D4" s="22"/>
      <c r="E4" s="22"/>
      <c r="F4" s="22"/>
      <c r="G4" s="22"/>
    </row>
    <row r="5" spans="1:7" ht="24" customHeight="1" thickTop="1" thickBot="1">
      <c r="A5" s="23" t="s">
        <v>0</v>
      </c>
      <c r="B5" s="24" t="s">
        <v>97</v>
      </c>
      <c r="C5" s="24" t="s">
        <v>1</v>
      </c>
      <c r="D5" s="24" t="s">
        <v>2</v>
      </c>
      <c r="E5" s="24" t="s">
        <v>3</v>
      </c>
      <c r="F5" s="24" t="s">
        <v>4</v>
      </c>
      <c r="G5" s="47" t="s">
        <v>5</v>
      </c>
    </row>
    <row r="6" spans="1:7">
      <c r="A6" s="75" t="s">
        <v>6</v>
      </c>
      <c r="B6" s="67" t="s">
        <v>9</v>
      </c>
      <c r="C6" s="68" t="s">
        <v>187</v>
      </c>
      <c r="D6" s="69">
        <v>2</v>
      </c>
      <c r="E6" s="69" t="s">
        <v>52</v>
      </c>
      <c r="F6" s="69">
        <v>1</v>
      </c>
      <c r="G6" s="76">
        <f>D6</f>
        <v>2</v>
      </c>
    </row>
    <row r="7" spans="1:7" ht="25.5">
      <c r="A7" s="49" t="s">
        <v>8</v>
      </c>
      <c r="B7" s="50" t="s">
        <v>9</v>
      </c>
      <c r="C7" s="51" t="s">
        <v>353</v>
      </c>
      <c r="D7" s="52">
        <v>12</v>
      </c>
      <c r="E7" s="52" t="s">
        <v>52</v>
      </c>
      <c r="F7" s="52">
        <f t="shared" ref="F7:F29" si="0">G6+1</f>
        <v>3</v>
      </c>
      <c r="G7" s="77">
        <f t="shared" ref="G7:G20" si="1">F7+D7-1</f>
        <v>14</v>
      </c>
    </row>
    <row r="8" spans="1:7" s="1" customFormat="1">
      <c r="A8" s="49" t="s">
        <v>13</v>
      </c>
      <c r="B8" s="50" t="s">
        <v>7</v>
      </c>
      <c r="C8" s="51"/>
      <c r="D8" s="52">
        <v>25</v>
      </c>
      <c r="E8" s="52" t="s">
        <v>52</v>
      </c>
      <c r="F8" s="52">
        <f t="shared" si="0"/>
        <v>15</v>
      </c>
      <c r="G8" s="77">
        <f t="shared" si="1"/>
        <v>39</v>
      </c>
    </row>
    <row r="9" spans="1:7" s="1" customFormat="1">
      <c r="A9" s="49" t="s">
        <v>15</v>
      </c>
      <c r="B9" s="50" t="s">
        <v>9</v>
      </c>
      <c r="C9" s="51"/>
      <c r="D9" s="52">
        <v>8</v>
      </c>
      <c r="E9" s="52" t="s">
        <v>52</v>
      </c>
      <c r="F9" s="52">
        <f t="shared" si="0"/>
        <v>40</v>
      </c>
      <c r="G9" s="77">
        <f t="shared" si="1"/>
        <v>47</v>
      </c>
    </row>
    <row r="10" spans="1:7" ht="25.5">
      <c r="A10" s="49" t="s">
        <v>16</v>
      </c>
      <c r="B10" s="50" t="s">
        <v>9</v>
      </c>
      <c r="C10" s="51" t="s">
        <v>140</v>
      </c>
      <c r="D10" s="52">
        <v>6</v>
      </c>
      <c r="E10" s="52" t="s">
        <v>52</v>
      </c>
      <c r="F10" s="52">
        <f t="shared" si="0"/>
        <v>48</v>
      </c>
      <c r="G10" s="77">
        <f t="shared" si="1"/>
        <v>53</v>
      </c>
    </row>
    <row r="11" spans="1:7" ht="25.5">
      <c r="A11" s="49" t="s">
        <v>86</v>
      </c>
      <c r="B11" s="50" t="s">
        <v>7</v>
      </c>
      <c r="C11" s="51" t="s">
        <v>23</v>
      </c>
      <c r="D11" s="52">
        <v>25</v>
      </c>
      <c r="E11" s="52" t="s">
        <v>354</v>
      </c>
      <c r="F11" s="52">
        <f t="shared" si="0"/>
        <v>54</v>
      </c>
      <c r="G11" s="77">
        <f t="shared" si="1"/>
        <v>78</v>
      </c>
    </row>
    <row r="12" spans="1:7" ht="63.75">
      <c r="A12" s="49" t="s">
        <v>64</v>
      </c>
      <c r="B12" s="50" t="s">
        <v>7</v>
      </c>
      <c r="C12" s="53" t="s">
        <v>235</v>
      </c>
      <c r="D12" s="52">
        <v>16</v>
      </c>
      <c r="E12" s="52" t="s">
        <v>354</v>
      </c>
      <c r="F12" s="52">
        <f t="shared" si="0"/>
        <v>79</v>
      </c>
      <c r="G12" s="77">
        <f t="shared" si="1"/>
        <v>94</v>
      </c>
    </row>
    <row r="13" spans="1:7" ht="38.25">
      <c r="A13" s="49" t="s">
        <v>103</v>
      </c>
      <c r="B13" s="50" t="s">
        <v>7</v>
      </c>
      <c r="C13" s="51" t="s">
        <v>279</v>
      </c>
      <c r="D13" s="52">
        <v>1</v>
      </c>
      <c r="E13" s="52" t="s">
        <v>52</v>
      </c>
      <c r="F13" s="52">
        <f t="shared" si="0"/>
        <v>95</v>
      </c>
      <c r="G13" s="77">
        <f t="shared" si="1"/>
        <v>95</v>
      </c>
    </row>
    <row r="14" spans="1:7">
      <c r="A14" s="49" t="s">
        <v>214</v>
      </c>
      <c r="B14" s="50" t="s">
        <v>9</v>
      </c>
      <c r="C14" s="51" t="s">
        <v>217</v>
      </c>
      <c r="D14" s="52">
        <v>3</v>
      </c>
      <c r="E14" s="52" t="s">
        <v>52</v>
      </c>
      <c r="F14" s="52">
        <f t="shared" si="0"/>
        <v>96</v>
      </c>
      <c r="G14" s="77">
        <f t="shared" si="1"/>
        <v>98</v>
      </c>
    </row>
    <row r="15" spans="1:7">
      <c r="A15" s="49" t="s">
        <v>215</v>
      </c>
      <c r="B15" s="50" t="s">
        <v>7</v>
      </c>
      <c r="C15" s="51" t="s">
        <v>217</v>
      </c>
      <c r="D15" s="52">
        <v>3</v>
      </c>
      <c r="E15" s="52" t="s">
        <v>52</v>
      </c>
      <c r="F15" s="52">
        <f t="shared" si="0"/>
        <v>99</v>
      </c>
      <c r="G15" s="77">
        <f t="shared" si="1"/>
        <v>101</v>
      </c>
    </row>
    <row r="16" spans="1:7">
      <c r="A16" s="49" t="s">
        <v>216</v>
      </c>
      <c r="B16" s="50" t="s">
        <v>7</v>
      </c>
      <c r="C16" s="51" t="s">
        <v>217</v>
      </c>
      <c r="D16" s="52">
        <v>25</v>
      </c>
      <c r="E16" s="52" t="s">
        <v>52</v>
      </c>
      <c r="F16" s="52">
        <f t="shared" si="0"/>
        <v>102</v>
      </c>
      <c r="G16" s="77">
        <f t="shared" si="1"/>
        <v>126</v>
      </c>
    </row>
    <row r="17" spans="1:7">
      <c r="A17" s="49" t="s">
        <v>73</v>
      </c>
      <c r="B17" s="50" t="s">
        <v>9</v>
      </c>
      <c r="C17" s="51"/>
      <c r="D17" s="52">
        <v>13</v>
      </c>
      <c r="E17" s="52" t="s">
        <v>355</v>
      </c>
      <c r="F17" s="52">
        <f t="shared" si="0"/>
        <v>127</v>
      </c>
      <c r="G17" s="77">
        <f t="shared" si="1"/>
        <v>139</v>
      </c>
    </row>
    <row r="18" spans="1:7">
      <c r="A18" s="49" t="s">
        <v>62</v>
      </c>
      <c r="B18" s="50" t="s">
        <v>9</v>
      </c>
      <c r="C18" s="51" t="s">
        <v>343</v>
      </c>
      <c r="D18" s="52">
        <v>1</v>
      </c>
      <c r="E18" s="52" t="s">
        <v>52</v>
      </c>
      <c r="F18" s="52">
        <f t="shared" si="0"/>
        <v>140</v>
      </c>
      <c r="G18" s="77">
        <f t="shared" si="1"/>
        <v>140</v>
      </c>
    </row>
    <row r="19" spans="1:7" ht="25.5">
      <c r="A19" s="49" t="s">
        <v>27</v>
      </c>
      <c r="B19" s="50" t="s">
        <v>7</v>
      </c>
      <c r="C19" s="51" t="s">
        <v>63</v>
      </c>
      <c r="D19" s="52">
        <v>12</v>
      </c>
      <c r="E19" s="52" t="s">
        <v>52</v>
      </c>
      <c r="F19" s="52">
        <f t="shared" si="0"/>
        <v>141</v>
      </c>
      <c r="G19" s="77">
        <f t="shared" si="1"/>
        <v>152</v>
      </c>
    </row>
    <row r="20" spans="1:7">
      <c r="A20" s="49" t="s">
        <v>74</v>
      </c>
      <c r="B20" s="50" t="s">
        <v>9</v>
      </c>
      <c r="C20" s="51"/>
      <c r="D20" s="52">
        <v>5</v>
      </c>
      <c r="E20" s="52" t="s">
        <v>355</v>
      </c>
      <c r="F20" s="52">
        <f t="shared" si="0"/>
        <v>153</v>
      </c>
      <c r="G20" s="77">
        <f t="shared" si="1"/>
        <v>157</v>
      </c>
    </row>
    <row r="21" spans="1:7">
      <c r="A21" s="49" t="s">
        <v>323</v>
      </c>
      <c r="B21" s="50" t="s">
        <v>7</v>
      </c>
      <c r="C21" s="51" t="s">
        <v>324</v>
      </c>
      <c r="D21" s="52">
        <v>1</v>
      </c>
      <c r="E21" s="52" t="s">
        <v>52</v>
      </c>
      <c r="F21" s="52">
        <f t="shared" si="0"/>
        <v>158</v>
      </c>
      <c r="G21" s="77">
        <f t="shared" ref="G21:G29" si="2">F21+D21-1</f>
        <v>158</v>
      </c>
    </row>
    <row r="22" spans="1:7">
      <c r="A22" s="49" t="s">
        <v>83</v>
      </c>
      <c r="B22" s="50" t="s">
        <v>9</v>
      </c>
      <c r="C22" s="51" t="s">
        <v>186</v>
      </c>
      <c r="D22" s="52">
        <v>13</v>
      </c>
      <c r="E22" s="52" t="s">
        <v>52</v>
      </c>
      <c r="F22" s="52">
        <f t="shared" si="0"/>
        <v>159</v>
      </c>
      <c r="G22" s="77">
        <f t="shared" si="2"/>
        <v>171</v>
      </c>
    </row>
    <row r="23" spans="1:7">
      <c r="A23" s="49" t="s">
        <v>359</v>
      </c>
      <c r="B23" s="50" t="s">
        <v>9</v>
      </c>
      <c r="C23" s="51"/>
      <c r="D23" s="52">
        <v>8</v>
      </c>
      <c r="E23" s="52" t="s">
        <v>356</v>
      </c>
      <c r="F23" s="52">
        <f t="shared" si="0"/>
        <v>172</v>
      </c>
      <c r="G23" s="77">
        <f t="shared" si="2"/>
        <v>179</v>
      </c>
    </row>
    <row r="24" spans="1:7">
      <c r="A24" s="49" t="s">
        <v>183</v>
      </c>
      <c r="B24" s="50" t="s">
        <v>9</v>
      </c>
      <c r="C24" s="51"/>
      <c r="D24" s="52">
        <v>6</v>
      </c>
      <c r="E24" s="52" t="s">
        <v>356</v>
      </c>
      <c r="F24" s="52">
        <f t="shared" si="0"/>
        <v>180</v>
      </c>
      <c r="G24" s="77">
        <f t="shared" si="2"/>
        <v>185</v>
      </c>
    </row>
    <row r="25" spans="1:7">
      <c r="A25" s="49" t="s">
        <v>184</v>
      </c>
      <c r="B25" s="50" t="s">
        <v>9</v>
      </c>
      <c r="C25" s="51"/>
      <c r="D25" s="52">
        <v>8</v>
      </c>
      <c r="E25" s="52" t="s">
        <v>356</v>
      </c>
      <c r="F25" s="52">
        <f t="shared" si="0"/>
        <v>186</v>
      </c>
      <c r="G25" s="77">
        <f t="shared" si="2"/>
        <v>193</v>
      </c>
    </row>
    <row r="26" spans="1:7">
      <c r="A26" s="49" t="s">
        <v>185</v>
      </c>
      <c r="B26" s="50" t="s">
        <v>9</v>
      </c>
      <c r="C26" s="51"/>
      <c r="D26" s="52">
        <v>6</v>
      </c>
      <c r="E26" s="52" t="s">
        <v>356</v>
      </c>
      <c r="F26" s="52">
        <f t="shared" si="0"/>
        <v>194</v>
      </c>
      <c r="G26" s="77">
        <f t="shared" si="2"/>
        <v>199</v>
      </c>
    </row>
    <row r="27" spans="1:7">
      <c r="A27" s="49" t="s">
        <v>22</v>
      </c>
      <c r="B27" s="50" t="s">
        <v>7</v>
      </c>
      <c r="C27" s="51"/>
      <c r="D27" s="52">
        <f>349-25-SUM(D6:D26)</f>
        <v>125</v>
      </c>
      <c r="E27" s="52" t="s">
        <v>615</v>
      </c>
      <c r="F27" s="52">
        <f t="shared" si="0"/>
        <v>200</v>
      </c>
      <c r="G27" s="77">
        <f>F27+D27-1</f>
        <v>324</v>
      </c>
    </row>
    <row r="28" spans="1:7">
      <c r="A28" s="49" t="s">
        <v>197</v>
      </c>
      <c r="B28" s="50" t="s">
        <v>7</v>
      </c>
      <c r="C28" s="51"/>
      <c r="D28" s="52">
        <v>25</v>
      </c>
      <c r="E28" s="52" t="s">
        <v>243</v>
      </c>
      <c r="F28" s="52">
        <f t="shared" si="0"/>
        <v>325</v>
      </c>
      <c r="G28" s="100">
        <f t="shared" si="2"/>
        <v>349</v>
      </c>
    </row>
    <row r="29" spans="1:7" ht="13.5" thickBot="1">
      <c r="A29" s="79" t="s">
        <v>85</v>
      </c>
      <c r="B29" s="54" t="s">
        <v>7</v>
      </c>
      <c r="C29" s="55"/>
      <c r="D29" s="56">
        <v>1</v>
      </c>
      <c r="E29" s="56" t="s">
        <v>52</v>
      </c>
      <c r="F29" s="81">
        <f t="shared" si="0"/>
        <v>350</v>
      </c>
      <c r="G29" s="101">
        <f t="shared" si="2"/>
        <v>350</v>
      </c>
    </row>
    <row r="30" spans="1:7" ht="13.5" thickTop="1">
      <c r="A30" s="39"/>
      <c r="B30" s="39"/>
      <c r="C30" s="40"/>
      <c r="D30" s="40"/>
      <c r="E30" s="41"/>
      <c r="F30" s="41"/>
      <c r="G30" s="41"/>
    </row>
    <row r="31" spans="1:7">
      <c r="A31" s="184" t="s">
        <v>325</v>
      </c>
      <c r="B31" s="184"/>
      <c r="C31" s="184"/>
      <c r="D31" s="27"/>
      <c r="E31" s="27"/>
      <c r="F31" s="27"/>
      <c r="G31" s="27"/>
    </row>
    <row r="32" spans="1:7">
      <c r="A32" s="35"/>
      <c r="B32" s="35"/>
      <c r="C32" s="35"/>
      <c r="D32" s="27"/>
      <c r="E32" s="27"/>
      <c r="F32" s="27"/>
      <c r="G32" s="27"/>
    </row>
    <row r="33" spans="1:7">
      <c r="A33" s="178" t="s">
        <v>258</v>
      </c>
      <c r="B33" s="179"/>
      <c r="C33" s="179"/>
      <c r="D33" s="179"/>
      <c r="E33" s="179"/>
      <c r="F33" s="179"/>
      <c r="G33" s="179"/>
    </row>
    <row r="34" spans="1:7">
      <c r="A34" s="71" t="s">
        <v>388</v>
      </c>
      <c r="B34" s="29"/>
      <c r="C34" s="29"/>
      <c r="D34" s="29"/>
      <c r="E34" s="29"/>
      <c r="F34" s="29"/>
      <c r="G34" s="29"/>
    </row>
    <row r="35" spans="1:7" ht="25.5" customHeight="1">
      <c r="A35" s="184" t="s">
        <v>259</v>
      </c>
      <c r="B35" s="185"/>
      <c r="C35" s="185"/>
      <c r="D35" s="185"/>
      <c r="E35" s="185"/>
      <c r="F35" s="185"/>
      <c r="G35" s="185"/>
    </row>
    <row r="36" spans="1:7" ht="27.75" customHeight="1">
      <c r="A36" s="187" t="s">
        <v>357</v>
      </c>
      <c r="B36" s="188"/>
      <c r="C36" s="188"/>
      <c r="D36" s="188"/>
      <c r="E36" s="188"/>
      <c r="F36" s="188"/>
      <c r="G36" s="188"/>
    </row>
    <row r="37" spans="1:7">
      <c r="A37" s="178" t="s">
        <v>358</v>
      </c>
      <c r="B37" s="179"/>
      <c r="C37" s="179"/>
      <c r="D37" s="179"/>
      <c r="E37" s="179"/>
      <c r="F37" s="179"/>
      <c r="G37" s="179"/>
    </row>
    <row r="38" spans="1:7" ht="29.25" customHeight="1">
      <c r="A38" s="187" t="s">
        <v>360</v>
      </c>
      <c r="B38" s="188"/>
      <c r="C38" s="188"/>
      <c r="D38" s="188"/>
      <c r="E38" s="188"/>
      <c r="F38" s="188"/>
      <c r="G38" s="188"/>
    </row>
  </sheetData>
  <mergeCells count="8">
    <mergeCell ref="A38:G38"/>
    <mergeCell ref="A37:G37"/>
    <mergeCell ref="A36:G36"/>
    <mergeCell ref="A33:G33"/>
    <mergeCell ref="A1:G1"/>
    <mergeCell ref="A31:C31"/>
    <mergeCell ref="A35:G35"/>
    <mergeCell ref="A3:G3"/>
  </mergeCells>
  <phoneticPr fontId="4" type="noConversion"/>
  <pageMargins left="0.23622047244094491" right="0.39370078740157483" top="0.59055118110236227" bottom="0.59055118110236227" header="0.51181102362204722" footer="0.51181102362204722"/>
  <pageSetup paperSize="9" scale="75" firstPageNumber="0" orientation="portrait" r:id="rId1"/>
  <headerFooter alignWithMargins="0">
    <oddFooter>&amp;L&amp;A&amp;RLayout Febraban Conta Eletrônica  - V3R0   (&amp;D]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13" enableFormatConditionsCalculation="0">
    <tabColor indexed="48"/>
  </sheetPr>
  <dimension ref="A1:G40"/>
  <sheetViews>
    <sheetView topLeftCell="A19" zoomScale="80" workbookViewId="0">
      <selection activeCell="D24" sqref="D24"/>
    </sheetView>
  </sheetViews>
  <sheetFormatPr defaultRowHeight="12.75"/>
  <cols>
    <col min="1" max="1" width="24.42578125" style="3" customWidth="1"/>
    <col min="2" max="2" width="13.85546875" style="3" bestFit="1" customWidth="1"/>
    <col min="3" max="3" width="28.140625" style="3" customWidth="1"/>
    <col min="4" max="4" width="10.28515625" style="3" bestFit="1" customWidth="1"/>
    <col min="5" max="5" width="22.28515625" style="3" customWidth="1"/>
    <col min="6" max="6" width="10.5703125" style="3" customWidth="1"/>
    <col min="7" max="7" width="10" style="3" customWidth="1"/>
  </cols>
  <sheetData>
    <row r="1" spans="1:7" s="6" customFormat="1" ht="18">
      <c r="A1" s="174" t="s">
        <v>208</v>
      </c>
      <c r="B1" s="174"/>
      <c r="C1" s="174"/>
      <c r="D1" s="174"/>
      <c r="E1" s="174"/>
      <c r="F1" s="174"/>
      <c r="G1" s="174"/>
    </row>
    <row r="2" spans="1:7" s="7" customFormat="1" ht="18">
      <c r="A2" s="18"/>
      <c r="B2" s="18"/>
      <c r="C2" s="22"/>
      <c r="D2" s="22"/>
      <c r="E2" s="22"/>
      <c r="F2" s="22"/>
      <c r="G2" s="22"/>
    </row>
    <row r="3" spans="1:7" s="8" customFormat="1" ht="15.75" customHeight="1">
      <c r="A3" s="173" t="s">
        <v>116</v>
      </c>
      <c r="B3" s="173"/>
      <c r="C3" s="173"/>
      <c r="D3" s="173"/>
      <c r="E3" s="173"/>
      <c r="F3" s="173"/>
      <c r="G3" s="173"/>
    </row>
    <row r="4" spans="1:7" s="7" customFormat="1" ht="18.75" thickBot="1">
      <c r="A4" s="18"/>
      <c r="B4" s="18"/>
      <c r="C4" s="22"/>
      <c r="D4" s="22"/>
      <c r="E4" s="22"/>
      <c r="F4" s="22"/>
      <c r="G4" s="22"/>
    </row>
    <row r="5" spans="1:7" ht="28.5" customHeight="1" thickTop="1" thickBot="1">
      <c r="A5" s="43" t="s">
        <v>0</v>
      </c>
      <c r="B5" s="42" t="s">
        <v>97</v>
      </c>
      <c r="C5" s="42" t="s">
        <v>1</v>
      </c>
      <c r="D5" s="42" t="s">
        <v>2</v>
      </c>
      <c r="E5" s="42" t="s">
        <v>3</v>
      </c>
      <c r="F5" s="42" t="s">
        <v>4</v>
      </c>
      <c r="G5" s="48" t="s">
        <v>5</v>
      </c>
    </row>
    <row r="6" spans="1:7">
      <c r="A6" s="105" t="s">
        <v>6</v>
      </c>
      <c r="B6" s="106" t="s">
        <v>9</v>
      </c>
      <c r="C6" s="57" t="s">
        <v>280</v>
      </c>
      <c r="D6" s="58">
        <v>2</v>
      </c>
      <c r="E6" s="58" t="s">
        <v>52</v>
      </c>
      <c r="F6" s="58">
        <v>1</v>
      </c>
      <c r="G6" s="102">
        <f>D6</f>
        <v>2</v>
      </c>
    </row>
    <row r="7" spans="1:7" ht="25.5">
      <c r="A7" s="107" t="s">
        <v>8</v>
      </c>
      <c r="B7" s="98" t="s">
        <v>9</v>
      </c>
      <c r="C7" s="59" t="s">
        <v>163</v>
      </c>
      <c r="D7" s="60">
        <v>12</v>
      </c>
      <c r="E7" s="60" t="s">
        <v>52</v>
      </c>
      <c r="F7" s="60">
        <f>G6+1</f>
        <v>3</v>
      </c>
      <c r="G7" s="103">
        <f>F7+D7-1</f>
        <v>14</v>
      </c>
    </row>
    <row r="8" spans="1:7" s="1" customFormat="1">
      <c r="A8" s="107" t="s">
        <v>13</v>
      </c>
      <c r="B8" s="98" t="s">
        <v>7</v>
      </c>
      <c r="C8" s="59"/>
      <c r="D8" s="60">
        <v>25</v>
      </c>
      <c r="E8" s="60" t="s">
        <v>52</v>
      </c>
      <c r="F8" s="60">
        <f t="shared" ref="F8:F32" si="0">G7+1</f>
        <v>15</v>
      </c>
      <c r="G8" s="103">
        <f t="shared" ref="G8:G25" si="1">F8+D8-1</f>
        <v>39</v>
      </c>
    </row>
    <row r="9" spans="1:7" s="1" customFormat="1">
      <c r="A9" s="107" t="s">
        <v>15</v>
      </c>
      <c r="B9" s="98" t="s">
        <v>9</v>
      </c>
      <c r="C9" s="59"/>
      <c r="D9" s="60">
        <v>8</v>
      </c>
      <c r="E9" s="60" t="s">
        <v>52</v>
      </c>
      <c r="F9" s="60">
        <f t="shared" si="0"/>
        <v>40</v>
      </c>
      <c r="G9" s="103">
        <f t="shared" si="1"/>
        <v>47</v>
      </c>
    </row>
    <row r="10" spans="1:7" ht="25.5">
      <c r="A10" s="107" t="s">
        <v>16</v>
      </c>
      <c r="B10" s="98" t="s">
        <v>9</v>
      </c>
      <c r="C10" s="59" t="s">
        <v>140</v>
      </c>
      <c r="D10" s="60">
        <v>6</v>
      </c>
      <c r="E10" s="60" t="s">
        <v>52</v>
      </c>
      <c r="F10" s="60">
        <f t="shared" si="0"/>
        <v>48</v>
      </c>
      <c r="G10" s="103">
        <f t="shared" si="1"/>
        <v>53</v>
      </c>
    </row>
    <row r="11" spans="1:7" ht="25.5">
      <c r="A11" s="107" t="s">
        <v>86</v>
      </c>
      <c r="B11" s="98" t="s">
        <v>7</v>
      </c>
      <c r="C11" s="59" t="s">
        <v>23</v>
      </c>
      <c r="D11" s="60">
        <v>25</v>
      </c>
      <c r="E11" s="60" t="s">
        <v>261</v>
      </c>
      <c r="F11" s="60">
        <f t="shared" si="0"/>
        <v>54</v>
      </c>
      <c r="G11" s="103">
        <f t="shared" si="1"/>
        <v>78</v>
      </c>
    </row>
    <row r="12" spans="1:7" ht="63.75">
      <c r="A12" s="107" t="s">
        <v>64</v>
      </c>
      <c r="B12" s="98" t="s">
        <v>7</v>
      </c>
      <c r="C12" s="61" t="s">
        <v>235</v>
      </c>
      <c r="D12" s="60">
        <v>16</v>
      </c>
      <c r="E12" s="60" t="s">
        <v>261</v>
      </c>
      <c r="F12" s="60">
        <f>G11+1</f>
        <v>79</v>
      </c>
      <c r="G12" s="103">
        <f>F12+D12-1</f>
        <v>94</v>
      </c>
    </row>
    <row r="13" spans="1:7" ht="38.25">
      <c r="A13" s="107" t="s">
        <v>198</v>
      </c>
      <c r="B13" s="98" t="s">
        <v>7</v>
      </c>
      <c r="C13" s="59" t="s">
        <v>199</v>
      </c>
      <c r="D13" s="60">
        <v>1</v>
      </c>
      <c r="E13" s="60" t="s">
        <v>52</v>
      </c>
      <c r="F13" s="60">
        <f>G12+1</f>
        <v>95</v>
      </c>
      <c r="G13" s="103">
        <f>F13+D13-1</f>
        <v>95</v>
      </c>
    </row>
    <row r="14" spans="1:7" s="3" customFormat="1" ht="25.5">
      <c r="A14" s="107" t="s">
        <v>176</v>
      </c>
      <c r="B14" s="98" t="s">
        <v>66</v>
      </c>
      <c r="C14" s="59"/>
      <c r="D14" s="60">
        <v>8</v>
      </c>
      <c r="E14" s="60" t="s">
        <v>52</v>
      </c>
      <c r="F14" s="60">
        <f>G13+1</f>
        <v>96</v>
      </c>
      <c r="G14" s="103">
        <f>F14+D14-1</f>
        <v>103</v>
      </c>
    </row>
    <row r="15" spans="1:7" s="3" customFormat="1" ht="25.5">
      <c r="A15" s="107" t="s">
        <v>177</v>
      </c>
      <c r="B15" s="98" t="s">
        <v>66</v>
      </c>
      <c r="C15" s="59"/>
      <c r="D15" s="60">
        <v>8</v>
      </c>
      <c r="E15" s="60" t="s">
        <v>52</v>
      </c>
      <c r="F15" s="60">
        <f t="shared" si="0"/>
        <v>104</v>
      </c>
      <c r="G15" s="103">
        <f t="shared" si="1"/>
        <v>111</v>
      </c>
    </row>
    <row r="16" spans="1:7" ht="25.5">
      <c r="A16" s="107" t="s">
        <v>51</v>
      </c>
      <c r="B16" s="98" t="s">
        <v>9</v>
      </c>
      <c r="C16" s="59" t="s">
        <v>260</v>
      </c>
      <c r="D16" s="60">
        <v>3</v>
      </c>
      <c r="E16" s="60" t="s">
        <v>52</v>
      </c>
      <c r="F16" s="60">
        <f t="shared" si="0"/>
        <v>112</v>
      </c>
      <c r="G16" s="103">
        <f t="shared" si="1"/>
        <v>114</v>
      </c>
    </row>
    <row r="17" spans="1:7">
      <c r="A17" s="107" t="s">
        <v>111</v>
      </c>
      <c r="B17" s="98" t="s">
        <v>7</v>
      </c>
      <c r="C17" s="59"/>
      <c r="D17" s="60">
        <v>15</v>
      </c>
      <c r="E17" s="60"/>
      <c r="F17" s="60">
        <f t="shared" si="0"/>
        <v>115</v>
      </c>
      <c r="G17" s="103">
        <f t="shared" si="1"/>
        <v>129</v>
      </c>
    </row>
    <row r="18" spans="1:7" ht="25.5">
      <c r="A18" s="107" t="s">
        <v>94</v>
      </c>
      <c r="B18" s="98" t="s">
        <v>68</v>
      </c>
      <c r="C18" s="59" t="s">
        <v>205</v>
      </c>
      <c r="D18" s="60">
        <v>12</v>
      </c>
      <c r="E18" s="60" t="s">
        <v>52</v>
      </c>
      <c r="F18" s="60">
        <f t="shared" si="0"/>
        <v>130</v>
      </c>
      <c r="G18" s="103">
        <f t="shared" si="1"/>
        <v>141</v>
      </c>
    </row>
    <row r="19" spans="1:7" ht="38.25">
      <c r="A19" s="107" t="s">
        <v>95</v>
      </c>
      <c r="B19" s="98" t="s">
        <v>68</v>
      </c>
      <c r="C19" s="59" t="s">
        <v>206</v>
      </c>
      <c r="D19" s="60">
        <v>12</v>
      </c>
      <c r="E19" s="60" t="s">
        <v>52</v>
      </c>
      <c r="F19" s="60">
        <f t="shared" si="0"/>
        <v>142</v>
      </c>
      <c r="G19" s="103">
        <f t="shared" si="1"/>
        <v>153</v>
      </c>
    </row>
    <row r="20" spans="1:7" ht="25.5">
      <c r="A20" s="107" t="s">
        <v>69</v>
      </c>
      <c r="B20" s="98" t="s">
        <v>7</v>
      </c>
      <c r="C20" s="59" t="s">
        <v>200</v>
      </c>
      <c r="D20" s="60">
        <v>2</v>
      </c>
      <c r="E20" s="60" t="s">
        <v>52</v>
      </c>
      <c r="F20" s="60">
        <f t="shared" si="0"/>
        <v>154</v>
      </c>
      <c r="G20" s="103">
        <f t="shared" si="1"/>
        <v>155</v>
      </c>
    </row>
    <row r="21" spans="1:7" ht="25.5">
      <c r="A21" s="107" t="s">
        <v>201</v>
      </c>
      <c r="B21" s="98" t="s">
        <v>9</v>
      </c>
      <c r="C21" s="59" t="s">
        <v>210</v>
      </c>
      <c r="D21" s="60">
        <v>3</v>
      </c>
      <c r="E21" s="60" t="s">
        <v>52</v>
      </c>
      <c r="F21" s="60">
        <f t="shared" si="0"/>
        <v>156</v>
      </c>
      <c r="G21" s="103">
        <f t="shared" si="1"/>
        <v>158</v>
      </c>
    </row>
    <row r="22" spans="1:7">
      <c r="A22" s="107" t="s">
        <v>202</v>
      </c>
      <c r="B22" s="98" t="s">
        <v>7</v>
      </c>
      <c r="C22" s="59" t="s">
        <v>210</v>
      </c>
      <c r="D22" s="60">
        <v>3</v>
      </c>
      <c r="E22" s="60" t="s">
        <v>52</v>
      </c>
      <c r="F22" s="60">
        <f t="shared" si="0"/>
        <v>159</v>
      </c>
      <c r="G22" s="103">
        <f t="shared" si="1"/>
        <v>161</v>
      </c>
    </row>
    <row r="23" spans="1:7" ht="25.5">
      <c r="A23" s="107" t="s">
        <v>203</v>
      </c>
      <c r="B23" s="98" t="s">
        <v>7</v>
      </c>
      <c r="C23" s="59" t="s">
        <v>210</v>
      </c>
      <c r="D23" s="60">
        <v>25</v>
      </c>
      <c r="E23" s="60" t="s">
        <v>52</v>
      </c>
      <c r="F23" s="60">
        <f t="shared" si="0"/>
        <v>162</v>
      </c>
      <c r="G23" s="103">
        <f t="shared" si="1"/>
        <v>186</v>
      </c>
    </row>
    <row r="24" spans="1:7">
      <c r="A24" s="49" t="s">
        <v>383</v>
      </c>
      <c r="B24" s="50" t="s">
        <v>7</v>
      </c>
      <c r="C24" s="51"/>
      <c r="D24" s="52">
        <v>5</v>
      </c>
      <c r="E24" s="52" t="s">
        <v>249</v>
      </c>
      <c r="F24" s="52">
        <f t="shared" si="0"/>
        <v>187</v>
      </c>
      <c r="G24" s="77">
        <f t="shared" si="1"/>
        <v>191</v>
      </c>
    </row>
    <row r="25" spans="1:7">
      <c r="A25" s="49" t="s">
        <v>384</v>
      </c>
      <c r="B25" s="50" t="s">
        <v>7</v>
      </c>
      <c r="C25" s="51"/>
      <c r="D25" s="52">
        <v>25</v>
      </c>
      <c r="E25" s="52" t="s">
        <v>249</v>
      </c>
      <c r="F25" s="52">
        <f t="shared" si="0"/>
        <v>192</v>
      </c>
      <c r="G25" s="77">
        <f t="shared" si="1"/>
        <v>216</v>
      </c>
    </row>
    <row r="26" spans="1:7" ht="25.5">
      <c r="A26" s="107" t="s">
        <v>181</v>
      </c>
      <c r="B26" s="98" t="s">
        <v>9</v>
      </c>
      <c r="C26" s="59" t="s">
        <v>175</v>
      </c>
      <c r="D26" s="60">
        <v>13</v>
      </c>
      <c r="E26" s="60" t="s">
        <v>52</v>
      </c>
      <c r="F26" s="52">
        <f t="shared" si="0"/>
        <v>217</v>
      </c>
      <c r="G26" s="103">
        <f t="shared" ref="G26:G31" si="2">F26+D26-1</f>
        <v>229</v>
      </c>
    </row>
    <row r="27" spans="1:7" ht="25.5">
      <c r="A27" s="107" t="s">
        <v>182</v>
      </c>
      <c r="B27" s="98" t="s">
        <v>9</v>
      </c>
      <c r="C27" s="59" t="s">
        <v>175</v>
      </c>
      <c r="D27" s="60">
        <v>15</v>
      </c>
      <c r="E27" s="60" t="s">
        <v>52</v>
      </c>
      <c r="F27" s="52">
        <f t="shared" si="0"/>
        <v>230</v>
      </c>
      <c r="G27" s="103">
        <f t="shared" si="2"/>
        <v>244</v>
      </c>
    </row>
    <row r="28" spans="1:7">
      <c r="A28" s="107" t="s">
        <v>62</v>
      </c>
      <c r="B28" s="98" t="s">
        <v>9</v>
      </c>
      <c r="C28" s="59" t="s">
        <v>343</v>
      </c>
      <c r="D28" s="60">
        <v>1</v>
      </c>
      <c r="E28" s="60" t="s">
        <v>52</v>
      </c>
      <c r="F28" s="52">
        <f t="shared" si="0"/>
        <v>245</v>
      </c>
      <c r="G28" s="103">
        <f t="shared" si="2"/>
        <v>245</v>
      </c>
    </row>
    <row r="29" spans="1:7" ht="25.5">
      <c r="A29" s="107" t="s">
        <v>27</v>
      </c>
      <c r="B29" s="98" t="s">
        <v>7</v>
      </c>
      <c r="C29" s="59" t="s">
        <v>63</v>
      </c>
      <c r="D29" s="60">
        <v>12</v>
      </c>
      <c r="E29" s="60" t="s">
        <v>52</v>
      </c>
      <c r="F29" s="52">
        <f t="shared" si="0"/>
        <v>246</v>
      </c>
      <c r="G29" s="103">
        <f t="shared" si="2"/>
        <v>257</v>
      </c>
    </row>
    <row r="30" spans="1:7">
      <c r="A30" s="107" t="s">
        <v>22</v>
      </c>
      <c r="B30" s="98" t="s">
        <v>7</v>
      </c>
      <c r="C30" s="59"/>
      <c r="D30" s="60">
        <f>349-25-SUM(D5:D29)</f>
        <v>67</v>
      </c>
      <c r="E30" s="60" t="s">
        <v>615</v>
      </c>
      <c r="F30" s="52">
        <f t="shared" si="0"/>
        <v>258</v>
      </c>
      <c r="G30" s="103">
        <f t="shared" si="2"/>
        <v>324</v>
      </c>
    </row>
    <row r="31" spans="1:7" ht="25.5">
      <c r="A31" s="107" t="s">
        <v>197</v>
      </c>
      <c r="B31" s="98" t="s">
        <v>7</v>
      </c>
      <c r="C31" s="59"/>
      <c r="D31" s="60">
        <v>25</v>
      </c>
      <c r="E31" s="60" t="s">
        <v>243</v>
      </c>
      <c r="F31" s="52">
        <f t="shared" si="0"/>
        <v>325</v>
      </c>
      <c r="G31" s="103">
        <f t="shared" si="2"/>
        <v>349</v>
      </c>
    </row>
    <row r="32" spans="1:7" ht="13.5" thickBot="1">
      <c r="A32" s="73" t="s">
        <v>85</v>
      </c>
      <c r="B32" s="74" t="s">
        <v>7</v>
      </c>
      <c r="C32" s="62"/>
      <c r="D32" s="63">
        <v>1</v>
      </c>
      <c r="E32" s="63" t="s">
        <v>52</v>
      </c>
      <c r="F32" s="81">
        <f t="shared" si="0"/>
        <v>350</v>
      </c>
      <c r="G32" s="104">
        <v>350</v>
      </c>
    </row>
    <row r="33" spans="1:7" ht="13.5" thickTop="1">
      <c r="A33" s="36"/>
      <c r="B33" s="36"/>
      <c r="C33" s="37"/>
      <c r="D33" s="37"/>
      <c r="E33" s="38"/>
      <c r="F33" s="38"/>
      <c r="G33" s="38"/>
    </row>
    <row r="34" spans="1:7">
      <c r="A34" s="180" t="s">
        <v>325</v>
      </c>
      <c r="B34" s="180"/>
      <c r="C34" s="180"/>
      <c r="D34" s="25"/>
      <c r="E34" s="25"/>
      <c r="F34" s="25"/>
      <c r="G34" s="25"/>
    </row>
    <row r="35" spans="1:7">
      <c r="A35" s="25"/>
      <c r="B35" s="25"/>
      <c r="C35" s="25"/>
      <c r="D35" s="25"/>
      <c r="E35" s="25"/>
      <c r="F35" s="25"/>
      <c r="G35" s="25"/>
    </row>
    <row r="36" spans="1:7" ht="11.25" customHeight="1">
      <c r="A36" s="178" t="s">
        <v>244</v>
      </c>
      <c r="B36" s="179"/>
      <c r="C36" s="179"/>
      <c r="D36" s="179"/>
      <c r="E36" s="179"/>
      <c r="F36" s="179"/>
      <c r="G36" s="179"/>
    </row>
    <row r="37" spans="1:7">
      <c r="A37" s="171" t="s">
        <v>258</v>
      </c>
      <c r="B37" s="172"/>
      <c r="C37" s="172"/>
      <c r="D37" s="172"/>
      <c r="E37" s="172"/>
      <c r="F37" s="172"/>
      <c r="G37" s="172"/>
    </row>
    <row r="38" spans="1:7">
      <c r="A38" s="178" t="s">
        <v>253</v>
      </c>
      <c r="B38" s="179"/>
      <c r="C38" s="179"/>
      <c r="D38" s="179"/>
      <c r="E38" s="179"/>
      <c r="F38" s="179"/>
      <c r="G38" s="179"/>
    </row>
    <row r="39" spans="1:7">
      <c r="A39" s="178" t="s">
        <v>361</v>
      </c>
      <c r="B39" s="179"/>
      <c r="C39" s="179"/>
      <c r="D39" s="179"/>
      <c r="E39" s="179"/>
      <c r="F39" s="179"/>
      <c r="G39" s="179"/>
    </row>
    <row r="40" spans="1:7">
      <c r="A40" s="171" t="s">
        <v>363</v>
      </c>
      <c r="B40" s="172"/>
      <c r="C40" s="172"/>
      <c r="D40" s="172"/>
      <c r="E40" s="172"/>
      <c r="F40" s="172"/>
      <c r="G40" s="172"/>
    </row>
  </sheetData>
  <mergeCells count="8">
    <mergeCell ref="A40:G40"/>
    <mergeCell ref="A39:G39"/>
    <mergeCell ref="A36:G36"/>
    <mergeCell ref="A1:G1"/>
    <mergeCell ref="A34:C34"/>
    <mergeCell ref="A3:G3"/>
    <mergeCell ref="A37:G37"/>
    <mergeCell ref="A38:G38"/>
  </mergeCells>
  <phoneticPr fontId="4" type="noConversion"/>
  <pageMargins left="0.34" right="0.48" top="0.98402777777777783" bottom="0.98402777777777783" header="0.51180555555555562" footer="0.51180555555555562"/>
  <pageSetup paperSize="9" scale="75" firstPageNumber="0" orientation="portrait" r:id="rId1"/>
  <headerFooter alignWithMargins="0">
    <oddFooter>&amp;RLayout Febraban Conta Eletrônica  - V3R0   (&amp;D]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21</vt:i4>
      </vt:variant>
      <vt:variant>
        <vt:lpstr>Intervalos nomeados</vt:lpstr>
      </vt:variant>
      <vt:variant>
        <vt:i4>1</vt:i4>
      </vt:variant>
    </vt:vector>
  </HeadingPairs>
  <TitlesOfParts>
    <vt:vector size="22" baseType="lpstr">
      <vt:lpstr>Capa</vt:lpstr>
      <vt:lpstr>Introdução</vt:lpstr>
      <vt:lpstr>00_Header</vt:lpstr>
      <vt:lpstr>10_Resumo</vt:lpstr>
      <vt:lpstr>20_Endereços</vt:lpstr>
      <vt:lpstr>30_Chamadas</vt:lpstr>
      <vt:lpstr>40_Servicos_Medidos</vt:lpstr>
      <vt:lpstr>50_Descontos</vt:lpstr>
      <vt:lpstr>60_Planos</vt:lpstr>
      <vt:lpstr>70_Ajustes</vt:lpstr>
      <vt:lpstr>80_NF</vt:lpstr>
      <vt:lpstr>90_Informativos</vt:lpstr>
      <vt:lpstr>99_Trailler</vt:lpstr>
      <vt:lpstr>Anexo I Chamadas</vt:lpstr>
      <vt:lpstr>Anexo II Serviços</vt:lpstr>
      <vt:lpstr>Anexo III Planos</vt:lpstr>
      <vt:lpstr>Anexo IV Desconto</vt:lpstr>
      <vt:lpstr>Anexo V Ajustes</vt:lpstr>
      <vt:lpstr>Anexo VI Informativos</vt:lpstr>
      <vt:lpstr>Simulação Layout Conta A</vt:lpstr>
      <vt:lpstr>Simulação Layout Conta B</vt:lpstr>
      <vt:lpstr>'20_Endereços'!Area_de_impressao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Cavagnoli</dc:creator>
  <cp:lastModifiedBy>Marcelo Boaventura</cp:lastModifiedBy>
  <cp:lastPrinted>2010-09-30T15:57:13Z</cp:lastPrinted>
  <dcterms:created xsi:type="dcterms:W3CDTF">2008-04-04T12:08:04Z</dcterms:created>
  <dcterms:modified xsi:type="dcterms:W3CDTF">2016-08-30T15:56:10Z</dcterms:modified>
</cp:coreProperties>
</file>