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vaz\OneDrive\PROYECTOS DE R\ProyEstufas\exceles\"/>
    </mc:Choice>
  </mc:AlternateContent>
  <xr:revisionPtr revIDLastSave="0" documentId="13_ncr:1_{673202FF-62C7-4F31-8640-8EFABD7C4460}" xr6:coauthVersionLast="47" xr6:coauthVersionMax="47" xr10:uidLastSave="{00000000-0000-0000-0000-000000000000}"/>
  <bookViews>
    <workbookView xWindow="12503" yWindow="-3922" windowWidth="21795" windowHeight="12975" xr2:uid="{00000000-000D-0000-FFFF-FFFF00000000}"/>
  </bookViews>
  <sheets>
    <sheet name="Complete data Visit 1" sheetId="5" r:id="rId1"/>
    <sheet name="Data for statistic analysis" sheetId="10" r:id="rId2"/>
  </sheets>
  <definedNames>
    <definedName name="_xlnm._FilterDatabase" localSheetId="0" hidden="1">'Complete data Visit 1'!$AR$3:$AR$39</definedName>
    <definedName name="_xlnm._FilterDatabase" localSheetId="1" hidden="1">'Data for statistic analysis'!$AH$3:$AH$39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71" i="5" l="1"/>
  <c r="CH70" i="5"/>
  <c r="CH69" i="5"/>
  <c r="CH68" i="5"/>
  <c r="CH67" i="5"/>
  <c r="CH66" i="5"/>
  <c r="CH65" i="5"/>
  <c r="CH75" i="5"/>
  <c r="EF69" i="5"/>
  <c r="EF68" i="5"/>
  <c r="DE66" i="5"/>
  <c r="DE67" i="5"/>
  <c r="DE68" i="5"/>
  <c r="DE69" i="5"/>
  <c r="DE70" i="5"/>
  <c r="DE71" i="5"/>
  <c r="DE72" i="5"/>
  <c r="DE73" i="5"/>
  <c r="DE74" i="5"/>
  <c r="DE75" i="5"/>
  <c r="DE65" i="5"/>
  <c r="DE64" i="5"/>
  <c r="EE65" i="5"/>
  <c r="EE66" i="5"/>
  <c r="EE67" i="5"/>
  <c r="EE68" i="5"/>
  <c r="EE69" i="5"/>
  <c r="EE70" i="5"/>
  <c r="EE71" i="5"/>
  <c r="EE72" i="5"/>
  <c r="EE73" i="5"/>
  <c r="EE74" i="5"/>
  <c r="EE75" i="5"/>
  <c r="ED65" i="5"/>
  <c r="ED66" i="5"/>
  <c r="ED67" i="5"/>
  <c r="ED68" i="5"/>
  <c r="ED69" i="5"/>
  <c r="ED70" i="5"/>
  <c r="ED71" i="5"/>
  <c r="ED72" i="5"/>
  <c r="ED73" i="5"/>
  <c r="ED74" i="5"/>
  <c r="ED75" i="5"/>
  <c r="DY65" i="5"/>
  <c r="DY66" i="5"/>
  <c r="DY67" i="5"/>
  <c r="DY68" i="5"/>
  <c r="DY69" i="5"/>
  <c r="DY70" i="5"/>
  <c r="EF70" i="5" s="1"/>
  <c r="DY71" i="5"/>
  <c r="DY72" i="5"/>
  <c r="DY73" i="5"/>
  <c r="DY74" i="5"/>
  <c r="DY75" i="5"/>
  <c r="BG65" i="5"/>
  <c r="DI75" i="5"/>
  <c r="DI74" i="5"/>
  <c r="DI73" i="5"/>
  <c r="DI72" i="5"/>
  <c r="DI71" i="5"/>
  <c r="DI70" i="5"/>
  <c r="DI69" i="5"/>
  <c r="DI68" i="5"/>
  <c r="DI67" i="5"/>
  <c r="DI66" i="5"/>
  <c r="DI65" i="5"/>
  <c r="BG75" i="5"/>
  <c r="BG74" i="5"/>
  <c r="BG73" i="5"/>
  <c r="BG72" i="5"/>
  <c r="BG71" i="5"/>
  <c r="BG70" i="5"/>
  <c r="BG69" i="5"/>
  <c r="BG68" i="5"/>
  <c r="BG67" i="5"/>
  <c r="BG66" i="5"/>
  <c r="DE25" i="5"/>
  <c r="CH3" i="5"/>
  <c r="BG3" i="5"/>
  <c r="DE58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9" i="5"/>
  <c r="DE60" i="5"/>
  <c r="DE61" i="5"/>
  <c r="DE62" i="5"/>
  <c r="DE63" i="5"/>
  <c r="DE41" i="5"/>
  <c r="CT45" i="5"/>
  <c r="CT62" i="5"/>
  <c r="EE64" i="5"/>
  <c r="ED64" i="5"/>
  <c r="DY64" i="5"/>
  <c r="DI64" i="5"/>
  <c r="CT64" i="5"/>
  <c r="CH64" i="5"/>
  <c r="BG64" i="5"/>
  <c r="BJ64" i="5" s="1"/>
  <c r="EE63" i="5"/>
  <c r="ED63" i="5"/>
  <c r="DY63" i="5"/>
  <c r="DI63" i="5"/>
  <c r="CT63" i="5"/>
  <c r="CH63" i="5"/>
  <c r="BG63" i="5"/>
  <c r="EE62" i="5"/>
  <c r="ED62" i="5"/>
  <c r="DY62" i="5"/>
  <c r="DI62" i="5"/>
  <c r="CH62" i="5"/>
  <c r="BG62" i="5"/>
  <c r="BJ62" i="5" s="1"/>
  <c r="EE61" i="5"/>
  <c r="ED61" i="5"/>
  <c r="DY61" i="5"/>
  <c r="DI61" i="5"/>
  <c r="CT61" i="5"/>
  <c r="CH61" i="5"/>
  <c r="BG61" i="5"/>
  <c r="BJ61" i="5" s="1"/>
  <c r="EE60" i="5"/>
  <c r="ED60" i="5"/>
  <c r="DY60" i="5"/>
  <c r="DI60" i="5"/>
  <c r="CT60" i="5"/>
  <c r="CH60" i="5"/>
  <c r="BG60" i="5"/>
  <c r="BJ60" i="5" s="1"/>
  <c r="EE59" i="5"/>
  <c r="ED59" i="5"/>
  <c r="DY59" i="5"/>
  <c r="DI59" i="5"/>
  <c r="CT59" i="5"/>
  <c r="CH59" i="5"/>
  <c r="BG59" i="5"/>
  <c r="BK59" i="5" s="1"/>
  <c r="EE58" i="5"/>
  <c r="ED58" i="5"/>
  <c r="DY58" i="5"/>
  <c r="DI58" i="5"/>
  <c r="CT58" i="5"/>
  <c r="CH58" i="5"/>
  <c r="BG58" i="5"/>
  <c r="EE57" i="5"/>
  <c r="ED57" i="5"/>
  <c r="DY57" i="5"/>
  <c r="DI57" i="5"/>
  <c r="CT57" i="5"/>
  <c r="CH57" i="5"/>
  <c r="BG57" i="5"/>
  <c r="EE56" i="5"/>
  <c r="ED56" i="5"/>
  <c r="DY56" i="5"/>
  <c r="DI56" i="5"/>
  <c r="CT56" i="5"/>
  <c r="CH56" i="5"/>
  <c r="BG56" i="5"/>
  <c r="BJ56" i="5" s="1"/>
  <c r="EE55" i="5"/>
  <c r="ED55" i="5"/>
  <c r="DY55" i="5"/>
  <c r="DI55" i="5"/>
  <c r="CT55" i="5"/>
  <c r="CH55" i="5"/>
  <c r="BG55" i="5"/>
  <c r="EE54" i="5"/>
  <c r="ED54" i="5"/>
  <c r="DY54" i="5"/>
  <c r="DI54" i="5"/>
  <c r="CT54" i="5"/>
  <c r="CH54" i="5"/>
  <c r="BG54" i="5"/>
  <c r="BJ54" i="5" s="1"/>
  <c r="EE53" i="5"/>
  <c r="ED53" i="5"/>
  <c r="DY53" i="5"/>
  <c r="DI53" i="5"/>
  <c r="CT53" i="5"/>
  <c r="CH53" i="5"/>
  <c r="BG53" i="5"/>
  <c r="BJ53" i="5" s="1"/>
  <c r="EE52" i="5"/>
  <c r="ED52" i="5"/>
  <c r="DY52" i="5"/>
  <c r="DI52" i="5"/>
  <c r="CT52" i="5"/>
  <c r="CH52" i="5"/>
  <c r="BG52" i="5"/>
  <c r="BJ52" i="5" s="1"/>
  <c r="EE51" i="5"/>
  <c r="ED51" i="5"/>
  <c r="DY51" i="5"/>
  <c r="DI51" i="5"/>
  <c r="CT51" i="5"/>
  <c r="CH51" i="5"/>
  <c r="BG51" i="5"/>
  <c r="BK51" i="5" s="1"/>
  <c r="EE50" i="5"/>
  <c r="ED50" i="5"/>
  <c r="DY50" i="5"/>
  <c r="DI50" i="5"/>
  <c r="CT50" i="5"/>
  <c r="CH50" i="5"/>
  <c r="BG50" i="5"/>
  <c r="EE49" i="5"/>
  <c r="ED49" i="5"/>
  <c r="DY49" i="5"/>
  <c r="DI49" i="5"/>
  <c r="CT49" i="5"/>
  <c r="CH49" i="5"/>
  <c r="BG49" i="5"/>
  <c r="EE48" i="5"/>
  <c r="ED48" i="5"/>
  <c r="DY48" i="5"/>
  <c r="DI48" i="5"/>
  <c r="CT48" i="5"/>
  <c r="CH48" i="5"/>
  <c r="BG48" i="5"/>
  <c r="EE47" i="5"/>
  <c r="ED47" i="5"/>
  <c r="DY47" i="5"/>
  <c r="DI47" i="5"/>
  <c r="CT47" i="5"/>
  <c r="CH47" i="5"/>
  <c r="BG47" i="5"/>
  <c r="BJ47" i="5" s="1"/>
  <c r="EE46" i="5"/>
  <c r="ED46" i="5"/>
  <c r="DY46" i="5"/>
  <c r="DI46" i="5"/>
  <c r="CT46" i="5"/>
  <c r="CH46" i="5"/>
  <c r="BG46" i="5"/>
  <c r="BJ46" i="5" s="1"/>
  <c r="EE45" i="5"/>
  <c r="ED45" i="5"/>
  <c r="DY45" i="5"/>
  <c r="DI45" i="5"/>
  <c r="CH45" i="5"/>
  <c r="BG45" i="5"/>
  <c r="BJ45" i="5" s="1"/>
  <c r="EE44" i="5"/>
  <c r="ED44" i="5"/>
  <c r="DY44" i="5"/>
  <c r="DI44" i="5"/>
  <c r="CT44" i="5"/>
  <c r="CH44" i="5"/>
  <c r="BG44" i="5"/>
  <c r="BJ44" i="5" s="1"/>
  <c r="EE43" i="5"/>
  <c r="ED43" i="5"/>
  <c r="DY43" i="5"/>
  <c r="DI43" i="5"/>
  <c r="CT43" i="5"/>
  <c r="CH43" i="5"/>
  <c r="BG43" i="5"/>
  <c r="BK43" i="5" s="1"/>
  <c r="EE42" i="5"/>
  <c r="ED42" i="5"/>
  <c r="DY42" i="5"/>
  <c r="DI42" i="5"/>
  <c r="CT42" i="5"/>
  <c r="CH42" i="5"/>
  <c r="BG42" i="5"/>
  <c r="EE41" i="5"/>
  <c r="ED41" i="5"/>
  <c r="DY41" i="5"/>
  <c r="DI41" i="5"/>
  <c r="CT41" i="5"/>
  <c r="CH41" i="5"/>
  <c r="BG41" i="5"/>
  <c r="BG39" i="5"/>
  <c r="BH39" i="5" s="1"/>
  <c r="EE38" i="5"/>
  <c r="ED38" i="5"/>
  <c r="DY38" i="5"/>
  <c r="DI38" i="5"/>
  <c r="DE38" i="5"/>
  <c r="CT38" i="5"/>
  <c r="CH38" i="5"/>
  <c r="BG38" i="5"/>
  <c r="BJ38" i="5" s="1"/>
  <c r="EE37" i="5"/>
  <c r="ED37" i="5"/>
  <c r="DY37" i="5"/>
  <c r="DI37" i="5"/>
  <c r="DE37" i="5"/>
  <c r="CT37" i="5"/>
  <c r="CH37" i="5"/>
  <c r="BG37" i="5"/>
  <c r="ED36" i="5"/>
  <c r="DY36" i="5"/>
  <c r="DI36" i="5"/>
  <c r="DE36" i="5"/>
  <c r="CT36" i="5"/>
  <c r="CH36" i="5"/>
  <c r="BG36" i="5"/>
  <c r="EE35" i="5"/>
  <c r="ED35" i="5"/>
  <c r="DY35" i="5"/>
  <c r="DI35" i="5"/>
  <c r="DE35" i="5"/>
  <c r="CT35" i="5"/>
  <c r="CH35" i="5"/>
  <c r="BG35" i="5"/>
  <c r="EE34" i="5"/>
  <c r="ED34" i="5"/>
  <c r="DY34" i="5"/>
  <c r="DI34" i="5"/>
  <c r="DE34" i="5"/>
  <c r="CT34" i="5"/>
  <c r="CH34" i="5"/>
  <c r="BG34" i="5"/>
  <c r="EE33" i="5"/>
  <c r="ED33" i="5"/>
  <c r="DY33" i="5"/>
  <c r="DI33" i="5"/>
  <c r="DE33" i="5"/>
  <c r="CT33" i="5"/>
  <c r="CH33" i="5"/>
  <c r="BG33" i="5"/>
  <c r="EE32" i="5"/>
  <c r="ED32" i="5"/>
  <c r="DY32" i="5"/>
  <c r="DI32" i="5"/>
  <c r="DE32" i="5"/>
  <c r="CT32" i="5"/>
  <c r="CH32" i="5"/>
  <c r="BG32" i="5"/>
  <c r="EE31" i="5"/>
  <c r="ED31" i="5"/>
  <c r="DY31" i="5"/>
  <c r="EF31" i="5" s="1"/>
  <c r="DI31" i="5"/>
  <c r="DE31" i="5"/>
  <c r="CT31" i="5"/>
  <c r="CH31" i="5"/>
  <c r="BG31" i="5"/>
  <c r="EE30" i="5"/>
  <c r="ED30" i="5"/>
  <c r="DY30" i="5"/>
  <c r="DI30" i="5"/>
  <c r="DE30" i="5"/>
  <c r="CT30" i="5"/>
  <c r="CH30" i="5"/>
  <c r="BG30" i="5"/>
  <c r="EE29" i="5"/>
  <c r="ED29" i="5"/>
  <c r="DY29" i="5"/>
  <c r="DI29" i="5"/>
  <c r="DE29" i="5"/>
  <c r="CT29" i="5"/>
  <c r="CH29" i="5"/>
  <c r="BG29" i="5"/>
  <c r="EE28" i="5"/>
  <c r="ED28" i="5"/>
  <c r="DY28" i="5"/>
  <c r="DI28" i="5"/>
  <c r="DE28" i="5"/>
  <c r="CT28" i="5"/>
  <c r="CH28" i="5"/>
  <c r="BG28" i="5"/>
  <c r="EE27" i="5"/>
  <c r="ED27" i="5"/>
  <c r="DY27" i="5"/>
  <c r="DI27" i="5"/>
  <c r="DE27" i="5"/>
  <c r="CT27" i="5"/>
  <c r="CH27" i="5"/>
  <c r="BG27" i="5"/>
  <c r="EE26" i="5"/>
  <c r="ED26" i="5"/>
  <c r="DY26" i="5"/>
  <c r="DI26" i="5"/>
  <c r="DE26" i="5"/>
  <c r="CT26" i="5"/>
  <c r="CH26" i="5"/>
  <c r="BG26" i="5"/>
  <c r="EE25" i="5"/>
  <c r="ED25" i="5"/>
  <c r="DY25" i="5"/>
  <c r="EF25" i="5" s="1"/>
  <c r="DI25" i="5"/>
  <c r="CT25" i="5"/>
  <c r="CH25" i="5"/>
  <c r="BG25" i="5"/>
  <c r="EE24" i="5"/>
  <c r="ED24" i="5"/>
  <c r="DY24" i="5"/>
  <c r="DI24" i="5"/>
  <c r="DE24" i="5"/>
  <c r="CT24" i="5"/>
  <c r="CH24" i="5"/>
  <c r="BG24" i="5"/>
  <c r="EE23" i="5"/>
  <c r="ED23" i="5"/>
  <c r="DY23" i="5"/>
  <c r="DI23" i="5"/>
  <c r="DE23" i="5"/>
  <c r="CT23" i="5"/>
  <c r="CH23" i="5"/>
  <c r="BG23" i="5"/>
  <c r="EE22" i="5"/>
  <c r="ED22" i="5"/>
  <c r="DY22" i="5"/>
  <c r="DI22" i="5"/>
  <c r="DE22" i="5"/>
  <c r="CT22" i="5"/>
  <c r="CH22" i="5"/>
  <c r="BG22" i="5"/>
  <c r="EE21" i="5"/>
  <c r="ED21" i="5"/>
  <c r="DY21" i="5"/>
  <c r="DI21" i="5"/>
  <c r="DE21" i="5"/>
  <c r="CT21" i="5"/>
  <c r="CH21" i="5"/>
  <c r="BG21" i="5"/>
  <c r="EE20" i="5"/>
  <c r="ED20" i="5"/>
  <c r="DY20" i="5"/>
  <c r="DI20" i="5"/>
  <c r="DE20" i="5"/>
  <c r="CT20" i="5"/>
  <c r="CH20" i="5"/>
  <c r="BG20" i="5"/>
  <c r="EE19" i="5"/>
  <c r="ED19" i="5"/>
  <c r="DY19" i="5"/>
  <c r="EF19" i="5" s="1"/>
  <c r="DI19" i="5"/>
  <c r="DE19" i="5"/>
  <c r="CT19" i="5"/>
  <c r="CH19" i="5"/>
  <c r="BG19" i="5"/>
  <c r="EE18" i="5"/>
  <c r="ED18" i="5"/>
  <c r="DY18" i="5"/>
  <c r="DI18" i="5"/>
  <c r="DE18" i="5"/>
  <c r="CT18" i="5"/>
  <c r="CH18" i="5"/>
  <c r="BG18" i="5"/>
  <c r="EE17" i="5"/>
  <c r="ED17" i="5"/>
  <c r="DY17" i="5"/>
  <c r="DI17" i="5"/>
  <c r="DE17" i="5"/>
  <c r="CT17" i="5"/>
  <c r="CH17" i="5"/>
  <c r="BG17" i="5"/>
  <c r="EE16" i="5"/>
  <c r="ED16" i="5"/>
  <c r="DY16" i="5"/>
  <c r="DI16" i="5"/>
  <c r="DE16" i="5"/>
  <c r="CT16" i="5"/>
  <c r="CH16" i="5"/>
  <c r="BG16" i="5"/>
  <c r="EE15" i="5"/>
  <c r="ED15" i="5"/>
  <c r="DY15" i="5"/>
  <c r="DI15" i="5"/>
  <c r="DE15" i="5"/>
  <c r="CT15" i="5"/>
  <c r="CH15" i="5"/>
  <c r="BG15" i="5"/>
  <c r="EE14" i="5"/>
  <c r="ED14" i="5"/>
  <c r="DY14" i="5"/>
  <c r="DI14" i="5"/>
  <c r="DE14" i="5"/>
  <c r="CT14" i="5"/>
  <c r="CH14" i="5"/>
  <c r="BG14" i="5"/>
  <c r="EE13" i="5"/>
  <c r="ED13" i="5"/>
  <c r="DY13" i="5"/>
  <c r="DI13" i="5"/>
  <c r="DE13" i="5"/>
  <c r="CT13" i="5"/>
  <c r="CH13" i="5"/>
  <c r="BG13" i="5"/>
  <c r="EE12" i="5"/>
  <c r="ED12" i="5"/>
  <c r="DY12" i="5"/>
  <c r="DI12" i="5"/>
  <c r="CT12" i="5"/>
  <c r="CH12" i="5"/>
  <c r="BG12" i="5"/>
  <c r="EE11" i="5"/>
  <c r="ED11" i="5"/>
  <c r="DY11" i="5"/>
  <c r="DI11" i="5"/>
  <c r="DE11" i="5"/>
  <c r="CT11" i="5"/>
  <c r="CH11" i="5"/>
  <c r="BG11" i="5"/>
  <c r="EE10" i="5"/>
  <c r="ED10" i="5"/>
  <c r="DY10" i="5"/>
  <c r="DI10" i="5"/>
  <c r="DE10" i="5"/>
  <c r="CT10" i="5"/>
  <c r="CH10" i="5"/>
  <c r="BG10" i="5"/>
  <c r="EE9" i="5"/>
  <c r="ED9" i="5"/>
  <c r="DY9" i="5"/>
  <c r="DI9" i="5"/>
  <c r="DE9" i="5"/>
  <c r="CT9" i="5"/>
  <c r="CH9" i="5"/>
  <c r="BG9" i="5"/>
  <c r="EE8" i="5"/>
  <c r="ED8" i="5"/>
  <c r="DY8" i="5"/>
  <c r="DI8" i="5"/>
  <c r="DE8" i="5"/>
  <c r="CT8" i="5"/>
  <c r="CH8" i="5"/>
  <c r="BG8" i="5"/>
  <c r="EE7" i="5"/>
  <c r="ED7" i="5"/>
  <c r="DY7" i="5"/>
  <c r="DI7" i="5"/>
  <c r="DE7" i="5"/>
  <c r="CT7" i="5"/>
  <c r="CH7" i="5"/>
  <c r="BG7" i="5"/>
  <c r="EE6" i="5"/>
  <c r="ED6" i="5"/>
  <c r="DY6" i="5"/>
  <c r="DI6" i="5"/>
  <c r="DE6" i="5"/>
  <c r="CT6" i="5"/>
  <c r="CH6" i="5"/>
  <c r="BG6" i="5"/>
  <c r="EE5" i="5"/>
  <c r="ED5" i="5"/>
  <c r="DY5" i="5"/>
  <c r="DI5" i="5"/>
  <c r="DE5" i="5"/>
  <c r="CT5" i="5"/>
  <c r="CH5" i="5"/>
  <c r="BG5" i="5"/>
  <c r="EE4" i="5"/>
  <c r="ED4" i="5"/>
  <c r="DY4" i="5"/>
  <c r="DI4" i="5"/>
  <c r="DE4" i="5"/>
  <c r="CT4" i="5"/>
  <c r="CH4" i="5"/>
  <c r="BG4" i="5"/>
  <c r="EE3" i="5"/>
  <c r="ED3" i="5"/>
  <c r="DY3" i="5"/>
  <c r="DI3" i="5"/>
  <c r="DE3" i="5"/>
  <c r="CT3" i="5"/>
  <c r="EF16" i="5" l="1"/>
  <c r="EF67" i="5"/>
  <c r="EF3" i="5"/>
  <c r="EF66" i="5"/>
  <c r="EF65" i="5"/>
  <c r="EF75" i="5"/>
  <c r="EF74" i="5"/>
  <c r="EF73" i="5"/>
  <c r="EF72" i="5"/>
  <c r="EF71" i="5"/>
  <c r="EF11" i="5"/>
  <c r="EF23" i="5"/>
  <c r="EF63" i="5"/>
  <c r="EF56" i="5"/>
  <c r="EF58" i="5"/>
  <c r="EF26" i="5"/>
  <c r="EF60" i="5"/>
  <c r="EF62" i="5"/>
  <c r="EF10" i="5"/>
  <c r="EF55" i="5"/>
  <c r="EF57" i="5"/>
  <c r="EF59" i="5"/>
  <c r="EF54" i="5"/>
  <c r="EF12" i="5"/>
  <c r="EF18" i="5"/>
  <c r="EF33" i="5"/>
  <c r="BK65" i="5"/>
  <c r="BJ65" i="5"/>
  <c r="BI65" i="5"/>
  <c r="BH65" i="5"/>
  <c r="BK66" i="5"/>
  <c r="BJ66" i="5"/>
  <c r="BI66" i="5"/>
  <c r="BH66" i="5"/>
  <c r="BK67" i="5"/>
  <c r="BJ67" i="5"/>
  <c r="BI67" i="5"/>
  <c r="BH67" i="5"/>
  <c r="BK68" i="5"/>
  <c r="BJ68" i="5"/>
  <c r="BI68" i="5"/>
  <c r="BH68" i="5"/>
  <c r="BK69" i="5"/>
  <c r="BJ69" i="5"/>
  <c r="BI69" i="5"/>
  <c r="BH69" i="5"/>
  <c r="BK70" i="5"/>
  <c r="BJ70" i="5"/>
  <c r="BI70" i="5"/>
  <c r="BH70" i="5"/>
  <c r="BK71" i="5"/>
  <c r="BJ71" i="5"/>
  <c r="BI71" i="5"/>
  <c r="BH71" i="5"/>
  <c r="BK72" i="5"/>
  <c r="BJ72" i="5"/>
  <c r="BI72" i="5"/>
  <c r="BH72" i="5"/>
  <c r="BK73" i="5"/>
  <c r="BJ73" i="5"/>
  <c r="BI73" i="5"/>
  <c r="BH73" i="5"/>
  <c r="BK74" i="5"/>
  <c r="BJ74" i="5"/>
  <c r="BI74" i="5"/>
  <c r="BH74" i="5"/>
  <c r="BK75" i="5"/>
  <c r="BJ75" i="5"/>
  <c r="BI75" i="5"/>
  <c r="BH75" i="5"/>
  <c r="BI41" i="5"/>
  <c r="BK41" i="5"/>
  <c r="BI42" i="5"/>
  <c r="BJ42" i="5"/>
  <c r="BJ48" i="5"/>
  <c r="BI48" i="5"/>
  <c r="BH48" i="5"/>
  <c r="BJ49" i="5"/>
  <c r="BK49" i="5"/>
  <c r="BI50" i="5"/>
  <c r="BJ50" i="5"/>
  <c r="BJ55" i="5"/>
  <c r="BI55" i="5"/>
  <c r="BH55" i="5"/>
  <c r="BI57" i="5"/>
  <c r="BK57" i="5"/>
  <c r="BI58" i="5"/>
  <c r="BJ58" i="5"/>
  <c r="EF61" i="5"/>
  <c r="BJ63" i="5"/>
  <c r="BI63" i="5"/>
  <c r="BH63" i="5"/>
  <c r="EF64" i="5"/>
  <c r="BH53" i="5"/>
  <c r="EF35" i="5"/>
  <c r="BH43" i="5"/>
  <c r="BK38" i="5"/>
  <c r="BK52" i="5"/>
  <c r="EF9" i="5"/>
  <c r="EF15" i="5"/>
  <c r="EF22" i="5"/>
  <c r="EF30" i="5"/>
  <c r="EF38" i="5"/>
  <c r="EF41" i="5"/>
  <c r="EF42" i="5"/>
  <c r="EF43" i="5"/>
  <c r="EF44" i="5"/>
  <c r="BH49" i="5"/>
  <c r="BH64" i="5"/>
  <c r="BH56" i="5"/>
  <c r="BH41" i="5"/>
  <c r="BI49" i="5"/>
  <c r="BI64" i="5"/>
  <c r="BI56" i="5"/>
  <c r="BJ59" i="5"/>
  <c r="BJ51" i="5"/>
  <c r="BJ43" i="5"/>
  <c r="BK58" i="5"/>
  <c r="BK50" i="5"/>
  <c r="BK42" i="5"/>
  <c r="EF17" i="5"/>
  <c r="EF24" i="5"/>
  <c r="EF32" i="5"/>
  <c r="BH47" i="5"/>
  <c r="BH62" i="5"/>
  <c r="BH54" i="5"/>
  <c r="BJ41" i="5"/>
  <c r="BI47" i="5"/>
  <c r="BI62" i="5"/>
  <c r="BI54" i="5"/>
  <c r="BJ57" i="5"/>
  <c r="BK64" i="5"/>
  <c r="BK56" i="5"/>
  <c r="BK48" i="5"/>
  <c r="BI46" i="5"/>
  <c r="BI61" i="5"/>
  <c r="BK63" i="5"/>
  <c r="BK55" i="5"/>
  <c r="BK47" i="5"/>
  <c r="BH46" i="5"/>
  <c r="BH45" i="5"/>
  <c r="BH60" i="5"/>
  <c r="BI38" i="5"/>
  <c r="BI53" i="5"/>
  <c r="BI45" i="5"/>
  <c r="BI60" i="5"/>
  <c r="BK62" i="5"/>
  <c r="BK54" i="5"/>
  <c r="BK46" i="5"/>
  <c r="EF27" i="5"/>
  <c r="EF34" i="5"/>
  <c r="BH52" i="5"/>
  <c r="BH44" i="5"/>
  <c r="BH59" i="5"/>
  <c r="BI52" i="5"/>
  <c r="BI44" i="5"/>
  <c r="BI59" i="5"/>
  <c r="BK61" i="5"/>
  <c r="BK53" i="5"/>
  <c r="BK45" i="5"/>
  <c r="BH61" i="5"/>
  <c r="EF13" i="5"/>
  <c r="EF20" i="5"/>
  <c r="EF28" i="5"/>
  <c r="BH51" i="5"/>
  <c r="BH58" i="5"/>
  <c r="BI51" i="5"/>
  <c r="BI43" i="5"/>
  <c r="BK60" i="5"/>
  <c r="BK44" i="5"/>
  <c r="EF4" i="5"/>
  <c r="EF5" i="5"/>
  <c r="EF6" i="5"/>
  <c r="EF7" i="5"/>
  <c r="EF8" i="5"/>
  <c r="EF14" i="5"/>
  <c r="EF21" i="5"/>
  <c r="EF29" i="5"/>
  <c r="EF36" i="5"/>
  <c r="EF37" i="5"/>
  <c r="EF45" i="5"/>
  <c r="EF46" i="5"/>
  <c r="EF47" i="5"/>
  <c r="EF48" i="5"/>
  <c r="EF49" i="5"/>
  <c r="EF50" i="5"/>
  <c r="EF51" i="5"/>
  <c r="EF52" i="5"/>
  <c r="EF53" i="5"/>
  <c r="BH50" i="5"/>
  <c r="BH42" i="5"/>
  <c r="BH57" i="5"/>
  <c r="BK3" i="5"/>
  <c r="BJ3" i="5"/>
  <c r="BI3" i="5"/>
  <c r="BH3" i="5"/>
  <c r="BK4" i="5"/>
  <c r="BJ4" i="5"/>
  <c r="BI4" i="5"/>
  <c r="BH4" i="5"/>
  <c r="BK5" i="5"/>
  <c r="BJ5" i="5"/>
  <c r="BI5" i="5"/>
  <c r="BH5" i="5"/>
  <c r="BK6" i="5"/>
  <c r="BJ6" i="5"/>
  <c r="BI6" i="5"/>
  <c r="BH6" i="5"/>
  <c r="BK7" i="5"/>
  <c r="BJ7" i="5"/>
  <c r="BI7" i="5"/>
  <c r="BH7" i="5"/>
  <c r="BK8" i="5"/>
  <c r="BJ8" i="5"/>
  <c r="BI8" i="5"/>
  <c r="BH8" i="5"/>
  <c r="BK9" i="5"/>
  <c r="BJ9" i="5"/>
  <c r="BI9" i="5"/>
  <c r="BH9" i="5"/>
  <c r="BK10" i="5"/>
  <c r="BJ10" i="5"/>
  <c r="BI10" i="5"/>
  <c r="BH10" i="5"/>
  <c r="BK11" i="5"/>
  <c r="BJ11" i="5"/>
  <c r="BI11" i="5"/>
  <c r="BH11" i="5"/>
  <c r="BK12" i="5"/>
  <c r="BJ12" i="5"/>
  <c r="BI12" i="5"/>
  <c r="BH12" i="5"/>
  <c r="BK13" i="5"/>
  <c r="BJ13" i="5"/>
  <c r="BI13" i="5"/>
  <c r="BH13" i="5"/>
  <c r="BK14" i="5"/>
  <c r="BJ14" i="5"/>
  <c r="BI14" i="5"/>
  <c r="BH14" i="5"/>
  <c r="BK15" i="5"/>
  <c r="BJ15" i="5"/>
  <c r="BI15" i="5"/>
  <c r="BH15" i="5"/>
  <c r="BK16" i="5"/>
  <c r="BJ16" i="5"/>
  <c r="BI16" i="5"/>
  <c r="BH16" i="5"/>
  <c r="BK17" i="5"/>
  <c r="BJ17" i="5"/>
  <c r="BI17" i="5"/>
  <c r="BH17" i="5"/>
  <c r="BK18" i="5"/>
  <c r="BJ18" i="5"/>
  <c r="BI18" i="5"/>
  <c r="BH18" i="5"/>
  <c r="BK19" i="5"/>
  <c r="BJ19" i="5"/>
  <c r="BI19" i="5"/>
  <c r="BH19" i="5"/>
  <c r="BK20" i="5"/>
  <c r="BJ20" i="5"/>
  <c r="BI20" i="5"/>
  <c r="BH20" i="5"/>
  <c r="BK21" i="5"/>
  <c r="BJ21" i="5"/>
  <c r="BI21" i="5"/>
  <c r="BH21" i="5"/>
  <c r="BK22" i="5"/>
  <c r="BJ22" i="5"/>
  <c r="BI22" i="5"/>
  <c r="BH22" i="5"/>
  <c r="BK23" i="5"/>
  <c r="BJ23" i="5"/>
  <c r="BI23" i="5"/>
  <c r="BH23" i="5"/>
  <c r="BK24" i="5"/>
  <c r="BJ24" i="5"/>
  <c r="BI24" i="5"/>
  <c r="BH24" i="5"/>
  <c r="BK25" i="5"/>
  <c r="BJ25" i="5"/>
  <c r="BI25" i="5"/>
  <c r="BH25" i="5"/>
  <c r="BK26" i="5"/>
  <c r="BJ26" i="5"/>
  <c r="BI26" i="5"/>
  <c r="BH26" i="5"/>
  <c r="BK27" i="5"/>
  <c r="BJ27" i="5"/>
  <c r="BI27" i="5"/>
  <c r="BH27" i="5"/>
  <c r="BK28" i="5"/>
  <c r="BJ28" i="5"/>
  <c r="BI28" i="5"/>
  <c r="BH28" i="5"/>
  <c r="BK29" i="5"/>
  <c r="BJ29" i="5"/>
  <c r="BI29" i="5"/>
  <c r="BH29" i="5"/>
  <c r="BK30" i="5"/>
  <c r="BJ30" i="5"/>
  <c r="BI30" i="5"/>
  <c r="BH30" i="5"/>
  <c r="BK31" i="5"/>
  <c r="BJ31" i="5"/>
  <c r="BI31" i="5"/>
  <c r="BH31" i="5"/>
  <c r="BK32" i="5"/>
  <c r="BJ32" i="5"/>
  <c r="BI32" i="5"/>
  <c r="BH32" i="5"/>
  <c r="BK33" i="5"/>
  <c r="BJ33" i="5"/>
  <c r="BI33" i="5"/>
  <c r="BH33" i="5"/>
  <c r="BK34" i="5"/>
  <c r="BJ34" i="5"/>
  <c r="BI34" i="5"/>
  <c r="BH34" i="5"/>
  <c r="BK35" i="5"/>
  <c r="BJ35" i="5"/>
  <c r="BI35" i="5"/>
  <c r="BH35" i="5"/>
  <c r="BK36" i="5"/>
  <c r="BJ36" i="5"/>
  <c r="BI36" i="5"/>
  <c r="BH36" i="5"/>
  <c r="BK37" i="5"/>
  <c r="BJ37" i="5"/>
  <c r="BI37" i="5"/>
  <c r="BH37" i="5"/>
  <c r="BH38" i="5"/>
  <c r="BK39" i="5"/>
  <c r="BJ39" i="5"/>
  <c r="BI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tc={737779FA-F0E3-4A78-9CBA-BB9DE0DA05F2}</author>
  </authors>
  <commentList>
    <comment ref="EW26" authorId="0" shapeId="0" xr:uid="{737779FA-F0E3-4A78-9CBA-BB9DE0DA05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Double check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tc={067F1FBF-74D0-4D2B-8DD2-46756C11B686}</author>
  </authors>
  <commentList>
    <comment ref="BV26" authorId="0" shapeId="0" xr:uid="{067F1FBF-74D0-4D2B-8DD2-46756C11B68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Double check </t>
      </text>
    </comment>
  </commentList>
</comments>
</file>

<file path=xl/sharedStrings.xml><?xml version="1.0" encoding="utf-8"?>
<sst xmlns="http://schemas.openxmlformats.org/spreadsheetml/2006/main" count="1382" uniqueCount="657">
  <si>
    <t>Sociodemographic</t>
  </si>
  <si>
    <t>PMH and Tobacco Exposure</t>
  </si>
  <si>
    <t xml:space="preserve">Cooking practices </t>
  </si>
  <si>
    <t xml:space="preserve">COPD Assessment Test </t>
  </si>
  <si>
    <t>mMRC Scale</t>
  </si>
  <si>
    <t>PHQ-4</t>
  </si>
  <si>
    <t>PSS</t>
  </si>
  <si>
    <t>Pittsburg Sleep Quality Index</t>
  </si>
  <si>
    <t>Health Assessment / Valoracion de salud</t>
  </si>
  <si>
    <t>Air quality / calidad de aire</t>
  </si>
  <si>
    <t>Study ID</t>
  </si>
  <si>
    <t>Edad</t>
  </si>
  <si>
    <t>Escolaridad</t>
  </si>
  <si>
    <t>Ocupación Actual (choice=ama de casa)</t>
  </si>
  <si>
    <t>Ocupación Actual (choice=Trabajadora diaria)</t>
  </si>
  <si>
    <t>Ocupación Actual (choice=comerciante)</t>
  </si>
  <si>
    <t>Ocupación Actual (choice=Empleada del empresa particular)</t>
  </si>
  <si>
    <t>Ocupación Actual (choice=otro)</t>
  </si>
  <si>
    <t xml:space="preserve">Adultos en casa  </t>
  </si>
  <si>
    <t xml:space="preserve">niños en casa  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</si>
  <si>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</si>
  <si>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</si>
  <si>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</si>
  <si>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</si>
  <si>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</si>
  <si>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</si>
  <si>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</si>
  <si>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</si>
  <si>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</si>
  <si>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Que otra enfermedad?</t>
  </si>
  <si>
    <t>Medicamentos que toma</t>
  </si>
  <si>
    <t>Tabaquismo</t>
  </si>
  <si>
    <t xml:space="preserve">Ultima vez que fumo </t>
  </si>
  <si>
    <t>Hace cuanto tiempo ha fumado? (years)</t>
  </si>
  <si>
    <t>Hace cuanto tiempo dejar a fumar? (years)</t>
  </si>
  <si>
    <t xml:space="preserve">Otras personas fuman en casa </t>
  </si>
  <si>
    <t xml:space="preserve">Ultima vez que otras personas fumaron en casa </t>
  </si>
  <si>
    <t xml:space="preserve">Años de exposición al humo de cigarro en casa 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</si>
  <si>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</si>
  <si>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</si>
  <si>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</si>
  <si>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</si>
  <si>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</si>
  <si>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¿A qué horas del día cocinas? (choice=mañana)</t>
  </si>
  <si>
    <t>¿A qué horas del día cocinas? (choice=mediodía)</t>
  </si>
  <si>
    <t>Cuantas horas/dia cocina en promedio</t>
  </si>
  <si>
    <t xml:space="preserve">Lugar donde comen </t>
  </si>
  <si>
    <t xml:space="preserve">Horas/dia que la familia esta en la cocina 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</si>
  <si>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</si>
  <si>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</si>
  <si>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</si>
  <si>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</si>
  <si>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</si>
  <si>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Cuando cocinas, ¿hay humo visible en la cocina?</t>
  </si>
  <si>
    <t>Horas al día eco</t>
  </si>
  <si>
    <t>Dias a la semana eco</t>
  </si>
  <si>
    <t>Horas al día gas</t>
  </si>
  <si>
    <t>Días a la semana gas</t>
  </si>
  <si>
    <t>Horas al día leña</t>
  </si>
  <si>
    <t>Días a la semana leña</t>
  </si>
  <si>
    <t>Horas al día carbon</t>
  </si>
  <si>
    <t>Días a la semana carbon</t>
  </si>
  <si>
    <t>Horas al semana total</t>
  </si>
  <si>
    <t>%hrs/sem eco</t>
  </si>
  <si>
    <t>% hr/sem gas</t>
  </si>
  <si>
    <t>%hrs/sem lena</t>
  </si>
  <si>
    <t>%hr/semna carbon</t>
  </si>
  <si>
    <t xml:space="preserve">Años expuesto al humo de cocina </t>
  </si>
  <si>
    <t>Combustibles en ecoestufa  (choice=1. Leña)</t>
  </si>
  <si>
    <t>Combustibles en ecoestufa  (choice=2. Carbon)</t>
  </si>
  <si>
    <t>Combustibles en ecoestufa  (choice=Otro)</t>
  </si>
  <si>
    <t xml:space="preserve">El humo daña su salud, hijos y familia </t>
  </si>
  <si>
    <t xml:space="preserve">Por que la daña </t>
  </si>
  <si>
    <t>Beneficios de estufa ecológica  (choice=1. Cocción mas rápida)</t>
  </si>
  <si>
    <t>Beneficios de estufa ecológica  (choice=4. Otro.)</t>
  </si>
  <si>
    <t xml:space="preserve">Antes de la ecoestufa, cuanto combustible usaban por semana </t>
  </si>
  <si>
    <t>Carbon o leña  (choice=1. Carbon)</t>
  </si>
  <si>
    <t>Carbon o leña  (choice=2. Leña)</t>
  </si>
  <si>
    <t xml:space="preserve">combustible por semana en la ecostufa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</si>
  <si>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</si>
  <si>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</si>
  <si>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</si>
  <si>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</si>
  <si>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</si>
  <si>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</si>
  <si>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</si>
  <si>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</si>
  <si>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</t>
  </si>
  <si>
    <t>Escala mMRC</t>
  </si>
  <si>
    <t>En los últimos 2 semanas ¿Su hijo (&lt; 5 años) ha tenido una enfermedad con tos y resfriado?</t>
  </si>
  <si>
    <t>¿Cuántas veces en el último año su hijo ha sufrido síntomas respiratorios?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</si>
  <si>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</si>
  <si>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</si>
  <si>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</si>
  <si>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</si>
  <si>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</si>
  <si>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</si>
  <si>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</si>
  <si>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</si>
  <si>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</si>
  <si>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2 ¿Se sintió nerviosa o llena de tensión?</t>
  </si>
  <si>
    <t>3 ¿ Se sintió que manejo bien?</t>
  </si>
  <si>
    <t>4 ¿Sintió confianza en poder manejar sus problemas?</t>
  </si>
  <si>
    <t>5 ¿Se sintió que las cosas le estaban llendo bien?</t>
  </si>
  <si>
    <t>6¿Tuvó problemas en manejar todas las cosas ?</t>
  </si>
  <si>
    <t>9 Ha utilizado su tiempo adecuadamente?</t>
  </si>
  <si>
    <t>10 Ha sentido que tenía tantas díficultades?</t>
  </si>
  <si>
    <t>PSS Total</t>
  </si>
  <si>
    <t>A que hora te has acostado habitualmente</t>
  </si>
  <si>
    <t xml:space="preserve"> 2 Cuanto tiempo (en minutos) le ha llevado quedarse dormido</t>
  </si>
  <si>
    <t>A que hora te has levantado por la manana?</t>
  </si>
  <si>
    <t>Horas en cama</t>
  </si>
  <si>
    <t>5b Despertarse</t>
  </si>
  <si>
    <t xml:space="preserve">5c Tienes </t>
  </si>
  <si>
    <t>5 eToser o roncar fuerte</t>
  </si>
  <si>
    <t>5 f siente demasiado frio</t>
  </si>
  <si>
    <t>5 g siente demasiado calor</t>
  </si>
  <si>
    <t>5 itiene dolor</t>
  </si>
  <si>
    <t>5 j otro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</si>
  <si>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</si>
  <si>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</si>
  <si>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</si>
  <si>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</si>
  <si>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</si>
  <si>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</si>
  <si>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</si>
  <si>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</si>
  <si>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</si>
  <si>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</si>
  <si>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</si>
  <si>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TA (sistolico)</t>
  </si>
  <si>
    <t>TA (diastolico)</t>
  </si>
  <si>
    <t>pulso</t>
  </si>
  <si>
    <t>glucosa</t>
  </si>
  <si>
    <t>peso (kg)</t>
  </si>
  <si>
    <t xml:space="preserve">altura </t>
  </si>
  <si>
    <t>IMC</t>
  </si>
  <si>
    <t>Ha realizado una referencia a la clinica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</si>
  <si>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</si>
  <si>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</si>
  <si>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</si>
  <si>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</si>
  <si>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</si>
  <si>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</si>
  <si>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</si>
  <si>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</si>
  <si>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</si>
  <si>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</si>
  <si>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</si>
  <si>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</si>
  <si>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</si>
  <si>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PM10_2</t>
  </si>
  <si>
    <t>PM2.5_2</t>
  </si>
  <si>
    <t>particles_2</t>
  </si>
  <si>
    <t>CO2_2</t>
  </si>
  <si>
    <t>HCHO_2</t>
  </si>
  <si>
    <t>temp_2</t>
  </si>
  <si>
    <t>%RH_2</t>
  </si>
  <si>
    <t>foto ubicacion</t>
  </si>
  <si>
    <t>CA7</t>
  </si>
  <si>
    <t>Primaria incompleta</t>
  </si>
  <si>
    <t>Ayer</t>
  </si>
  <si>
    <t>Cocina</t>
  </si>
  <si>
    <t xml:space="preserve"> </t>
  </si>
  <si>
    <t>Cuesta respirar</t>
  </si>
  <si>
    <t>1699632479257.jpg</t>
  </si>
  <si>
    <t>1699632496300.jpg</t>
  </si>
  <si>
    <t>CA3</t>
  </si>
  <si>
    <t>Preparatoria completa</t>
  </si>
  <si>
    <t>1 bulto cada 2 meses</t>
  </si>
  <si>
    <t>10 leñas</t>
  </si>
  <si>
    <t>1699561607229.jpg</t>
  </si>
  <si>
    <t>1699561619708.jpg</t>
  </si>
  <si>
    <t>CA1</t>
  </si>
  <si>
    <t>Secundaria completa</t>
  </si>
  <si>
    <t xml:space="preserve">Quiste ovárico </t>
  </si>
  <si>
    <t>Sertralina 50 mg cada 24 horas</t>
  </si>
  <si>
    <t>4 meses</t>
  </si>
  <si>
    <t>Cocina y cuarto</t>
  </si>
  <si>
    <t xml:space="preserve">Afecta a sus pulmones </t>
  </si>
  <si>
    <t>21 rajas</t>
  </si>
  <si>
    <t>cocina</t>
  </si>
  <si>
    <t>1699553636660.jpg</t>
  </si>
  <si>
    <t>1699553649179.jpg</t>
  </si>
  <si>
    <t>Sala</t>
  </si>
  <si>
    <t>CA11</t>
  </si>
  <si>
    <t>Primaria completa</t>
  </si>
  <si>
    <t>1 dias</t>
  </si>
  <si>
    <t>Cocina y patio</t>
  </si>
  <si>
    <t>Es como fumar un cigarro</t>
  </si>
  <si>
    <t>2 rollos de varitas</t>
  </si>
  <si>
    <t>Ca11</t>
  </si>
  <si>
    <t>1699646031097.jpg</t>
  </si>
  <si>
    <t>1699646042645.jpg</t>
  </si>
  <si>
    <t>Ca44</t>
  </si>
  <si>
    <t>Secundaria incompleta</t>
  </si>
  <si>
    <t>Hoy</t>
  </si>
  <si>
    <t>Cuarto</t>
  </si>
  <si>
    <t>Afecta los ojos</t>
  </si>
  <si>
    <t xml:space="preserve">2 semana </t>
  </si>
  <si>
    <t xml:space="preserve">1/2 carga semana </t>
  </si>
  <si>
    <t>CA44</t>
  </si>
  <si>
    <t>1700248282697.jpg</t>
  </si>
  <si>
    <t>1700248305435.jpg</t>
  </si>
  <si>
    <t>CA12</t>
  </si>
  <si>
    <t>1 mes</t>
  </si>
  <si>
    <t>1 carga</t>
  </si>
  <si>
    <t>1 cuarto de carga</t>
  </si>
  <si>
    <t>Ca12</t>
  </si>
  <si>
    <t>1699650925236.jpg</t>
  </si>
  <si>
    <t>1699650936997.jpg</t>
  </si>
  <si>
    <t>CA6</t>
  </si>
  <si>
    <t>Daño a los pulmones</t>
  </si>
  <si>
    <t>8 leñas</t>
  </si>
  <si>
    <t>4 leñas</t>
  </si>
  <si>
    <t xml:space="preserve">Cocina </t>
  </si>
  <si>
    <t>1699630453767.jpg</t>
  </si>
  <si>
    <t>1699630471717.jpg</t>
  </si>
  <si>
    <t>CA 30</t>
  </si>
  <si>
    <t>Daña Los pulmones, se mete a Los pulmones</t>
  </si>
  <si>
    <t>6 palitos de leña</t>
  </si>
  <si>
    <t>CA30</t>
  </si>
  <si>
    <t>1699568114140.jpg</t>
  </si>
  <si>
    <t>1699568191208.jpg</t>
  </si>
  <si>
    <t>CA 26</t>
  </si>
  <si>
    <t>Quiste de ovario</t>
  </si>
  <si>
    <t>Medicamento Para quiste</t>
  </si>
  <si>
    <t>Hace 5 meses</t>
  </si>
  <si>
    <t xml:space="preserve">En la cocina </t>
  </si>
  <si>
    <t xml:space="preserve"> Parque se quedaba encerrado El humo </t>
  </si>
  <si>
    <t>Cada Semana y ahora cada mes</t>
  </si>
  <si>
    <t xml:space="preserve">0.25 carga </t>
  </si>
  <si>
    <t>CA26</t>
  </si>
  <si>
    <t>1699549995612.jpg</t>
  </si>
  <si>
    <t>1699550013360.jpg</t>
  </si>
  <si>
    <t>CA 27</t>
  </si>
  <si>
    <t>IrritA garganta y ojos</t>
  </si>
  <si>
    <t>16 cargas Para 6 meses adorable 1 Para 1 mes</t>
  </si>
  <si>
    <t>0.25 de carga</t>
  </si>
  <si>
    <t>CA27</t>
  </si>
  <si>
    <t>1699554479231.jpg</t>
  </si>
  <si>
    <t>1699554519696.jpg</t>
  </si>
  <si>
    <t>CA38</t>
  </si>
  <si>
    <t>Sin estudios</t>
  </si>
  <si>
    <t xml:space="preserve">Afecta ojos </t>
  </si>
  <si>
    <t xml:space="preserve">  1/2  carga una semana </t>
  </si>
  <si>
    <t xml:space="preserve">1/2 carga 2 semanas </t>
  </si>
  <si>
    <t>Cocina1</t>
  </si>
  <si>
    <t>1700160591343.jpg</t>
  </si>
  <si>
    <t>1700160618562.jpg</t>
  </si>
  <si>
    <t>Cocina2</t>
  </si>
  <si>
    <t>CA14</t>
  </si>
  <si>
    <t xml:space="preserve">Pica mucho y ahoga </t>
  </si>
  <si>
    <t>Ca14</t>
  </si>
  <si>
    <t>1700152039586.jpg</t>
  </si>
  <si>
    <t>1700152136776.jpg</t>
  </si>
  <si>
    <t>Cocina 2</t>
  </si>
  <si>
    <t>1700152394729.jpg</t>
  </si>
  <si>
    <t>CA40</t>
  </si>
  <si>
    <t xml:space="preserve">Anemia </t>
  </si>
  <si>
    <t xml:space="preserve">Afecta los pulmones </t>
  </si>
  <si>
    <t xml:space="preserve">1carga semana </t>
  </si>
  <si>
    <t xml:space="preserve">1carga  2 semanas </t>
  </si>
  <si>
    <t>1700166563278.jpg</t>
  </si>
  <si>
    <t>1700166627726.jpg</t>
  </si>
  <si>
    <t>CA5</t>
  </si>
  <si>
    <t>Cocina y comedor</t>
  </si>
  <si>
    <t>Dolor en pulmones y tos</t>
  </si>
  <si>
    <t>6 rajas</t>
  </si>
  <si>
    <t>Ca5</t>
  </si>
  <si>
    <t>1699565045623.jpg</t>
  </si>
  <si>
    <t>1699565062365.jpg</t>
  </si>
  <si>
    <t>Ca42</t>
  </si>
  <si>
    <t>Metformina con glibenclamida 500, 5 mg</t>
  </si>
  <si>
    <t>Daño ocular</t>
  </si>
  <si>
    <t>1 carga de leña</t>
  </si>
  <si>
    <t>Un cuarto de carga</t>
  </si>
  <si>
    <t>1700241518902.jpg</t>
  </si>
  <si>
    <t>2A cocina &amp; comedor</t>
  </si>
  <si>
    <t>1700241684521.jpg</t>
  </si>
  <si>
    <t>Ca13</t>
  </si>
  <si>
    <t xml:space="preserve">TOS crónica - 20 años </t>
  </si>
  <si>
    <t xml:space="preserve">Es picoso </t>
  </si>
  <si>
    <t>CA13</t>
  </si>
  <si>
    <t>CA 29</t>
  </si>
  <si>
    <t>Captopril cada 12 horas</t>
  </si>
  <si>
    <t xml:space="preserve">2 meses </t>
  </si>
  <si>
    <t xml:space="preserve">Affectation lugs </t>
  </si>
  <si>
    <t xml:space="preserve">El Doble wue la actualidad </t>
  </si>
  <si>
    <t xml:space="preserve">0.10 de carga </t>
  </si>
  <si>
    <t>CA29</t>
  </si>
  <si>
    <t>1699563277722.jpg</t>
  </si>
  <si>
    <t>1699563291957.jpg</t>
  </si>
  <si>
    <t>1699563306353.jpg</t>
  </si>
  <si>
    <t>CA9</t>
  </si>
  <si>
    <t>Lo escucho en una platica que hace daño</t>
  </si>
  <si>
    <t>4 baras pequeñas de leña</t>
  </si>
  <si>
    <t>Ca9</t>
  </si>
  <si>
    <t>1699640155321.jpg</t>
  </si>
  <si>
    <t>1699640169711.jpg</t>
  </si>
  <si>
    <t>CA39</t>
  </si>
  <si>
    <t>Metfotmina 1 /cada 24 hrs</t>
  </si>
  <si>
    <t xml:space="preserve">Afecta a los ojos </t>
  </si>
  <si>
    <t xml:space="preserve">1 carga semana </t>
  </si>
  <si>
    <t xml:space="preserve">1 carga semana y media </t>
  </si>
  <si>
    <t>1700163999671.jpg</t>
  </si>
  <si>
    <t>CA37</t>
  </si>
  <si>
    <t>Anemia</t>
  </si>
  <si>
    <t>Hierro</t>
  </si>
  <si>
    <t>Arden ojos e irrita la garganta</t>
  </si>
  <si>
    <t>1 carga 1 mes</t>
  </si>
  <si>
    <t>1 carga mes y medio</t>
  </si>
  <si>
    <t xml:space="preserve">CA37 </t>
  </si>
  <si>
    <t>1700154780692.jpg</t>
  </si>
  <si>
    <t>CA33</t>
  </si>
  <si>
    <t xml:space="preserve">Hace 5 meses </t>
  </si>
  <si>
    <t xml:space="preserve">A large plazo , daña pulmones </t>
  </si>
  <si>
    <t>1carga a la semana</t>
  </si>
  <si>
    <t xml:space="preserve">1 carga por semana </t>
  </si>
  <si>
    <t>1699642615070.jpg</t>
  </si>
  <si>
    <t>1699642632428.jpg</t>
  </si>
  <si>
    <t>CA16</t>
  </si>
  <si>
    <t>Metformina, glibenclamida , losartan</t>
  </si>
  <si>
    <t>A la salud</t>
  </si>
  <si>
    <t>Ca16</t>
  </si>
  <si>
    <t>Cocinq</t>
  </si>
  <si>
    <t>1700163742635.jpg</t>
  </si>
  <si>
    <t>1700163770931.jpg</t>
  </si>
  <si>
    <t>Ca17</t>
  </si>
  <si>
    <t>Diario</t>
  </si>
  <si>
    <t xml:space="preserve">Cuesta respirar </t>
  </si>
  <si>
    <t>Cocina 1</t>
  </si>
  <si>
    <t>1700246166569.jpg</t>
  </si>
  <si>
    <t>Estufa afuera</t>
  </si>
  <si>
    <t>1700247273957.jpg</t>
  </si>
  <si>
    <t>CA2</t>
  </si>
  <si>
    <t>8 dias</t>
  </si>
  <si>
    <t xml:space="preserve">Por respira daña los pulmones </t>
  </si>
  <si>
    <t>Ca2</t>
  </si>
  <si>
    <t>1699558240536.jpg</t>
  </si>
  <si>
    <t>1699558255732.jpg</t>
  </si>
  <si>
    <t>Ca18</t>
  </si>
  <si>
    <t xml:space="preserve">Daño a los pulmones </t>
  </si>
  <si>
    <t>Media carga</t>
  </si>
  <si>
    <t>CA18</t>
  </si>
  <si>
    <t>Cocina afuera</t>
  </si>
  <si>
    <t>1700249207550.jpg</t>
  </si>
  <si>
    <t>Estufa encerrado poco fuego</t>
  </si>
  <si>
    <t>1700249267363.jpg</t>
  </si>
  <si>
    <t>Ca43</t>
  </si>
  <si>
    <t>Daño a los pulmones, causa tos</t>
  </si>
  <si>
    <t>1700242629618.jpg</t>
  </si>
  <si>
    <t>1700242681348.jpg</t>
  </si>
  <si>
    <t>CA10</t>
  </si>
  <si>
    <t>2 meses</t>
  </si>
  <si>
    <t>Cocina y en la sala</t>
  </si>
  <si>
    <t xml:space="preserve">Produce tos y dolor de garganta. </t>
  </si>
  <si>
    <t>1699643111515.jpg</t>
  </si>
  <si>
    <t>1699643119505.jpg</t>
  </si>
  <si>
    <t>Ca15</t>
  </si>
  <si>
    <t xml:space="preserve">8 días </t>
  </si>
  <si>
    <t xml:space="preserve">Daño a los pulmones e irritación ocular </t>
  </si>
  <si>
    <t>60 leñas</t>
  </si>
  <si>
    <t>1700157037749.jpg</t>
  </si>
  <si>
    <t>1700157200093.jpg</t>
  </si>
  <si>
    <t>Estufa nueva afuera</t>
  </si>
  <si>
    <t>1700157299677.jpg</t>
  </si>
  <si>
    <t>Ca36</t>
  </si>
  <si>
    <t xml:space="preserve">Metformina y glibecnamide </t>
  </si>
  <si>
    <t>1 dia</t>
  </si>
  <si>
    <t>En la cocina</t>
  </si>
  <si>
    <t>Pulmones</t>
  </si>
  <si>
    <t xml:space="preserve">0.5 carga </t>
  </si>
  <si>
    <t>CA36</t>
  </si>
  <si>
    <t xml:space="preserve">CA36 </t>
  </si>
  <si>
    <t>1699653217998.jpg</t>
  </si>
  <si>
    <t>1699653231085.jpg</t>
  </si>
  <si>
    <t>CA34</t>
  </si>
  <si>
    <t xml:space="preserve">Comedor </t>
  </si>
  <si>
    <t>Afecta pulmones</t>
  </si>
  <si>
    <t>1 carga por  mes</t>
  </si>
  <si>
    <t>CA 34</t>
  </si>
  <si>
    <t>1699648246813.jpg</t>
  </si>
  <si>
    <t>1699648290066.jpg</t>
  </si>
  <si>
    <t>Cocina adentro</t>
  </si>
  <si>
    <t>CA 28</t>
  </si>
  <si>
    <t>Losartan 50 MG cada 24 hrs, 3 dias a la semana</t>
  </si>
  <si>
    <t xml:space="preserve"> Comedor</t>
  </si>
  <si>
    <t xml:space="preserve">Visual affection </t>
  </si>
  <si>
    <t xml:space="preserve">El Doble de lo actual </t>
  </si>
  <si>
    <t>6 palitos  de leña</t>
  </si>
  <si>
    <t>CA28</t>
  </si>
  <si>
    <t>Cocina con ecoestufa</t>
  </si>
  <si>
    <t>1699559067692.jpg</t>
  </si>
  <si>
    <t>1699559171739.jpg</t>
  </si>
  <si>
    <t>Cocina fogon tradicional</t>
  </si>
  <si>
    <t>CA 41</t>
  </si>
  <si>
    <t xml:space="preserve">Daña a los pulmones </t>
  </si>
  <si>
    <t>Ca41</t>
  </si>
  <si>
    <t>1700237637262.jpg</t>
  </si>
  <si>
    <t>1700237650359.jpg</t>
  </si>
  <si>
    <t>CA35</t>
  </si>
  <si>
    <t>Insuficiencia cardiaca</t>
  </si>
  <si>
    <t>1 carga Para 8 dias</t>
  </si>
  <si>
    <t xml:space="preserve">1 carga Para 1 mes </t>
  </si>
  <si>
    <t>CA32</t>
  </si>
  <si>
    <t xml:space="preserve">Insomnia/ pb depression. </t>
  </si>
  <si>
    <t>Paroxetina Diario   Clonazepam 1 cada 3 dias</t>
  </si>
  <si>
    <t>Arden Los ojos y garganta</t>
  </si>
  <si>
    <t>1/2 carga a la semana  ahora dura  un mes</t>
  </si>
  <si>
    <t xml:space="preserve">1 carga por un mes </t>
  </si>
  <si>
    <t>1699637255838.jpg</t>
  </si>
  <si>
    <t>1699637914432.jpg</t>
  </si>
  <si>
    <t>CA31</t>
  </si>
  <si>
    <t xml:space="preserve">Hace un año </t>
  </si>
  <si>
    <t xml:space="preserve">1/2 carga a la semana, igual que Antes </t>
  </si>
  <si>
    <t xml:space="preserve">1/2 carga a la semana </t>
  </si>
  <si>
    <t>1699632143568.jpg</t>
  </si>
  <si>
    <t>1699632236071.jpg</t>
  </si>
  <si>
    <t>CA8</t>
  </si>
  <si>
    <t xml:space="preserve">Diclofenaco </t>
  </si>
  <si>
    <t xml:space="preserve">Cocina y campo </t>
  </si>
  <si>
    <t>35 leñas gruesas</t>
  </si>
  <si>
    <t>30 leñas delgadas</t>
  </si>
  <si>
    <t xml:space="preserve">CA8 </t>
  </si>
  <si>
    <t>1699635351314.jpg</t>
  </si>
  <si>
    <t>1699635372808.jpg</t>
  </si>
  <si>
    <t>CA4</t>
  </si>
  <si>
    <t>1 bolto de carbon</t>
  </si>
  <si>
    <t>10 lenas</t>
  </si>
  <si>
    <t>Ca4</t>
  </si>
  <si>
    <t>SFX 4</t>
  </si>
  <si>
    <t xml:space="preserve">Gastritis </t>
  </si>
  <si>
    <t xml:space="preserve">Omeprazole 20 mg diaclofenaco </t>
  </si>
  <si>
    <t>8 dias us vez en cuanfi</t>
  </si>
  <si>
    <t>Afuera</t>
  </si>
  <si>
    <t xml:space="preserve">Irritación de nariz </t>
  </si>
  <si>
    <t>SFX4</t>
  </si>
  <si>
    <t>1700846428873.jpg</t>
  </si>
  <si>
    <t>SFX 3</t>
  </si>
  <si>
    <t>Patio</t>
  </si>
  <si>
    <t>SFX3</t>
  </si>
  <si>
    <t>SFX1</t>
  </si>
  <si>
    <t xml:space="preserve">Tos crónica </t>
  </si>
  <si>
    <t>Losartán 50 mg cada 24 horas</t>
  </si>
  <si>
    <t>Cocina/comedor</t>
  </si>
  <si>
    <t>Causa tos</t>
  </si>
  <si>
    <t>1700841692955.jpg</t>
  </si>
  <si>
    <t>1700841795633.jpg</t>
  </si>
  <si>
    <t>SFX2</t>
  </si>
  <si>
    <t>Hace 7 dias</t>
  </si>
  <si>
    <t>El humo daño la salud de su abuela.</t>
  </si>
  <si>
    <t>SFX8</t>
  </si>
  <si>
    <t>1700859751481.jpg</t>
  </si>
  <si>
    <t>1700859762960.jpg</t>
  </si>
  <si>
    <t>SFX5</t>
  </si>
  <si>
    <t>Comedor</t>
  </si>
  <si>
    <t xml:space="preserve">Afecta a los pulmones </t>
  </si>
  <si>
    <t>1700848971232.jpg</t>
  </si>
  <si>
    <t>SFX6</t>
  </si>
  <si>
    <t xml:space="preserve">Lo respira y se va a los pulmones </t>
  </si>
  <si>
    <t>Sfx 6</t>
  </si>
  <si>
    <t>1700852738434.jpg</t>
  </si>
  <si>
    <t>SFX7</t>
  </si>
  <si>
    <t>1700857497317.jpg</t>
  </si>
  <si>
    <t>SFX21</t>
  </si>
  <si>
    <t xml:space="preserve">Hipotiroidismo </t>
  </si>
  <si>
    <t xml:space="preserve">Levotiroxina 1 cada 24hrs </t>
  </si>
  <si>
    <t>1700841395945.jpg</t>
  </si>
  <si>
    <t>1700841588098.jpg</t>
  </si>
  <si>
    <t>SFX22</t>
  </si>
  <si>
    <t xml:space="preserve">Cocina , comedor </t>
  </si>
  <si>
    <t>1700844063020.jpg</t>
  </si>
  <si>
    <t>1700844083055.jpg</t>
  </si>
  <si>
    <t>SfX23</t>
  </si>
  <si>
    <t>Ovarios</t>
  </si>
  <si>
    <t>SFX23</t>
  </si>
  <si>
    <t>1700848502792.jpg</t>
  </si>
  <si>
    <t>1700848520909.jpg</t>
  </si>
  <si>
    <t>SfX24</t>
  </si>
  <si>
    <t>Parálisis fácial</t>
  </si>
  <si>
    <t>Vidagliptina/ metformina  1 cada 24 hrs , olmesartan /hidroclorotiazida  1 cada 24 horas</t>
  </si>
  <si>
    <t>Daña pulmones</t>
  </si>
  <si>
    <t>SFX24</t>
  </si>
  <si>
    <t>Cicina</t>
  </si>
  <si>
    <t>1700855482259.jpg</t>
  </si>
  <si>
    <t>1700855495416.jpg</t>
  </si>
  <si>
    <t>SFX25</t>
  </si>
  <si>
    <t>Antecedentes cacu</t>
  </si>
  <si>
    <t>Por que cuesta trabajo respirar, tapa los pulmones</t>
  </si>
  <si>
    <t>1700858678840.jpg</t>
  </si>
  <si>
    <t>1700858704497.jpg</t>
  </si>
  <si>
    <t>SFX 11</t>
  </si>
  <si>
    <t>Hace 2 meses</t>
  </si>
  <si>
    <t>########</t>
  </si>
  <si>
    <t>1707410910382.jpg</t>
  </si>
  <si>
    <t>SFX10</t>
  </si>
  <si>
    <t xml:space="preserve">En cocina </t>
  </si>
  <si>
    <t>SFX 10</t>
  </si>
  <si>
    <t>1707414719856.jpg</t>
  </si>
  <si>
    <t>1707414740682.jpg</t>
  </si>
  <si>
    <t>SFX12</t>
  </si>
  <si>
    <t>Afectan pulmones</t>
  </si>
  <si>
    <t>Sfx12</t>
  </si>
  <si>
    <t>1707417481294.jpg</t>
  </si>
  <si>
    <t>Sfc13</t>
  </si>
  <si>
    <t>Gibleclamida y fenformina 5/50 mg</t>
  </si>
  <si>
    <t>Recamara</t>
  </si>
  <si>
    <t>Afecta los pulmones</t>
  </si>
  <si>
    <t>SFX13</t>
  </si>
  <si>
    <t>1707420890798.jpg</t>
  </si>
  <si>
    <t>SFX14</t>
  </si>
  <si>
    <t xml:space="preserve">Metformina y glibenclamida </t>
  </si>
  <si>
    <t>SFX 14</t>
  </si>
  <si>
    <t>Refused</t>
  </si>
  <si>
    <t>SFX15</t>
  </si>
  <si>
    <t>En cocina</t>
  </si>
  <si>
    <t>Porque siente molestias</t>
  </si>
  <si>
    <t>SFX 15</t>
  </si>
  <si>
    <t>1707427205937.jpg</t>
  </si>
  <si>
    <t>1707427303121.jpg</t>
  </si>
  <si>
    <t xml:space="preserve">Cocina lena 3x semana </t>
  </si>
  <si>
    <t>1707427591383.jpg</t>
  </si>
  <si>
    <t>SxF26</t>
  </si>
  <si>
    <t xml:space="preserve">A los pulmones </t>
  </si>
  <si>
    <t>SFX26</t>
  </si>
  <si>
    <t>1707412402179.jpg</t>
  </si>
  <si>
    <t>1707412419682.jpg</t>
  </si>
  <si>
    <t>SfX27</t>
  </si>
  <si>
    <t>SFX27</t>
  </si>
  <si>
    <t>1707416586351.jpg</t>
  </si>
  <si>
    <t>1707416609231.jpg</t>
  </si>
  <si>
    <t>SFX28</t>
  </si>
  <si>
    <t>Porque hace daño</t>
  </si>
  <si>
    <t>Cocina leña</t>
  </si>
  <si>
    <t>1707423131020.jpg</t>
  </si>
  <si>
    <t>1707423191231.jpg</t>
  </si>
  <si>
    <t>Cocina gas</t>
  </si>
  <si>
    <t>SFX29</t>
  </si>
  <si>
    <t>Losartan/hidroclorotiazida 50mg/12.5 1 vez al dia</t>
  </si>
  <si>
    <t>Cocina de gas</t>
  </si>
  <si>
    <t>Respiramos el humo y se va al pulmon</t>
  </si>
  <si>
    <t>1707427234365.jpg</t>
  </si>
  <si>
    <t>1707427212811.jpg</t>
  </si>
  <si>
    <t>SFX 9</t>
  </si>
  <si>
    <t xml:space="preserve">El humo es como </t>
  </si>
  <si>
    <t>Sfx9</t>
  </si>
  <si>
    <t>1707412076827.jpg</t>
  </si>
  <si>
    <t>SFx16</t>
  </si>
  <si>
    <t>Losartan 50 mg cada  / 8 hr   Hierro 600 mg   Hidroxizina  10 mg PRN</t>
  </si>
  <si>
    <t>Enferma</t>
  </si>
  <si>
    <t>SFX16</t>
  </si>
  <si>
    <t>1709311273305.jpg</t>
  </si>
  <si>
    <t>SFX17</t>
  </si>
  <si>
    <t xml:space="preserve">Metformina 2 veces al día </t>
  </si>
  <si>
    <t>Porque se respira se enferman los pulmones</t>
  </si>
  <si>
    <t>1709316413724.jpg</t>
  </si>
  <si>
    <t>Sfx18</t>
  </si>
  <si>
    <t xml:space="preserve">Si porque falta el aire </t>
  </si>
  <si>
    <t>SFX18</t>
  </si>
  <si>
    <t>1709316513301.jpg</t>
  </si>
  <si>
    <t>Sfx19</t>
  </si>
  <si>
    <t>Cocina y sala</t>
  </si>
  <si>
    <t xml:space="preserve">Daña los pulmones y ojos </t>
  </si>
  <si>
    <t>SFX19</t>
  </si>
  <si>
    <t>1709319867125.jpg</t>
  </si>
  <si>
    <t>1709319919883.jpg</t>
  </si>
  <si>
    <t xml:space="preserve">Sfx20 </t>
  </si>
  <si>
    <t xml:space="preserve">Levotrexate  2 pastillas cada 8 días </t>
  </si>
  <si>
    <t xml:space="preserve">Porque daña a los pulmones </t>
  </si>
  <si>
    <t>Sfx20</t>
  </si>
  <si>
    <t>1709322933978.jpg</t>
  </si>
  <si>
    <t>SFX 35</t>
  </si>
  <si>
    <t xml:space="preserve">Para los pulmones </t>
  </si>
  <si>
    <t>1709322975065.jpg</t>
  </si>
  <si>
    <t>SFX30</t>
  </si>
  <si>
    <t>Dentro de cocina</t>
  </si>
  <si>
    <t xml:space="preserve">Por el tiempo </t>
  </si>
  <si>
    <t>sfx30</t>
  </si>
  <si>
    <t>1709311051376.jpg</t>
  </si>
  <si>
    <t>1709311075273.jpg</t>
  </si>
  <si>
    <t>SFX31</t>
  </si>
  <si>
    <t>Porque ha visto cambios salud</t>
  </si>
  <si>
    <t>SFX 31</t>
  </si>
  <si>
    <t>1709314039647.jpg</t>
  </si>
  <si>
    <t>1709314145448.jpg</t>
  </si>
  <si>
    <t>SFX32</t>
  </si>
  <si>
    <t>Asma</t>
  </si>
  <si>
    <t>Le dijeron los doctores</t>
  </si>
  <si>
    <t>1709317734342.jpg</t>
  </si>
  <si>
    <t>1709317767939.jpg</t>
  </si>
  <si>
    <t>SXF33</t>
  </si>
  <si>
    <t xml:space="preserve">Pulmones los afecta </t>
  </si>
  <si>
    <t>SFX33</t>
  </si>
  <si>
    <t>1709320034475.jpg</t>
  </si>
  <si>
    <t>1709320047303.jpg</t>
  </si>
  <si>
    <t>SFX34</t>
  </si>
  <si>
    <t>Porque siente que le arde la garganta</t>
  </si>
  <si>
    <t>aclarar participante duplicacion en numero</t>
  </si>
  <si>
    <t>?</t>
  </si>
  <si>
    <t>Ocupación Actual (choice=campesi0)</t>
  </si>
  <si>
    <t>Ocupación Actual (choice=empleada del gobier0)</t>
  </si>
  <si>
    <t>¿Tienes niños me0res de 5 años viviendo en la casa?</t>
  </si>
  <si>
    <t>¿A qué horas del día cocinas? (choice=0che)</t>
  </si>
  <si>
    <t>Beneficios de estufa ecológica  (choice=2. Me0r uso de leña)</t>
  </si>
  <si>
    <t>Beneficios de estufa ecológica  (choice=3. Me0r tiempo en la cocina)</t>
  </si>
  <si>
    <t>1 ¿Se sintió que 0 podía controlar?</t>
  </si>
  <si>
    <t>7¿Ha podido controlar sus e0jos?</t>
  </si>
  <si>
    <t>8¿Se e0jó por cosas que 0 pudo controlar?</t>
  </si>
  <si>
    <t>4 Cuantas horas de sue0 real obtienes por la 0che</t>
  </si>
  <si>
    <t>5 a 0 puede conciliar el sue0 en 30 minutos</t>
  </si>
  <si>
    <t>5 d 0 puede respirar comodamente</t>
  </si>
  <si>
    <t>5 h tener malos sue0s</t>
  </si>
  <si>
    <t>9 Durante el mes pasado, como calificaria su calidad general de sue0?</t>
  </si>
  <si>
    <t>Dióxido de carbo0</t>
  </si>
  <si>
    <t>2 troncos media0s y 6 ramas pequeñas</t>
  </si>
  <si>
    <t xml:space="preserve">10 troncos media0s </t>
  </si>
  <si>
    <t>1 /3 DE CARGA, UN MA0JO</t>
  </si>
  <si>
    <t xml:space="preserve">Desco0ce </t>
  </si>
  <si>
    <t xml:space="preserve">Más de un ma0jo </t>
  </si>
  <si>
    <t xml:space="preserve">Un ma0jo 2 semanas </t>
  </si>
  <si>
    <t>4 ma0jos de leña</t>
  </si>
  <si>
    <t>1 ma0jo/semana</t>
  </si>
  <si>
    <t xml:space="preserve">0.5 ma0jo de leña y están reciclando carbón </t>
  </si>
  <si>
    <t xml:space="preserve">Un ma0jo que son 3 troncos medio gruesas </t>
  </si>
  <si>
    <t>1 ma0jo de leña</t>
  </si>
  <si>
    <t>Medio ma0jo</t>
  </si>
  <si>
    <t>1 ma0jo</t>
  </si>
  <si>
    <t>Un ma0jo</t>
  </si>
  <si>
    <t>2 ma0jos de leña</t>
  </si>
  <si>
    <t>10 troncos media0s</t>
  </si>
  <si>
    <t>Un ma0jo de chamizos</t>
  </si>
  <si>
    <t>Historia de cancer cervicouteri0</t>
  </si>
  <si>
    <t>Oftalmológica 0 especificada</t>
  </si>
  <si>
    <t>0ta 0 quería participar en la encuesta</t>
  </si>
  <si>
    <t>Hace 8 días Diario sobri0</t>
  </si>
  <si>
    <t>actualmente o dejar de fumar este a0</t>
  </si>
  <si>
    <t>Losartan 50 mg mañana y 0che</t>
  </si>
  <si>
    <t>Losartan 50 mg mañana y 0che y salbutamol inhalador</t>
  </si>
  <si>
    <t>Desco0ce</t>
  </si>
  <si>
    <t xml:space="preserve">Metformina 1000 mg 1 cada 24 hrs después del desayu0 </t>
  </si>
  <si>
    <t xml:space="preserve">Tos y 0 puede respirar </t>
  </si>
  <si>
    <t>Metformina / gibenclamida   1 en la mañana y una en la 0che .</t>
  </si>
  <si>
    <t>SFX 34</t>
  </si>
  <si>
    <t>Métodos para cocinar  (choice=carbon)</t>
  </si>
  <si>
    <t>ARI in children &lt;5 + Other symptoms</t>
  </si>
  <si>
    <t>Fecha</t>
  </si>
  <si>
    <t>en ayuna?</t>
  </si>
  <si>
    <t>SpO2</t>
  </si>
  <si>
    <t>Ocupación Actual (choice=empleada del gobierno)</t>
  </si>
  <si>
    <t>Familia Comen in Cocina</t>
  </si>
  <si>
    <t>Beneficios de estufa ecológica  (choice=2. Menor uso de leña)</t>
  </si>
  <si>
    <t>Beneficios de estufa ecológica  (choice=3. Menor tiempo en la cocina)</t>
  </si>
  <si>
    <t>CAT</t>
  </si>
  <si>
    <t>Sleep Quality</t>
  </si>
  <si>
    <t>Number of times cooking/day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</si>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</sst>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8">
    <xf numFmtId="0" fontId="0" fillId="0" borderId="0" xfId="0"/>
    <xf numFmtId="0" fontId="0" fillId="34" borderId="0" xfId="0" applyFill="1"/>
    <xf numFmtId="0" fontId="0" fillId="0" borderId="12" xfId="0" applyBorder="1"/>
    <xf numFmtId="0" fontId="0" fillId="0" borderId="13" xfId="0" applyBorder="1"/>
    <xf numFmtId="0" fontId="18" fillId="0" borderId="0" xfId="0" applyFont="1"/>
    <xf numFmtId="0" fontId="19" fillId="33" borderId="13" xfId="0" applyFont="1" applyFill="1" applyBorder="1"/>
    <xf numFmtId="0" fontId="18" fillId="44" borderId="0" xfId="0" applyFont="1" applyFill="1"/>
    <xf numFmtId="0" fontId="18" fillId="38" borderId="13" xfId="0" applyFont="1" applyFill="1" applyBorder="1"/>
    <xf numFmtId="0" fontId="18" fillId="37" borderId="0" xfId="0" applyFont="1" applyFill="1"/>
    <xf numFmtId="0" fontId="18" fillId="40" borderId="0" xfId="0" applyFont="1" applyFill="1"/>
    <xf numFmtId="0" fontId="18" fillId="41" borderId="13" xfId="0" applyFont="1" applyFill="1" applyBorder="1"/>
    <xf numFmtId="0" fontId="18" fillId="39" borderId="17" xfId="0" applyFont="1" applyFill="1" applyBorder="1"/>
    <xf numFmtId="0" fontId="18" fillId="40" borderId="13" xfId="0" applyFont="1" applyFill="1" applyBorder="1"/>
    <xf numFmtId="0" fontId="18" fillId="34" borderId="12" xfId="0" applyFont="1" applyFill="1" applyBorder="1"/>
    <xf numFmtId="0" fontId="18" fillId="34" borderId="0" xfId="0" applyFont="1" applyFill="1"/>
    <xf numFmtId="0" fontId="18" fillId="33" borderId="13" xfId="0" applyFont="1" applyFill="1" applyBorder="1"/>
    <xf numFmtId="0" fontId="18" fillId="0" borderId="12" xfId="0" applyFont="1" applyBorder="1"/>
    <xf numFmtId="2" fontId="18" fillId="0" borderId="13" xfId="0" applyNumberFormat="1" applyFont="1" applyBorder="1"/>
    <xf numFmtId="2" fontId="18" fillId="37" borderId="0" xfId="0" applyNumberFormat="1" applyFont="1" applyFill="1"/>
    <xf numFmtId="0" fontId="20" fillId="0" borderId="0" xfId="0" applyFont="1"/>
    <xf numFmtId="0" fontId="21" fillId="41" borderId="0" xfId="0" applyFont="1" applyFill="1"/>
    <xf numFmtId="0" fontId="21" fillId="40" borderId="0" xfId="0" applyFont="1" applyFill="1"/>
    <xf numFmtId="0" fontId="21" fillId="0" borderId="0" xfId="0" applyFont="1"/>
    <xf numFmtId="0" fontId="18" fillId="41" borderId="0" xfId="0" applyFont="1" applyFill="1"/>
    <xf numFmtId="0" fontId="20" fillId="36" borderId="0" xfId="0" applyFont="1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1" fontId="18" fillId="34" borderId="0" xfId="0" applyNumberFormat="1" applyFont="1" applyFill="1"/>
    <xf numFmtId="0" fontId="18" fillId="0" borderId="10" xfId="0" applyFont="1" applyBorder="1"/>
    <xf numFmtId="0" fontId="19" fillId="0" borderId="12" xfId="0" applyFont="1" applyBorder="1"/>
    <xf numFmtId="0" fontId="19" fillId="0" borderId="0" xfId="0" applyFont="1"/>
    <xf numFmtId="0" fontId="19" fillId="0" borderId="13" xfId="0" applyFont="1" applyBorder="1"/>
    <xf numFmtId="0" fontId="18" fillId="0" borderId="13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12" xfId="0" applyFont="1" applyBorder="1"/>
    <xf numFmtId="0" fontId="21" fillId="0" borderId="13" xfId="0" applyFont="1" applyBorder="1"/>
    <xf numFmtId="0" fontId="18" fillId="34" borderId="18" xfId="0" applyFont="1" applyFill="1" applyBorder="1"/>
    <xf numFmtId="0" fontId="19" fillId="34" borderId="13" xfId="0" applyFont="1" applyFill="1" applyBorder="1"/>
    <xf numFmtId="0" fontId="18" fillId="34" borderId="13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19" fillId="34" borderId="12" xfId="0" applyFont="1" applyFill="1" applyBorder="1"/>
    <xf numFmtId="0" fontId="20" fillId="34" borderId="12" xfId="0" applyFont="1" applyFill="1" applyBorder="1"/>
    <xf numFmtId="0" fontId="21" fillId="34" borderId="12" xfId="0" applyFont="1" applyFill="1" applyBorder="1"/>
    <xf numFmtId="0" fontId="18" fillId="34" borderId="15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20" xfId="0" applyFont="1" applyFill="1" applyBorder="1"/>
    <xf numFmtId="0" fontId="18" fillId="34" borderId="14" xfId="0" applyFont="1" applyFill="1" applyBorder="1"/>
    <xf numFmtId="0" fontId="18" fillId="38" borderId="0" xfId="0" applyFont="1" applyFill="1"/>
    <xf numFmtId="0" fontId="18" fillId="35" borderId="0" xfId="0" applyFont="1" applyFill="1"/>
    <xf numFmtId="0" fontId="18" fillId="34" borderId="17" xfId="0" applyFont="1" applyFill="1" applyBorder="1"/>
    <xf numFmtId="2" fontId="18" fillId="34" borderId="17" xfId="0" applyNumberFormat="1" applyFont="1" applyFill="1" applyBorder="1"/>
    <xf numFmtId="2" fontId="18" fillId="34" borderId="13" xfId="0" applyNumberFormat="1" applyFont="1" applyFill="1" applyBorder="1"/>
    <xf numFmtId="0" fontId="18" fillId="41" borderId="17" xfId="0" applyFont="1" applyFill="1" applyBorder="1"/>
    <xf numFmtId="0" fontId="21" fillId="41" borderId="13" xfId="0" applyFont="1" applyFill="1" applyBorder="1"/>
    <xf numFmtId="0" fontId="18" fillId="44" borderId="17" xfId="0" applyFont="1" applyFill="1" applyBorder="1"/>
    <xf numFmtId="0" fontId="21" fillId="44" borderId="0" xfId="0" applyFont="1" applyFill="1"/>
    <xf numFmtId="0" fontId="18" fillId="39" borderId="13" xfId="0" applyFont="1" applyFill="1" applyBorder="1"/>
    <xf numFmtId="0" fontId="21" fillId="47" borderId="13" xfId="0" applyFont="1" applyFill="1" applyBorder="1"/>
    <xf numFmtId="0" fontId="18" fillId="38" borderId="12" xfId="0" applyFont="1" applyFill="1" applyBorder="1"/>
    <xf numFmtId="0" fontId="18" fillId="41" borderId="12" xfId="0" applyFont="1" applyFill="1" applyBorder="1"/>
    <xf numFmtId="0" fontId="18" fillId="40" borderId="12" xfId="0" applyFont="1" applyFill="1" applyBorder="1"/>
    <xf numFmtId="2" fontId="18" fillId="34" borderId="12" xfId="0" applyNumberFormat="1" applyFont="1" applyFill="1" applyBorder="1"/>
    <xf numFmtId="0" fontId="18" fillId="44" borderId="12" xfId="0" applyFont="1" applyFill="1" applyBorder="1"/>
    <xf numFmtId="0" fontId="18" fillId="34" borderId="16" xfId="0" applyFont="1" applyFill="1" applyBorder="1"/>
    <xf numFmtId="0" fontId="19" fillId="34" borderId="17" xfId="0" applyFont="1" applyFill="1" applyBorder="1"/>
    <xf numFmtId="0" fontId="18" fillId="47" borderId="17" xfId="0" applyFont="1" applyFill="1" applyBorder="1"/>
    <xf numFmtId="0" fontId="20" fillId="47" borderId="17" xfId="0" applyFont="1" applyFill="1" applyBorder="1"/>
    <xf numFmtId="0" fontId="20" fillId="44" borderId="17" xfId="0" applyFont="1" applyFill="1" applyBorder="1"/>
    <xf numFmtId="0" fontId="20" fillId="41" borderId="17" xfId="0" applyFont="1" applyFill="1" applyBorder="1"/>
    <xf numFmtId="0" fontId="20" fillId="40" borderId="17" xfId="0" applyFont="1" applyFill="1" applyBorder="1"/>
    <xf numFmtId="0" fontId="21" fillId="41" borderId="17" xfId="0" applyFont="1" applyFill="1" applyBorder="1"/>
    <xf numFmtId="0" fontId="21" fillId="44" borderId="17" xfId="0" applyFont="1" applyFill="1" applyBorder="1"/>
    <xf numFmtId="0" fontId="18" fillId="39" borderId="0" xfId="0" applyFont="1" applyFill="1"/>
    <xf numFmtId="0" fontId="20" fillId="44" borderId="0" xfId="0" applyFont="1" applyFill="1"/>
    <xf numFmtId="0" fontId="20" fillId="41" borderId="0" xfId="0" applyFont="1" applyFill="1"/>
    <xf numFmtId="0" fontId="20" fillId="40" borderId="0" xfId="0" applyFont="1" applyFill="1"/>
    <xf numFmtId="14" fontId="18" fillId="34" borderId="0" xfId="0" applyNumberFormat="1" applyFont="1" applyFill="1"/>
    <xf numFmtId="14" fontId="21" fillId="34" borderId="0" xfId="0" applyNumberFormat="1" applyFont="1" applyFill="1"/>
    <xf numFmtId="2" fontId="19" fillId="34" borderId="0" xfId="0" applyNumberFormat="1" applyFont="1" applyFill="1"/>
    <xf numFmtId="20" fontId="18" fillId="34" borderId="0" xfId="0" applyNumberFormat="1" applyFont="1" applyFill="1"/>
    <xf numFmtId="20" fontId="20" fillId="34" borderId="0" xfId="0" applyNumberFormat="1" applyFont="1" applyFill="1"/>
    <xf numFmtId="20" fontId="21" fillId="34" borderId="0" xfId="0" applyNumberFormat="1" applyFont="1" applyFill="1"/>
    <xf numFmtId="0" fontId="22" fillId="34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44" borderId="13" xfId="0" applyFont="1" applyFill="1" applyBorder="1"/>
    <xf numFmtId="0" fontId="18" fillId="35" borderId="13" xfId="0" applyFont="1" applyFill="1" applyBorder="1"/>
    <xf numFmtId="0" fontId="18" fillId="42" borderId="0" xfId="0" applyFont="1" applyFill="1"/>
    <xf numFmtId="164" fontId="18" fillId="40" borderId="0" xfId="0" applyNumberFormat="1" applyFont="1" applyFill="1"/>
    <xf numFmtId="164" fontId="18" fillId="38" borderId="0" xfId="0" applyNumberFormat="1" applyFont="1" applyFill="1"/>
    <xf numFmtId="164" fontId="18" fillId="39" borderId="0" xfId="0" applyNumberFormat="1" applyFont="1" applyFill="1"/>
    <xf numFmtId="164" fontId="18" fillId="0" borderId="0" xfId="0" applyNumberFormat="1" applyFont="1"/>
    <xf numFmtId="0" fontId="18" fillId="43" borderId="0" xfId="0" applyFont="1" applyFill="1"/>
    <xf numFmtId="14" fontId="20" fillId="34" borderId="0" xfId="0" applyNumberFormat="1" applyFont="1" applyFill="1"/>
    <xf numFmtId="0" fontId="20" fillId="38" borderId="0" xfId="0" applyFont="1" applyFill="1"/>
    <xf numFmtId="0" fontId="20" fillId="35" borderId="0" xfId="0" applyFont="1" applyFill="1"/>
    <xf numFmtId="0" fontId="20" fillId="35" borderId="13" xfId="0" applyFont="1" applyFill="1" applyBorder="1"/>
    <xf numFmtId="0" fontId="20" fillId="42" borderId="0" xfId="0" applyFont="1" applyFill="1"/>
    <xf numFmtId="0" fontId="20" fillId="39" borderId="0" xfId="0" applyFont="1" applyFill="1"/>
    <xf numFmtId="0" fontId="20" fillId="43" borderId="0" xfId="0" applyFont="1" applyFill="1"/>
    <xf numFmtId="22" fontId="18" fillId="34" borderId="0" xfId="0" applyNumberFormat="1" applyFont="1" applyFill="1"/>
    <xf numFmtId="0" fontId="21" fillId="47" borderId="0" xfId="0" applyFont="1" applyFill="1"/>
    <xf numFmtId="0" fontId="18" fillId="46" borderId="0" xfId="0" applyFont="1" applyFill="1"/>
    <xf numFmtId="0" fontId="20" fillId="45" borderId="0" xfId="0" applyFont="1" applyFill="1"/>
    <xf numFmtId="2" fontId="18" fillId="34" borderId="0" xfId="0" applyNumberFormat="1" applyFont="1" applyFill="1"/>
    <xf numFmtId="0" fontId="18" fillId="34" borderId="12" xfId="0" applyFont="1" applyFill="1" applyBorder="1"/>
    <xf numFmtId="0" fontId="18" fillId="34" borderId="0" xfId="0" applyFont="1" applyFill="1"/>
    <xf numFmtId="0" fontId="18" fillId="34" borderId="13" xfId="0" applyFont="1" applyFill="1" applyBorder="1"/>
    <xf numFmtId="0" fontId="19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9" fillId="34" borderId="10" xfId="0" applyFont="1" applyFill="1" applyBorder="1"/>
    <xf numFmtId="0" fontId="18" fillId="34" borderId="11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18" xfId="0" applyFont="1" applyBorder="1"/>
    <xf numFmtId="0" fontId="18" fillId="34" borderId="18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8" fillId="34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k, Rebecca E" id="{B1A74B05-9018-4636-81DE-246A88253E4E}" userId="S::rebecca.cook@austin.utexas.edu::1cb213bd-2fe3-4741-bd33-882298728e8f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W26" dT="2024-01-10T02:23:40.39" personId="{B1A74B05-9018-4636-81DE-246A88253E4E}" id="{737779FA-F0E3-4A78-9CBA-BB9DE0DA05F2}">
    <text xml:space="preserve">Double check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V26" dT="2024-01-10T02:23:40.39" personId="{B1A74B05-9018-4636-81DE-246A88253E4E}" id="{067F1FBF-74D0-4D2B-8DD2-46756C11B686}">
    <text xml:space="preserve">Double check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3E33-06E5-445F-BFB7-81A1C465820A}">
  <dimension ref="A1:GD204"/>
  <sheetViews>
    <sheetView tabSelected="1" zoomScale="130" zoomScaleNormal="130" workbookViewId="0">
      <pane ySplit="2" topLeftCell="A24" activePane="bottomLeft" state="frozen"/>
      <selection pane="bottomLeft" activeCell="CH39" sqref="CH39"/>
    </sheetView>
  </sheetViews>
  <sheetFormatPr baseColWidth="10" defaultColWidth="8.85546875" defaultRowHeight="15"/>
  <cols>
    <col min="4" max="4" width="21.85546875" customWidth="1"/>
    <col min="15" max="43" width="8.85546875" style="1"/>
    <col min="44" max="44" width="10.7109375" style="1" customWidth="1"/>
    <col min="45" max="63" width="8.85546875" style="1"/>
    <col min="64" max="64" width="18.140625" style="1" customWidth="1"/>
    <col min="65" max="66" width="8.85546875" style="1"/>
    <col min="67" max="67" width="18" style="1" customWidth="1"/>
    <col min="68" max="68" width="8.85546875" style="1"/>
    <col min="69" max="69" width="20.140625" style="1" customWidth="1"/>
    <col min="70" max="76" width="8.85546875" style="1"/>
    <col min="77" max="77" width="15.42578125" style="1" customWidth="1"/>
    <col min="86" max="86" width="11.42578125" customWidth="1"/>
    <col min="87" max="87" width="33.7109375" customWidth="1"/>
    <col min="98" max="98" width="9.7109375" bestFit="1" customWidth="1"/>
    <col min="115" max="115" width="4.28515625" customWidth="1"/>
    <col min="116" max="116" width="6.5703125" customWidth="1"/>
    <col min="117" max="117" width="8.28515625" customWidth="1"/>
    <col min="130" max="130" width="10.85546875" customWidth="1"/>
    <col min="137" max="137" width="25" style="1" customWidth="1"/>
    <col min="138" max="138" width="13.5703125" style="1" customWidth="1"/>
    <col min="150" max="150" width="20" style="1" customWidth="1"/>
    <col min="151" max="152" width="8.85546875" style="1"/>
    <col min="155" max="162" width="8.85546875" style="1"/>
    <col min="165" max="171" width="8.85546875" style="1"/>
  </cols>
  <sheetData>
    <row r="1" spans="1:171" s="4" customFormat="1">
      <c r="C1" s="119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29"/>
      <c r="O1" s="118" t="s">
        <v>1</v>
      </c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22"/>
      <c r="AG1" s="117" t="s">
        <v>2</v>
      </c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4"/>
      <c r="BZ1" s="125" t="s">
        <v>3</v>
      </c>
      <c r="CA1" s="126"/>
      <c r="CB1" s="126"/>
      <c r="CC1" s="126"/>
      <c r="CD1" s="126"/>
      <c r="CE1" s="126"/>
      <c r="CF1" s="126"/>
      <c r="CG1" s="126"/>
      <c r="CH1" s="126"/>
      <c r="CI1" s="68" t="s">
        <v>4</v>
      </c>
      <c r="CJ1" s="118" t="s">
        <v>645</v>
      </c>
      <c r="CK1" s="118"/>
      <c r="CL1" s="118"/>
      <c r="CM1" s="118"/>
      <c r="CN1" s="118"/>
      <c r="CO1" s="122"/>
      <c r="CP1" s="127" t="s">
        <v>5</v>
      </c>
      <c r="CQ1" s="118"/>
      <c r="CR1" s="118"/>
      <c r="CS1" s="118"/>
      <c r="CT1" s="122"/>
      <c r="CU1" s="111" t="s">
        <v>6</v>
      </c>
      <c r="CV1" s="112"/>
      <c r="CW1" s="112"/>
      <c r="CX1" s="112"/>
      <c r="CY1" s="112"/>
      <c r="CZ1" s="112"/>
      <c r="DA1" s="112"/>
      <c r="DB1" s="112"/>
      <c r="DC1" s="112"/>
      <c r="DD1" s="112"/>
      <c r="DE1" s="113"/>
      <c r="DF1" s="111" t="s">
        <v>7</v>
      </c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4" t="s">
        <v>8</v>
      </c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6"/>
      <c r="ES1" s="117" t="s">
        <v>9</v>
      </c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38"/>
    </row>
    <row r="2" spans="1:171" s="4" customFormat="1">
      <c r="A2" s="4" t="s">
        <v>10</v>
      </c>
      <c r="B2" s="4" t="s">
        <v>656</v>
      </c>
      <c r="C2" s="30" t="s">
        <v>11</v>
      </c>
      <c r="D2" s="31" t="s">
        <v>12</v>
      </c>
      <c r="E2" s="31" t="s">
        <v>13</v>
      </c>
      <c r="F2" s="31" t="s">
        <v>600</v>
      </c>
      <c r="G2" s="31" t="s">
        <v>14</v>
      </c>
      <c r="H2" s="31" t="s">
        <v>15</v>
      </c>
      <c r="I2" s="31" t="s">
        <v>601</v>
      </c>
      <c r="J2" s="31" t="s">
        <v>16</v>
      </c>
      <c r="K2" s="31" t="s">
        <v>17</v>
      </c>
      <c r="L2" s="31" t="s">
        <v>18</v>
      </c>
      <c r="M2" s="32" t="s">
        <v>19</v>
      </c>
      <c r="N2" s="30" t="s">
        <v>602</v>
      </c>
      <c r="O2" s="25" t="s">
        <v>20</v>
      </c>
      <c r="P2" s="25" t="s">
        <v>21</v>
      </c>
      <c r="Q2" s="25" t="s">
        <v>22</v>
      </c>
      <c r="R2" s="25" t="s">
        <v>23</v>
      </c>
      <c r="S2" s="25" t="s">
        <v>24</v>
      </c>
      <c r="T2" s="25" t="s">
        <v>25</v>
      </c>
      <c r="U2" s="25" t="s">
        <v>26</v>
      </c>
      <c r="V2" s="25" t="s">
        <v>27</v>
      </c>
      <c r="W2" s="25" t="s">
        <v>28</v>
      </c>
      <c r="X2" s="25" t="s">
        <v>29</v>
      </c>
      <c r="Y2" s="25" t="s">
        <v>30</v>
      </c>
      <c r="Z2" s="25" t="s">
        <v>31</v>
      </c>
      <c r="AA2" s="25" t="s">
        <v>32</v>
      </c>
      <c r="AB2" s="25" t="s">
        <v>33</v>
      </c>
      <c r="AC2" s="25" t="s">
        <v>34</v>
      </c>
      <c r="AD2" s="25" t="s">
        <v>35</v>
      </c>
      <c r="AE2" s="25" t="s">
        <v>36</v>
      </c>
      <c r="AF2" s="39" t="s">
        <v>37</v>
      </c>
      <c r="AG2" s="43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25" t="s">
        <v>43</v>
      </c>
      <c r="AM2" s="25" t="s">
        <v>44</v>
      </c>
      <c r="AN2" s="25" t="s">
        <v>603</v>
      </c>
      <c r="AO2" s="25" t="s">
        <v>45</v>
      </c>
      <c r="AP2" s="25" t="s">
        <v>46</v>
      </c>
      <c r="AQ2" s="25" t="s">
        <v>47</v>
      </c>
      <c r="AR2" s="25" t="s">
        <v>644</v>
      </c>
      <c r="AS2" s="25" t="s">
        <v>48</v>
      </c>
      <c r="AT2" s="25" t="s">
        <v>49</v>
      </c>
      <c r="AU2" s="25" t="s">
        <v>50</v>
      </c>
      <c r="AV2" s="25" t="s">
        <v>51</v>
      </c>
      <c r="AW2" s="25" t="s">
        <v>52</v>
      </c>
      <c r="AX2" s="25" t="s">
        <v>53</v>
      </c>
      <c r="AY2" s="25" t="s">
        <v>54</v>
      </c>
      <c r="AZ2" s="25" t="s">
        <v>55</v>
      </c>
      <c r="BA2" s="25" t="s">
        <v>56</v>
      </c>
      <c r="BB2" s="25" t="s">
        <v>57</v>
      </c>
      <c r="BC2" s="25" t="s">
        <v>58</v>
      </c>
      <c r="BD2" s="25" t="s">
        <v>59</v>
      </c>
      <c r="BE2" s="25" t="s">
        <v>60</v>
      </c>
      <c r="BF2" s="25" t="s">
        <v>61</v>
      </c>
      <c r="BG2" s="25" t="s">
        <v>62</v>
      </c>
      <c r="BH2" s="25" t="s">
        <v>63</v>
      </c>
      <c r="BI2" s="25" t="s">
        <v>64</v>
      </c>
      <c r="BJ2" s="25" t="s">
        <v>65</v>
      </c>
      <c r="BK2" s="25" t="s">
        <v>66</v>
      </c>
      <c r="BL2" s="25" t="s">
        <v>67</v>
      </c>
      <c r="BM2" s="25" t="s">
        <v>68</v>
      </c>
      <c r="BN2" s="25" t="s">
        <v>69</v>
      </c>
      <c r="BO2" s="25" t="s">
        <v>70</v>
      </c>
      <c r="BP2" s="25" t="s">
        <v>71</v>
      </c>
      <c r="BQ2" s="25" t="s">
        <v>72</v>
      </c>
      <c r="BR2" s="25" t="s">
        <v>73</v>
      </c>
      <c r="BS2" s="25" t="s">
        <v>604</v>
      </c>
      <c r="BT2" s="25" t="s">
        <v>605</v>
      </c>
      <c r="BU2" s="25" t="s">
        <v>74</v>
      </c>
      <c r="BV2" s="25" t="s">
        <v>75</v>
      </c>
      <c r="BW2" s="25" t="s">
        <v>76</v>
      </c>
      <c r="BX2" s="25" t="s">
        <v>77</v>
      </c>
      <c r="BY2" s="39" t="s">
        <v>78</v>
      </c>
      <c r="BZ2" s="47" t="s">
        <v>79</v>
      </c>
      <c r="CA2" s="48" t="s">
        <v>80</v>
      </c>
      <c r="CB2" s="48" t="s">
        <v>81</v>
      </c>
      <c r="CC2" s="48" t="s">
        <v>82</v>
      </c>
      <c r="CD2" s="48" t="s">
        <v>83</v>
      </c>
      <c r="CE2" s="48" t="s">
        <v>84</v>
      </c>
      <c r="CF2" s="48" t="s">
        <v>85</v>
      </c>
      <c r="CG2" s="48" t="s">
        <v>86</v>
      </c>
      <c r="CH2" s="47" t="s">
        <v>87</v>
      </c>
      <c r="CI2" s="69" t="s">
        <v>88</v>
      </c>
      <c r="CJ2" s="25" t="s">
        <v>89</v>
      </c>
      <c r="CK2" s="25" t="s">
        <v>90</v>
      </c>
      <c r="CL2" s="25" t="s">
        <v>91</v>
      </c>
      <c r="CM2" s="25" t="s">
        <v>92</v>
      </c>
      <c r="CN2" s="25" t="s">
        <v>93</v>
      </c>
      <c r="CO2" s="39" t="s">
        <v>94</v>
      </c>
      <c r="CP2" s="43" t="s">
        <v>95</v>
      </c>
      <c r="CQ2" s="25" t="s">
        <v>96</v>
      </c>
      <c r="CR2" s="25" t="s">
        <v>97</v>
      </c>
      <c r="CS2" s="25" t="s">
        <v>98</v>
      </c>
      <c r="CT2" s="39" t="s">
        <v>99</v>
      </c>
      <c r="CU2" s="47" t="s">
        <v>606</v>
      </c>
      <c r="CV2" s="48" t="s">
        <v>100</v>
      </c>
      <c r="CW2" s="48" t="s">
        <v>101</v>
      </c>
      <c r="CX2" s="48" t="s">
        <v>102</v>
      </c>
      <c r="CY2" s="48" t="s">
        <v>103</v>
      </c>
      <c r="CZ2" s="48" t="s">
        <v>104</v>
      </c>
      <c r="DA2" s="48" t="s">
        <v>607</v>
      </c>
      <c r="DB2" s="48" t="s">
        <v>608</v>
      </c>
      <c r="DC2" s="48" t="s">
        <v>105</v>
      </c>
      <c r="DD2" s="49" t="s">
        <v>106</v>
      </c>
      <c r="DE2" s="5" t="s">
        <v>107</v>
      </c>
      <c r="DF2" s="25" t="s">
        <v>108</v>
      </c>
      <c r="DG2" s="25" t="s">
        <v>109</v>
      </c>
      <c r="DH2" s="25" t="s">
        <v>110</v>
      </c>
      <c r="DI2" s="83" t="s">
        <v>111</v>
      </c>
      <c r="DJ2" s="25" t="s">
        <v>609</v>
      </c>
      <c r="DK2" s="25" t="s">
        <v>610</v>
      </c>
      <c r="DL2" s="25" t="s">
        <v>112</v>
      </c>
      <c r="DM2" s="25" t="s">
        <v>113</v>
      </c>
      <c r="DN2" s="25" t="s">
        <v>611</v>
      </c>
      <c r="DO2" s="25" t="s">
        <v>114</v>
      </c>
      <c r="DP2" s="25" t="s">
        <v>115</v>
      </c>
      <c r="DQ2" s="25" t="s">
        <v>116</v>
      </c>
      <c r="DR2" s="25" t="s">
        <v>612</v>
      </c>
      <c r="DS2" s="25" t="s">
        <v>117</v>
      </c>
      <c r="DT2" s="25" t="s">
        <v>118</v>
      </c>
      <c r="DU2" s="25" t="s">
        <v>613</v>
      </c>
      <c r="DV2" s="25" t="s">
        <v>119</v>
      </c>
      <c r="DW2" s="25" t="s">
        <v>120</v>
      </c>
      <c r="DX2" s="25" t="s">
        <v>121</v>
      </c>
      <c r="DY2" s="25" t="s">
        <v>122</v>
      </c>
      <c r="DZ2" s="25" t="s">
        <v>123</v>
      </c>
      <c r="EA2" s="25" t="s">
        <v>124</v>
      </c>
      <c r="EB2" s="25" t="s">
        <v>125</v>
      </c>
      <c r="EC2" s="25" t="s">
        <v>126</v>
      </c>
      <c r="ED2" s="25" t="s">
        <v>127</v>
      </c>
      <c r="EE2" s="25" t="s">
        <v>128</v>
      </c>
      <c r="EF2" s="25" t="s">
        <v>129</v>
      </c>
      <c r="EG2" s="43" t="s">
        <v>10</v>
      </c>
      <c r="EH2" s="25" t="s">
        <v>646</v>
      </c>
      <c r="EI2" s="25" t="s">
        <v>130</v>
      </c>
      <c r="EJ2" s="25" t="s">
        <v>131</v>
      </c>
      <c r="EK2" s="25" t="s">
        <v>132</v>
      </c>
      <c r="EL2" s="25" t="s">
        <v>648</v>
      </c>
      <c r="EM2" s="25" t="s">
        <v>133</v>
      </c>
      <c r="EN2" s="25" t="s">
        <v>647</v>
      </c>
      <c r="EO2" s="25" t="s">
        <v>134</v>
      </c>
      <c r="EP2" s="25" t="s">
        <v>135</v>
      </c>
      <c r="EQ2" s="25" t="s">
        <v>136</v>
      </c>
      <c r="ER2" s="39" t="s">
        <v>137</v>
      </c>
      <c r="ES2" s="30" t="s">
        <v>138</v>
      </c>
      <c r="ET2" s="25" t="s">
        <v>139</v>
      </c>
      <c r="EU2" s="25" t="s">
        <v>140</v>
      </c>
      <c r="EV2" s="25" t="s">
        <v>141</v>
      </c>
      <c r="EW2" s="25" t="s">
        <v>142</v>
      </c>
      <c r="EX2" s="25" t="s">
        <v>143</v>
      </c>
      <c r="EY2" s="25" t="s">
        <v>144</v>
      </c>
      <c r="EZ2" s="25" t="s">
        <v>145</v>
      </c>
      <c r="FA2" s="25" t="s">
        <v>146</v>
      </c>
      <c r="FB2" s="25" t="s">
        <v>147</v>
      </c>
      <c r="FC2" s="25" t="s">
        <v>148</v>
      </c>
      <c r="FD2" s="25" t="s">
        <v>149</v>
      </c>
      <c r="FE2" s="25" t="s">
        <v>149</v>
      </c>
      <c r="FF2" s="25" t="s">
        <v>150</v>
      </c>
      <c r="FG2" s="25" t="s">
        <v>151</v>
      </c>
      <c r="FH2" s="25" t="s">
        <v>152</v>
      </c>
      <c r="FI2" s="25" t="s">
        <v>153</v>
      </c>
      <c r="FJ2" s="25" t="s">
        <v>154</v>
      </c>
      <c r="FK2" s="25" t="s">
        <v>155</v>
      </c>
      <c r="FL2" s="25" t="s">
        <v>156</v>
      </c>
      <c r="FM2" s="25" t="s">
        <v>157</v>
      </c>
      <c r="FN2" s="25" t="s">
        <v>158</v>
      </c>
      <c r="FO2" s="39"/>
    </row>
    <row r="3" spans="1:171" s="4" customFormat="1">
      <c r="A3" s="4" t="s">
        <v>159</v>
      </c>
      <c r="B3" s="4">
        <v>1</v>
      </c>
      <c r="C3" s="16">
        <v>43</v>
      </c>
      <c r="D3" s="4" t="s">
        <v>160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2</v>
      </c>
      <c r="M3" s="33">
        <v>2</v>
      </c>
      <c r="N3" s="16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/>
      <c r="Y3" s="14"/>
      <c r="Z3" s="14">
        <v>0</v>
      </c>
      <c r="AA3" s="14"/>
      <c r="AB3" s="14"/>
      <c r="AC3" s="14"/>
      <c r="AD3" s="14">
        <v>1</v>
      </c>
      <c r="AE3" s="14" t="s">
        <v>161</v>
      </c>
      <c r="AF3" s="40">
        <v>11</v>
      </c>
      <c r="AG3" s="13">
        <v>0</v>
      </c>
      <c r="AH3" s="14">
        <v>1</v>
      </c>
      <c r="AI3" s="14">
        <v>0</v>
      </c>
      <c r="AJ3" s="14">
        <v>0</v>
      </c>
      <c r="AK3" s="14">
        <v>1</v>
      </c>
      <c r="AL3" s="14">
        <v>1</v>
      </c>
      <c r="AM3" s="14">
        <v>0</v>
      </c>
      <c r="AN3" s="14">
        <v>0</v>
      </c>
      <c r="AO3" s="14">
        <v>1</v>
      </c>
      <c r="AP3" s="14" t="s">
        <v>162</v>
      </c>
      <c r="AQ3" s="14">
        <v>1</v>
      </c>
      <c r="AR3" s="14">
        <v>1</v>
      </c>
      <c r="AS3" s="14">
        <v>1</v>
      </c>
      <c r="AT3" s="14">
        <v>0</v>
      </c>
      <c r="AU3" s="14">
        <v>0</v>
      </c>
      <c r="AV3" s="14" t="s">
        <v>163</v>
      </c>
      <c r="AW3" s="14"/>
      <c r="AX3" s="14">
        <v>1</v>
      </c>
      <c r="AY3" s="14"/>
      <c r="AZ3" s="14"/>
      <c r="BA3" s="14"/>
      <c r="BB3" s="14"/>
      <c r="BC3" s="14">
        <v>1</v>
      </c>
      <c r="BD3" s="14">
        <v>7</v>
      </c>
      <c r="BE3" s="14">
        <v>1</v>
      </c>
      <c r="BF3" s="14">
        <v>3</v>
      </c>
      <c r="BG3" s="14">
        <f>(AY3*AZ3)+(BA3*BB3)+(BC3*BD3)+(BE3*BF3)</f>
        <v>10</v>
      </c>
      <c r="BH3" s="28">
        <f t="shared" ref="BH3:BH38" si="0">((AY3*AZ3)/BG3)*100</f>
        <v>0</v>
      </c>
      <c r="BI3" s="28">
        <f t="shared" ref="BI3:BI39" si="1">((BA3*BB3)/BG3)*100</f>
        <v>0</v>
      </c>
      <c r="BJ3" s="28">
        <f t="shared" ref="BJ3:BJ39" si="2">((BC3*BD3)/BG3)*100</f>
        <v>70</v>
      </c>
      <c r="BK3" s="28">
        <f t="shared" ref="BK3:BK39" si="3">((BE3*BF3)/BG3)*100</f>
        <v>30</v>
      </c>
      <c r="BL3" s="14">
        <v>43</v>
      </c>
      <c r="BM3" s="14">
        <v>0</v>
      </c>
      <c r="BN3" s="14">
        <v>0</v>
      </c>
      <c r="BO3" s="14">
        <v>0</v>
      </c>
      <c r="BP3" s="14">
        <v>1</v>
      </c>
      <c r="BQ3" s="14" t="s">
        <v>164</v>
      </c>
      <c r="BR3" s="14">
        <v>0</v>
      </c>
      <c r="BS3" s="14">
        <v>0</v>
      </c>
      <c r="BT3" s="14">
        <v>0</v>
      </c>
      <c r="BU3" s="14">
        <v>0</v>
      </c>
      <c r="BV3" s="14"/>
      <c r="BW3" s="14">
        <v>0</v>
      </c>
      <c r="BX3" s="14">
        <v>0</v>
      </c>
      <c r="BY3" s="40"/>
      <c r="BZ3" s="13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3</v>
      </c>
      <c r="CH3" s="63">
        <f>SUM(BZ3:CG3)</f>
        <v>3</v>
      </c>
      <c r="CI3" s="59">
        <v>0</v>
      </c>
      <c r="CJ3" s="14"/>
      <c r="CK3" s="14"/>
      <c r="CL3" s="14">
        <v>1</v>
      </c>
      <c r="CM3" s="14">
        <v>1</v>
      </c>
      <c r="CN3" s="14">
        <v>1</v>
      </c>
      <c r="CO3" s="40">
        <v>1</v>
      </c>
      <c r="CP3" s="13">
        <v>0</v>
      </c>
      <c r="CQ3" s="14">
        <v>0</v>
      </c>
      <c r="CR3" s="14">
        <v>0</v>
      </c>
      <c r="CS3" s="14">
        <v>0</v>
      </c>
      <c r="CT3" s="7">
        <f t="shared" ref="CT3:CT38" si="4">SUM(CP3:CS3)</f>
        <v>0</v>
      </c>
      <c r="CU3" s="13">
        <v>0</v>
      </c>
      <c r="CV3" s="14">
        <v>0</v>
      </c>
      <c r="CW3" s="14">
        <v>4</v>
      </c>
      <c r="CX3" s="14">
        <v>0</v>
      </c>
      <c r="CY3" s="14">
        <v>0</v>
      </c>
      <c r="CZ3" s="14">
        <v>2</v>
      </c>
      <c r="DA3" s="14">
        <v>1</v>
      </c>
      <c r="DB3" s="14">
        <v>0</v>
      </c>
      <c r="DC3" s="14">
        <v>0</v>
      </c>
      <c r="DD3" s="40">
        <v>0</v>
      </c>
      <c r="DE3" s="7">
        <f t="shared" ref="DE3:DE11" si="5">SUM(CU3:DD3)</f>
        <v>7</v>
      </c>
      <c r="DF3" s="84">
        <v>0.875</v>
      </c>
      <c r="DG3" s="14">
        <v>5</v>
      </c>
      <c r="DH3" s="84">
        <v>0.25</v>
      </c>
      <c r="DI3" s="84">
        <f t="shared" ref="DI3:DI10" si="6">(24-DF3)+DH3</f>
        <v>23.375</v>
      </c>
      <c r="DJ3" s="14">
        <v>9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f t="shared" ref="DY3:DY38" si="7">DU3</f>
        <v>0</v>
      </c>
      <c r="DZ3" s="14">
        <v>0</v>
      </c>
      <c r="EA3" s="14">
        <v>0</v>
      </c>
      <c r="EB3" s="14">
        <v>0</v>
      </c>
      <c r="EC3" s="14">
        <v>0</v>
      </c>
      <c r="ED3" s="14">
        <f t="shared" ref="ED3:ED38" si="8">DV3</f>
        <v>0</v>
      </c>
      <c r="EE3" s="14">
        <f t="shared" ref="EE3:EE35" si="9">SUM(DW3:DX3)</f>
        <v>0</v>
      </c>
      <c r="EF3" s="6">
        <f>SUM(DY3:EE3)</f>
        <v>0</v>
      </c>
      <c r="EG3" s="13" t="s">
        <v>159</v>
      </c>
      <c r="EH3" s="81">
        <v>45240</v>
      </c>
      <c r="EI3" s="52">
        <v>108</v>
      </c>
      <c r="EJ3" s="52">
        <v>72</v>
      </c>
      <c r="EK3" s="53">
        <v>77</v>
      </c>
      <c r="EL3" s="53">
        <v>97</v>
      </c>
      <c r="EM3" s="53">
        <v>110</v>
      </c>
      <c r="EN3" s="53">
        <v>0</v>
      </c>
      <c r="EO3" s="53">
        <v>75</v>
      </c>
      <c r="EP3" s="53">
        <v>1.52</v>
      </c>
      <c r="EQ3" s="9">
        <v>32.5</v>
      </c>
      <c r="ER3" s="92">
        <v>0</v>
      </c>
      <c r="ES3" s="16" t="s">
        <v>159</v>
      </c>
      <c r="ET3" s="106">
        <v>45240.42083333333</v>
      </c>
      <c r="EU3" s="14" t="s">
        <v>162</v>
      </c>
      <c r="EV3" s="14">
        <v>0</v>
      </c>
      <c r="EW3" s="23">
        <v>12.4</v>
      </c>
      <c r="EX3" s="6">
        <v>19</v>
      </c>
      <c r="EY3" s="14">
        <v>1998</v>
      </c>
      <c r="EZ3" s="14">
        <v>450</v>
      </c>
      <c r="FA3" s="14">
        <v>0.247</v>
      </c>
      <c r="FB3" s="14">
        <v>76.7</v>
      </c>
      <c r="FC3" s="14">
        <v>62.8</v>
      </c>
      <c r="FD3" s="14" t="s">
        <v>165</v>
      </c>
      <c r="FE3" s="14" t="s">
        <v>166</v>
      </c>
      <c r="FF3" s="14"/>
      <c r="FG3" s="14"/>
      <c r="FH3" s="14"/>
      <c r="FI3" s="14"/>
      <c r="FJ3" s="14"/>
      <c r="FK3" s="14"/>
      <c r="FL3" s="14"/>
      <c r="FM3" s="14"/>
      <c r="FN3" s="14"/>
      <c r="FO3" s="40"/>
    </row>
    <row r="4" spans="1:171" s="4" customFormat="1">
      <c r="A4" s="4" t="s">
        <v>167</v>
      </c>
      <c r="B4" s="4">
        <v>1</v>
      </c>
      <c r="C4" s="16">
        <v>29</v>
      </c>
      <c r="D4" s="4" t="s">
        <v>168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2</v>
      </c>
      <c r="M4" s="33">
        <v>0</v>
      </c>
      <c r="N4" s="16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/>
      <c r="Y4" s="14"/>
      <c r="Z4" s="14">
        <v>0</v>
      </c>
      <c r="AA4" s="14"/>
      <c r="AB4" s="14"/>
      <c r="AC4" s="14"/>
      <c r="AD4" s="14">
        <v>0</v>
      </c>
      <c r="AE4" s="14"/>
      <c r="AF4" s="40"/>
      <c r="AG4" s="13">
        <v>0</v>
      </c>
      <c r="AH4" s="14">
        <v>1</v>
      </c>
      <c r="AI4" s="14">
        <v>0</v>
      </c>
      <c r="AJ4" s="14">
        <v>0</v>
      </c>
      <c r="AK4" s="14">
        <v>1</v>
      </c>
      <c r="AL4" s="14">
        <v>1</v>
      </c>
      <c r="AM4" s="14">
        <v>1</v>
      </c>
      <c r="AN4" s="14">
        <v>0</v>
      </c>
      <c r="AO4" s="14">
        <v>3</v>
      </c>
      <c r="AP4" s="14" t="s">
        <v>162</v>
      </c>
      <c r="AQ4" s="14">
        <v>3</v>
      </c>
      <c r="AR4" s="14">
        <v>1</v>
      </c>
      <c r="AS4" s="14">
        <v>0</v>
      </c>
      <c r="AT4" s="14">
        <v>0</v>
      </c>
      <c r="AU4" s="14">
        <v>1</v>
      </c>
      <c r="AV4" s="14">
        <v>0</v>
      </c>
      <c r="AW4" s="14"/>
      <c r="AX4" s="14">
        <v>1</v>
      </c>
      <c r="AY4" s="14">
        <v>4</v>
      </c>
      <c r="AZ4" s="14">
        <v>3</v>
      </c>
      <c r="BA4" s="14"/>
      <c r="BB4" s="14"/>
      <c r="BC4" s="14"/>
      <c r="BD4" s="14"/>
      <c r="BE4" s="14">
        <v>4</v>
      </c>
      <c r="BF4" s="14">
        <v>7</v>
      </c>
      <c r="BG4" s="14">
        <f t="shared" ref="BG4:BG39" si="10">(AY4*AZ4)+(BA4*BB4)+(BC4*BD4)+(BE4*BF4)</f>
        <v>40</v>
      </c>
      <c r="BH4" s="28">
        <f t="shared" si="0"/>
        <v>30</v>
      </c>
      <c r="BI4" s="28">
        <f t="shared" si="1"/>
        <v>0</v>
      </c>
      <c r="BJ4" s="28">
        <f t="shared" si="2"/>
        <v>0</v>
      </c>
      <c r="BK4" s="28">
        <f t="shared" si="3"/>
        <v>70</v>
      </c>
      <c r="BL4" s="14">
        <v>10</v>
      </c>
      <c r="BM4" s="14">
        <v>1</v>
      </c>
      <c r="BN4" s="14">
        <v>0</v>
      </c>
      <c r="BO4" s="14">
        <v>0</v>
      </c>
      <c r="BP4" s="14">
        <v>1</v>
      </c>
      <c r="BQ4" s="14" t="s">
        <v>614</v>
      </c>
      <c r="BR4" s="14">
        <v>1</v>
      </c>
      <c r="BS4" s="14">
        <v>1</v>
      </c>
      <c r="BT4" s="14">
        <v>1</v>
      </c>
      <c r="BU4" s="14">
        <v>1</v>
      </c>
      <c r="BV4" s="14" t="s">
        <v>169</v>
      </c>
      <c r="BW4" s="14">
        <v>1</v>
      </c>
      <c r="BX4" s="14">
        <v>0</v>
      </c>
      <c r="BY4" s="40" t="s">
        <v>170</v>
      </c>
      <c r="BZ4" s="13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5</v>
      </c>
      <c r="CH4" s="63">
        <f t="shared" ref="CH4:CH38" si="11">SUM(BZ4:CG4)</f>
        <v>5</v>
      </c>
      <c r="CI4" s="59">
        <v>0</v>
      </c>
      <c r="CJ4" s="14"/>
      <c r="CK4" s="14"/>
      <c r="CL4" s="14">
        <v>1</v>
      </c>
      <c r="CM4" s="14">
        <v>2</v>
      </c>
      <c r="CN4" s="14">
        <v>1</v>
      </c>
      <c r="CO4" s="40">
        <v>1</v>
      </c>
      <c r="CP4" s="13">
        <v>0</v>
      </c>
      <c r="CQ4" s="14">
        <v>0</v>
      </c>
      <c r="CR4" s="14">
        <v>0</v>
      </c>
      <c r="CS4" s="14">
        <v>0</v>
      </c>
      <c r="CT4" s="7">
        <f t="shared" si="4"/>
        <v>0</v>
      </c>
      <c r="CU4" s="13">
        <v>0</v>
      </c>
      <c r="CV4" s="14">
        <v>0</v>
      </c>
      <c r="CW4" s="14">
        <v>1</v>
      </c>
      <c r="CX4" s="14">
        <v>0</v>
      </c>
      <c r="CY4" s="14">
        <v>0</v>
      </c>
      <c r="CZ4" s="14">
        <v>0</v>
      </c>
      <c r="DA4" s="14">
        <v>2</v>
      </c>
      <c r="DB4" s="14">
        <v>0</v>
      </c>
      <c r="DC4" s="14">
        <v>0</v>
      </c>
      <c r="DD4" s="40">
        <v>0</v>
      </c>
      <c r="DE4" s="7">
        <f t="shared" si="5"/>
        <v>3</v>
      </c>
      <c r="DF4" s="84">
        <v>0.83333333333333337</v>
      </c>
      <c r="DG4" s="14">
        <v>15</v>
      </c>
      <c r="DH4" s="84">
        <v>0.29166666666666669</v>
      </c>
      <c r="DI4" s="84">
        <f t="shared" si="6"/>
        <v>23.458333333333336</v>
      </c>
      <c r="DJ4" s="14">
        <v>11</v>
      </c>
      <c r="DK4" s="14">
        <v>0</v>
      </c>
      <c r="DL4" s="14">
        <v>2</v>
      </c>
      <c r="DM4" s="14">
        <v>3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f t="shared" si="7"/>
        <v>0</v>
      </c>
      <c r="DZ4" s="14">
        <v>0</v>
      </c>
      <c r="EA4" s="14">
        <v>0</v>
      </c>
      <c r="EB4" s="14">
        <v>0</v>
      </c>
      <c r="EC4" s="14">
        <v>1</v>
      </c>
      <c r="ED4" s="14">
        <f t="shared" si="8"/>
        <v>0</v>
      </c>
      <c r="EE4" s="14">
        <f t="shared" si="9"/>
        <v>0</v>
      </c>
      <c r="EF4" s="6">
        <f t="shared" ref="EF4:EF38" si="12">SUM(DY4:EE4)</f>
        <v>1</v>
      </c>
      <c r="EG4" s="13" t="s">
        <v>167</v>
      </c>
      <c r="EH4" s="81">
        <v>45239</v>
      </c>
      <c r="EI4" s="52">
        <v>110</v>
      </c>
      <c r="EJ4" s="52">
        <v>70</v>
      </c>
      <c r="EK4" s="53">
        <v>74</v>
      </c>
      <c r="EL4" s="53">
        <v>96</v>
      </c>
      <c r="EM4" s="53"/>
      <c r="EN4" s="53"/>
      <c r="EO4" s="53">
        <v>71</v>
      </c>
      <c r="EP4" s="53">
        <v>1.6</v>
      </c>
      <c r="EQ4" s="77">
        <v>27.7</v>
      </c>
      <c r="ER4" s="92">
        <v>0</v>
      </c>
      <c r="ES4" s="16" t="s">
        <v>167</v>
      </c>
      <c r="ET4" s="106">
        <v>45239.6</v>
      </c>
      <c r="EU4" s="14" t="s">
        <v>162</v>
      </c>
      <c r="EV4" s="14">
        <v>1</v>
      </c>
      <c r="EW4" s="6">
        <v>10.5</v>
      </c>
      <c r="EX4" s="6">
        <v>16.600000000000001</v>
      </c>
      <c r="EY4" s="14">
        <v>1638</v>
      </c>
      <c r="EZ4" s="14">
        <v>447</v>
      </c>
      <c r="FA4" s="14">
        <v>6.2E-2</v>
      </c>
      <c r="FB4" s="14">
        <v>85.1</v>
      </c>
      <c r="FC4" s="14">
        <v>49.7</v>
      </c>
      <c r="FD4" s="14" t="s">
        <v>171</v>
      </c>
      <c r="FE4" s="14" t="s">
        <v>172</v>
      </c>
      <c r="FF4" s="14"/>
      <c r="FG4" s="14"/>
      <c r="FH4" s="14"/>
      <c r="FI4" s="14"/>
      <c r="FJ4" s="14"/>
      <c r="FK4" s="14"/>
      <c r="FL4" s="14"/>
      <c r="FM4" s="14"/>
      <c r="FN4" s="14"/>
      <c r="FO4" s="40"/>
    </row>
    <row r="5" spans="1:171" s="4" customFormat="1">
      <c r="A5" s="4" t="s">
        <v>173</v>
      </c>
      <c r="B5" s="4">
        <v>1</v>
      </c>
      <c r="C5" s="16">
        <v>49</v>
      </c>
      <c r="D5" s="4" t="s">
        <v>174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3</v>
      </c>
      <c r="M5" s="33">
        <v>0</v>
      </c>
      <c r="N5" s="16">
        <v>0</v>
      </c>
      <c r="O5" s="14">
        <v>1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1</v>
      </c>
      <c r="X5" s="14" t="s">
        <v>175</v>
      </c>
      <c r="Y5" s="14" t="s">
        <v>176</v>
      </c>
      <c r="Z5" s="14">
        <v>0</v>
      </c>
      <c r="AA5" s="14"/>
      <c r="AB5" s="14"/>
      <c r="AC5" s="14"/>
      <c r="AD5" s="14">
        <v>1</v>
      </c>
      <c r="AE5" s="14" t="s">
        <v>177</v>
      </c>
      <c r="AF5" s="40">
        <v>5</v>
      </c>
      <c r="AG5" s="13">
        <v>0</v>
      </c>
      <c r="AH5" s="14">
        <v>1</v>
      </c>
      <c r="AI5" s="14">
        <v>0</v>
      </c>
      <c r="AJ5" s="14">
        <v>0</v>
      </c>
      <c r="AK5" s="14">
        <v>1</v>
      </c>
      <c r="AL5" s="14">
        <v>1</v>
      </c>
      <c r="AM5" s="14">
        <v>0</v>
      </c>
      <c r="AN5" s="14">
        <v>1</v>
      </c>
      <c r="AO5" s="14">
        <v>2</v>
      </c>
      <c r="AP5" s="14" t="s">
        <v>178</v>
      </c>
      <c r="AQ5" s="14">
        <v>1</v>
      </c>
      <c r="AR5" s="14">
        <v>1</v>
      </c>
      <c r="AS5" s="14">
        <v>0</v>
      </c>
      <c r="AT5" s="14">
        <v>1</v>
      </c>
      <c r="AU5" s="14">
        <v>1</v>
      </c>
      <c r="AV5" s="14">
        <v>0</v>
      </c>
      <c r="AW5" s="14"/>
      <c r="AX5" s="14">
        <v>1</v>
      </c>
      <c r="AY5" s="14">
        <v>2</v>
      </c>
      <c r="AZ5" s="14">
        <v>7</v>
      </c>
      <c r="BA5" s="14">
        <v>1</v>
      </c>
      <c r="BB5" s="14">
        <v>2</v>
      </c>
      <c r="BC5" s="14"/>
      <c r="BD5" s="14"/>
      <c r="BE5" s="14">
        <v>1</v>
      </c>
      <c r="BF5" s="14">
        <v>7</v>
      </c>
      <c r="BG5" s="14">
        <f t="shared" si="10"/>
        <v>23</v>
      </c>
      <c r="BH5" s="28">
        <f t="shared" si="0"/>
        <v>60.869565217391312</v>
      </c>
      <c r="BI5" s="28">
        <f t="shared" si="1"/>
        <v>8.695652173913043</v>
      </c>
      <c r="BJ5" s="28">
        <f t="shared" si="2"/>
        <v>0</v>
      </c>
      <c r="BK5" s="28">
        <f t="shared" si="3"/>
        <v>30.434782608695656</v>
      </c>
      <c r="BL5" s="14">
        <v>34</v>
      </c>
      <c r="BM5" s="14">
        <v>1</v>
      </c>
      <c r="BN5" s="14">
        <v>0</v>
      </c>
      <c r="BO5" s="14">
        <v>0</v>
      </c>
      <c r="BP5" s="14">
        <v>1</v>
      </c>
      <c r="BQ5" s="14" t="s">
        <v>179</v>
      </c>
      <c r="BR5" s="14">
        <v>1</v>
      </c>
      <c r="BS5" s="14">
        <v>1</v>
      </c>
      <c r="BT5" s="14">
        <v>0</v>
      </c>
      <c r="BU5" s="14">
        <v>0</v>
      </c>
      <c r="BV5" s="14" t="s">
        <v>180</v>
      </c>
      <c r="BW5" s="14">
        <v>0</v>
      </c>
      <c r="BX5" s="14">
        <v>1</v>
      </c>
      <c r="BY5" s="40" t="s">
        <v>615</v>
      </c>
      <c r="BZ5" s="13">
        <v>2</v>
      </c>
      <c r="CA5" s="14">
        <v>2</v>
      </c>
      <c r="CB5" s="14">
        <v>0</v>
      </c>
      <c r="CC5" s="14">
        <v>0</v>
      </c>
      <c r="CD5" s="14">
        <v>2</v>
      </c>
      <c r="CE5" s="14">
        <v>0</v>
      </c>
      <c r="CF5" s="14">
        <v>1</v>
      </c>
      <c r="CG5" s="14">
        <v>0</v>
      </c>
      <c r="CH5" s="63">
        <f t="shared" si="11"/>
        <v>7</v>
      </c>
      <c r="CI5" s="59">
        <v>0</v>
      </c>
      <c r="CJ5" s="14"/>
      <c r="CK5" s="14"/>
      <c r="CL5" s="14">
        <v>2</v>
      </c>
      <c r="CM5" s="14">
        <v>1</v>
      </c>
      <c r="CN5" s="14">
        <v>2</v>
      </c>
      <c r="CO5" s="40">
        <v>1</v>
      </c>
      <c r="CP5" s="13">
        <v>0</v>
      </c>
      <c r="CQ5" s="14">
        <v>0</v>
      </c>
      <c r="CR5" s="14">
        <v>0</v>
      </c>
      <c r="CS5" s="14">
        <v>0</v>
      </c>
      <c r="CT5" s="7">
        <f t="shared" si="4"/>
        <v>0</v>
      </c>
      <c r="CU5" s="13">
        <v>0</v>
      </c>
      <c r="CV5" s="14">
        <v>0</v>
      </c>
      <c r="CW5" s="14">
        <v>1</v>
      </c>
      <c r="CX5" s="14">
        <v>0</v>
      </c>
      <c r="CY5" s="14">
        <v>4</v>
      </c>
      <c r="CZ5" s="14">
        <v>1</v>
      </c>
      <c r="DA5" s="14">
        <v>0</v>
      </c>
      <c r="DB5" s="14">
        <v>0</v>
      </c>
      <c r="DC5" s="14">
        <v>0</v>
      </c>
      <c r="DD5" s="40">
        <v>0</v>
      </c>
      <c r="DE5" s="7">
        <f t="shared" si="5"/>
        <v>6</v>
      </c>
      <c r="DF5" s="84">
        <v>0.875</v>
      </c>
      <c r="DG5" s="14">
        <v>5</v>
      </c>
      <c r="DH5" s="84">
        <v>0.25</v>
      </c>
      <c r="DI5" s="84">
        <f t="shared" si="6"/>
        <v>23.375</v>
      </c>
      <c r="DJ5" s="14">
        <v>9</v>
      </c>
      <c r="DK5" s="14">
        <v>1</v>
      </c>
      <c r="DL5" s="14">
        <v>2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f t="shared" si="7"/>
        <v>0</v>
      </c>
      <c r="DZ5" s="14">
        <v>0</v>
      </c>
      <c r="EA5" s="14">
        <v>0</v>
      </c>
      <c r="EB5" s="14">
        <v>0</v>
      </c>
      <c r="EC5" s="14">
        <v>1</v>
      </c>
      <c r="ED5" s="14">
        <f t="shared" si="8"/>
        <v>0</v>
      </c>
      <c r="EE5" s="14">
        <f t="shared" si="9"/>
        <v>0</v>
      </c>
      <c r="EF5" s="6">
        <f t="shared" si="12"/>
        <v>1</v>
      </c>
      <c r="EG5" s="13" t="s">
        <v>173</v>
      </c>
      <c r="EH5" s="81">
        <v>45239</v>
      </c>
      <c r="EI5" s="52">
        <v>110</v>
      </c>
      <c r="EJ5" s="52">
        <v>70</v>
      </c>
      <c r="EK5" s="53">
        <v>72</v>
      </c>
      <c r="EL5" s="53">
        <v>96</v>
      </c>
      <c r="EM5" s="77">
        <v>149</v>
      </c>
      <c r="EN5" s="53">
        <v>0</v>
      </c>
      <c r="EO5" s="53">
        <v>64</v>
      </c>
      <c r="EP5" s="53">
        <v>1.52</v>
      </c>
      <c r="EQ5" s="77">
        <v>27.7</v>
      </c>
      <c r="ER5" s="92">
        <v>0</v>
      </c>
      <c r="ES5" s="16" t="s">
        <v>173</v>
      </c>
      <c r="ET5" s="106">
        <v>45239.509027777778</v>
      </c>
      <c r="EU5" s="14" t="s">
        <v>181</v>
      </c>
      <c r="EV5" s="14">
        <v>1</v>
      </c>
      <c r="EW5" s="77">
        <v>45</v>
      </c>
      <c r="EX5" s="77">
        <v>200</v>
      </c>
      <c r="EY5" s="14">
        <v>9981</v>
      </c>
      <c r="EZ5" s="14">
        <v>385</v>
      </c>
      <c r="FA5" s="14">
        <v>0.11</v>
      </c>
      <c r="FB5" s="14">
        <v>83</v>
      </c>
      <c r="FC5" s="14">
        <v>58</v>
      </c>
      <c r="FD5" s="14" t="s">
        <v>182</v>
      </c>
      <c r="FE5" s="14" t="s">
        <v>183</v>
      </c>
      <c r="FF5" s="14" t="s">
        <v>184</v>
      </c>
      <c r="FG5" s="6">
        <v>19</v>
      </c>
      <c r="FH5" s="6">
        <v>12</v>
      </c>
      <c r="FI5" s="14">
        <v>1881</v>
      </c>
      <c r="FJ5" s="14">
        <v>219</v>
      </c>
      <c r="FK5" s="14">
        <v>8.7999999999999995E-2</v>
      </c>
      <c r="FL5" s="14">
        <v>85</v>
      </c>
      <c r="FM5" s="14">
        <v>50.2</v>
      </c>
      <c r="FN5" s="14"/>
      <c r="FO5" s="40"/>
    </row>
    <row r="6" spans="1:171" s="4" customFormat="1">
      <c r="A6" s="4" t="s">
        <v>185</v>
      </c>
      <c r="B6" s="4">
        <v>1</v>
      </c>
      <c r="C6" s="16">
        <v>23</v>
      </c>
      <c r="D6" s="4" t="s">
        <v>186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4</v>
      </c>
      <c r="M6" s="33">
        <v>2</v>
      </c>
      <c r="N6" s="16">
        <v>1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/>
      <c r="Y6" s="14"/>
      <c r="Z6" s="14">
        <v>0</v>
      </c>
      <c r="AA6" s="14"/>
      <c r="AB6" s="14"/>
      <c r="AC6" s="14"/>
      <c r="AD6" s="14">
        <v>1</v>
      </c>
      <c r="AE6" s="14" t="s">
        <v>187</v>
      </c>
      <c r="AF6" s="40">
        <v>4</v>
      </c>
      <c r="AG6" s="13">
        <v>0</v>
      </c>
      <c r="AH6" s="14">
        <v>1</v>
      </c>
      <c r="AI6" s="14">
        <v>0</v>
      </c>
      <c r="AJ6" s="14">
        <v>0</v>
      </c>
      <c r="AK6" s="14">
        <v>1</v>
      </c>
      <c r="AL6" s="14">
        <v>1</v>
      </c>
      <c r="AM6" s="14">
        <v>1</v>
      </c>
      <c r="AN6" s="14">
        <v>1</v>
      </c>
      <c r="AO6" s="14">
        <v>4</v>
      </c>
      <c r="AP6" s="14" t="s">
        <v>188</v>
      </c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0</v>
      </c>
      <c r="AW6" s="14"/>
      <c r="AX6" s="14">
        <v>1</v>
      </c>
      <c r="AY6" s="14">
        <v>4</v>
      </c>
      <c r="AZ6" s="14">
        <v>7</v>
      </c>
      <c r="BA6" s="14">
        <v>1</v>
      </c>
      <c r="BB6" s="14">
        <v>4</v>
      </c>
      <c r="BC6" s="14">
        <v>2</v>
      </c>
      <c r="BD6" s="14">
        <v>7</v>
      </c>
      <c r="BE6" s="14">
        <v>1</v>
      </c>
      <c r="BF6" s="14">
        <v>5</v>
      </c>
      <c r="BG6" s="14">
        <f t="shared" si="10"/>
        <v>51</v>
      </c>
      <c r="BH6" s="28">
        <f t="shared" si="0"/>
        <v>54.901960784313729</v>
      </c>
      <c r="BI6" s="28">
        <f t="shared" si="1"/>
        <v>7.8431372549019605</v>
      </c>
      <c r="BJ6" s="28">
        <f t="shared" si="2"/>
        <v>27.450980392156865</v>
      </c>
      <c r="BK6" s="28">
        <f t="shared" si="3"/>
        <v>9.8039215686274517</v>
      </c>
      <c r="BL6" s="14">
        <v>23</v>
      </c>
      <c r="BM6" s="14">
        <v>1</v>
      </c>
      <c r="BN6" s="14">
        <v>0</v>
      </c>
      <c r="BO6" s="14">
        <v>0</v>
      </c>
      <c r="BP6" s="14">
        <v>1</v>
      </c>
      <c r="BQ6" s="14" t="s">
        <v>189</v>
      </c>
      <c r="BR6" s="14">
        <v>1</v>
      </c>
      <c r="BS6" s="14">
        <v>1</v>
      </c>
      <c r="BT6" s="14">
        <v>1</v>
      </c>
      <c r="BU6" s="14">
        <v>1</v>
      </c>
      <c r="BV6" s="14" t="s">
        <v>616</v>
      </c>
      <c r="BW6" s="14">
        <v>0</v>
      </c>
      <c r="BX6" s="14">
        <v>1</v>
      </c>
      <c r="BY6" s="40" t="s">
        <v>190</v>
      </c>
      <c r="BZ6" s="13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63">
        <f t="shared" si="11"/>
        <v>0</v>
      </c>
      <c r="CI6" s="59">
        <v>0</v>
      </c>
      <c r="CJ6" s="14">
        <v>1</v>
      </c>
      <c r="CK6" s="14">
        <v>2</v>
      </c>
      <c r="CL6" s="14">
        <v>1</v>
      </c>
      <c r="CM6" s="14">
        <v>1</v>
      </c>
      <c r="CN6" s="14">
        <v>1</v>
      </c>
      <c r="CO6" s="40">
        <v>1</v>
      </c>
      <c r="CP6" s="13">
        <v>0</v>
      </c>
      <c r="CQ6" s="14">
        <v>1</v>
      </c>
      <c r="CR6" s="14">
        <v>0</v>
      </c>
      <c r="CS6" s="14">
        <v>0</v>
      </c>
      <c r="CT6" s="7">
        <f t="shared" si="4"/>
        <v>1</v>
      </c>
      <c r="CU6" s="13">
        <v>0</v>
      </c>
      <c r="CV6" s="14">
        <v>0</v>
      </c>
      <c r="CW6" s="14">
        <v>2</v>
      </c>
      <c r="CX6" s="14">
        <v>2</v>
      </c>
      <c r="CY6" s="14">
        <v>1</v>
      </c>
      <c r="CZ6" s="14">
        <v>0</v>
      </c>
      <c r="DA6" s="14">
        <v>0</v>
      </c>
      <c r="DB6" s="14">
        <v>2</v>
      </c>
      <c r="DC6" s="14">
        <v>2</v>
      </c>
      <c r="DD6" s="40">
        <v>0</v>
      </c>
      <c r="DE6" s="7">
        <f t="shared" si="5"/>
        <v>9</v>
      </c>
      <c r="DF6" s="84">
        <v>0.85416666666666663</v>
      </c>
      <c r="DG6" s="14">
        <v>10</v>
      </c>
      <c r="DH6" s="84">
        <v>0.27083333333333331</v>
      </c>
      <c r="DI6" s="84">
        <f t="shared" si="6"/>
        <v>23.416666666666664</v>
      </c>
      <c r="DJ6" s="14">
        <v>9</v>
      </c>
      <c r="DK6" s="14">
        <v>0</v>
      </c>
      <c r="DL6" s="14">
        <v>3</v>
      </c>
      <c r="DM6" s="14">
        <v>0</v>
      </c>
      <c r="DN6" s="14">
        <v>0</v>
      </c>
      <c r="DO6" s="14">
        <v>3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f t="shared" si="7"/>
        <v>0</v>
      </c>
      <c r="DZ6" s="14">
        <v>0</v>
      </c>
      <c r="EA6" s="14">
        <v>0</v>
      </c>
      <c r="EB6" s="14">
        <v>0</v>
      </c>
      <c r="EC6" s="14">
        <v>1</v>
      </c>
      <c r="ED6" s="14">
        <f t="shared" si="8"/>
        <v>0</v>
      </c>
      <c r="EE6" s="14">
        <f t="shared" si="9"/>
        <v>0</v>
      </c>
      <c r="EF6" s="6">
        <f t="shared" si="12"/>
        <v>1</v>
      </c>
      <c r="EG6" s="13" t="s">
        <v>185</v>
      </c>
      <c r="EH6" s="81">
        <v>45240</v>
      </c>
      <c r="EI6" s="52">
        <v>110</v>
      </c>
      <c r="EJ6" s="52">
        <v>70</v>
      </c>
      <c r="EK6" s="53">
        <v>75</v>
      </c>
      <c r="EL6" s="53">
        <v>97</v>
      </c>
      <c r="EM6" s="53">
        <v>110</v>
      </c>
      <c r="EN6" s="53">
        <v>0</v>
      </c>
      <c r="EO6" s="53">
        <v>66</v>
      </c>
      <c r="EP6" s="53">
        <v>1.52</v>
      </c>
      <c r="EQ6" s="77">
        <v>28.6</v>
      </c>
      <c r="ER6" s="92">
        <v>0</v>
      </c>
      <c r="ES6" s="16" t="s">
        <v>191</v>
      </c>
      <c r="ET6" s="106">
        <v>45240.577777777777</v>
      </c>
      <c r="EU6" s="14" t="s">
        <v>162</v>
      </c>
      <c r="EV6" s="14">
        <v>1</v>
      </c>
      <c r="EW6" s="23">
        <v>27.7</v>
      </c>
      <c r="EX6" s="6">
        <v>37.799999999999997</v>
      </c>
      <c r="EY6" s="14">
        <v>4100</v>
      </c>
      <c r="EZ6" s="14">
        <v>435</v>
      </c>
      <c r="FA6" s="14">
        <v>4.2999999999999997E-2</v>
      </c>
      <c r="FB6" s="14">
        <v>84.8</v>
      </c>
      <c r="FC6" s="14">
        <v>41</v>
      </c>
      <c r="FD6" s="14" t="s">
        <v>192</v>
      </c>
      <c r="FE6" s="14" t="s">
        <v>193</v>
      </c>
      <c r="FF6" s="14"/>
      <c r="FG6" s="14"/>
      <c r="FH6" s="14"/>
      <c r="FI6" s="14"/>
      <c r="FJ6" s="14"/>
      <c r="FK6" s="14"/>
      <c r="FL6" s="14"/>
      <c r="FM6" s="14"/>
      <c r="FN6" s="14"/>
      <c r="FO6" s="40"/>
    </row>
    <row r="7" spans="1:171" s="4" customFormat="1">
      <c r="A7" s="4" t="s">
        <v>194</v>
      </c>
      <c r="B7" s="4">
        <v>1</v>
      </c>
      <c r="C7" s="16">
        <v>34</v>
      </c>
      <c r="D7" s="4" t="s">
        <v>195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</v>
      </c>
      <c r="M7" s="33">
        <v>2</v>
      </c>
      <c r="N7" s="16">
        <v>1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/>
      <c r="Y7" s="14"/>
      <c r="Z7" s="14">
        <v>0</v>
      </c>
      <c r="AA7" s="14"/>
      <c r="AB7" s="14"/>
      <c r="AC7" s="14"/>
      <c r="AD7" s="14">
        <v>1</v>
      </c>
      <c r="AE7" s="14" t="s">
        <v>196</v>
      </c>
      <c r="AF7" s="40">
        <v>20</v>
      </c>
      <c r="AG7" s="13">
        <v>0</v>
      </c>
      <c r="AH7" s="14">
        <v>1</v>
      </c>
      <c r="AI7" s="14">
        <v>0</v>
      </c>
      <c r="AJ7" s="14">
        <v>0</v>
      </c>
      <c r="AK7" s="14">
        <v>1</v>
      </c>
      <c r="AL7" s="14">
        <v>1</v>
      </c>
      <c r="AM7" s="14">
        <v>0</v>
      </c>
      <c r="AN7" s="14">
        <v>0</v>
      </c>
      <c r="AO7" s="14">
        <v>2</v>
      </c>
      <c r="AP7" s="14" t="s">
        <v>197</v>
      </c>
      <c r="AQ7" s="14">
        <v>2</v>
      </c>
      <c r="AR7" s="14">
        <v>1</v>
      </c>
      <c r="AS7" s="14">
        <v>1</v>
      </c>
      <c r="AT7" s="14">
        <v>0</v>
      </c>
      <c r="AU7" s="14">
        <v>1</v>
      </c>
      <c r="AV7" s="14">
        <v>0</v>
      </c>
      <c r="AW7" s="14"/>
      <c r="AX7" s="14">
        <v>1</v>
      </c>
      <c r="AY7" s="14">
        <v>2</v>
      </c>
      <c r="AZ7" s="14">
        <v>3</v>
      </c>
      <c r="BA7" s="14"/>
      <c r="BB7" s="14"/>
      <c r="BC7" s="14">
        <v>2</v>
      </c>
      <c r="BD7" s="14">
        <v>7</v>
      </c>
      <c r="BE7" s="14">
        <v>2</v>
      </c>
      <c r="BF7" s="14">
        <v>3</v>
      </c>
      <c r="BG7" s="14">
        <f t="shared" si="10"/>
        <v>26</v>
      </c>
      <c r="BH7" s="28">
        <f t="shared" si="0"/>
        <v>23.076923076923077</v>
      </c>
      <c r="BI7" s="28">
        <f t="shared" si="1"/>
        <v>0</v>
      </c>
      <c r="BJ7" s="28">
        <f t="shared" si="2"/>
        <v>53.846153846153847</v>
      </c>
      <c r="BK7" s="28">
        <f t="shared" si="3"/>
        <v>23.076923076923077</v>
      </c>
      <c r="BL7" s="14">
        <v>22</v>
      </c>
      <c r="BM7" s="14">
        <v>1</v>
      </c>
      <c r="BN7" s="14">
        <v>0</v>
      </c>
      <c r="BO7" s="14">
        <v>0</v>
      </c>
      <c r="BP7" s="14">
        <v>1</v>
      </c>
      <c r="BQ7" s="14" t="s">
        <v>198</v>
      </c>
      <c r="BR7" s="14">
        <v>0</v>
      </c>
      <c r="BS7" s="14">
        <v>1</v>
      </c>
      <c r="BT7" s="14">
        <v>0</v>
      </c>
      <c r="BU7" s="14">
        <v>1</v>
      </c>
      <c r="BV7" s="14" t="s">
        <v>199</v>
      </c>
      <c r="BW7" s="14">
        <v>0</v>
      </c>
      <c r="BX7" s="14">
        <v>1</v>
      </c>
      <c r="BY7" s="40" t="s">
        <v>200</v>
      </c>
      <c r="BZ7" s="13">
        <v>2</v>
      </c>
      <c r="CA7" s="14">
        <v>0</v>
      </c>
      <c r="CB7" s="14">
        <v>2</v>
      </c>
      <c r="CC7" s="14">
        <v>2</v>
      </c>
      <c r="CD7" s="14">
        <v>0</v>
      </c>
      <c r="CE7" s="14">
        <v>0</v>
      </c>
      <c r="CF7" s="14">
        <v>0</v>
      </c>
      <c r="CG7" s="14">
        <v>3</v>
      </c>
      <c r="CH7" s="63">
        <f t="shared" si="11"/>
        <v>9</v>
      </c>
      <c r="CI7" s="57">
        <v>1</v>
      </c>
      <c r="CJ7" s="14">
        <v>1</v>
      </c>
      <c r="CK7" s="14">
        <v>2</v>
      </c>
      <c r="CL7" s="14">
        <v>1</v>
      </c>
      <c r="CM7" s="14">
        <v>2</v>
      </c>
      <c r="CN7" s="14">
        <v>2</v>
      </c>
      <c r="CO7" s="40">
        <v>1</v>
      </c>
      <c r="CP7" s="13">
        <v>1</v>
      </c>
      <c r="CQ7" s="14">
        <v>0</v>
      </c>
      <c r="CR7" s="14">
        <v>0</v>
      </c>
      <c r="CS7" s="14">
        <v>0</v>
      </c>
      <c r="CT7" s="7">
        <f t="shared" si="4"/>
        <v>1</v>
      </c>
      <c r="CU7" s="13">
        <v>0</v>
      </c>
      <c r="CV7" s="14">
        <v>3</v>
      </c>
      <c r="CW7" s="14">
        <v>4</v>
      </c>
      <c r="CX7" s="14">
        <v>0</v>
      </c>
      <c r="CY7" s="14">
        <v>0</v>
      </c>
      <c r="CZ7" s="14">
        <v>2</v>
      </c>
      <c r="DA7" s="14">
        <v>1</v>
      </c>
      <c r="DB7" s="14">
        <v>0</v>
      </c>
      <c r="DC7" s="14">
        <v>0</v>
      </c>
      <c r="DD7" s="40">
        <v>0</v>
      </c>
      <c r="DE7" s="7">
        <f t="shared" si="5"/>
        <v>10</v>
      </c>
      <c r="DF7" s="84">
        <v>0.91666666666666663</v>
      </c>
      <c r="DG7" s="14">
        <v>6</v>
      </c>
      <c r="DH7" s="84">
        <v>0.27083333333333331</v>
      </c>
      <c r="DI7" s="84">
        <f t="shared" si="6"/>
        <v>23.354166666666664</v>
      </c>
      <c r="DJ7" s="14">
        <v>8.5</v>
      </c>
      <c r="DK7" s="14">
        <v>0</v>
      </c>
      <c r="DL7" s="14">
        <v>3</v>
      </c>
      <c r="DM7" s="14">
        <v>2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2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f t="shared" si="7"/>
        <v>0</v>
      </c>
      <c r="DZ7" s="14">
        <v>0</v>
      </c>
      <c r="EA7" s="14">
        <v>0</v>
      </c>
      <c r="EB7" s="14">
        <v>0</v>
      </c>
      <c r="EC7" s="14">
        <v>1</v>
      </c>
      <c r="ED7" s="14">
        <f t="shared" si="8"/>
        <v>0</v>
      </c>
      <c r="EE7" s="14">
        <f t="shared" si="9"/>
        <v>0</v>
      </c>
      <c r="EF7" s="6">
        <f t="shared" si="12"/>
        <v>1</v>
      </c>
      <c r="EG7" s="13" t="s">
        <v>201</v>
      </c>
      <c r="EH7" s="81">
        <v>45247</v>
      </c>
      <c r="EI7" s="52">
        <v>110</v>
      </c>
      <c r="EJ7" s="52">
        <v>70</v>
      </c>
      <c r="EK7" s="53">
        <v>64</v>
      </c>
      <c r="EL7" s="53">
        <v>98</v>
      </c>
      <c r="EM7" s="53">
        <v>139</v>
      </c>
      <c r="EN7" s="53">
        <v>0</v>
      </c>
      <c r="EO7" s="53">
        <v>77</v>
      </c>
      <c r="EP7" s="53">
        <v>1.5</v>
      </c>
      <c r="EQ7" s="9">
        <v>34.200000000000003</v>
      </c>
      <c r="ER7" s="92">
        <v>0</v>
      </c>
      <c r="ES7" s="16" t="s">
        <v>201</v>
      </c>
      <c r="ET7" s="106">
        <v>45247.54791666667</v>
      </c>
      <c r="EU7" s="14" t="s">
        <v>162</v>
      </c>
      <c r="EV7" s="14">
        <v>1</v>
      </c>
      <c r="EW7" s="9">
        <v>79.099999999999994</v>
      </c>
      <c r="EX7" s="77">
        <v>108.3</v>
      </c>
      <c r="EY7" s="14">
        <v>10688</v>
      </c>
      <c r="EZ7" s="14">
        <v>479</v>
      </c>
      <c r="FA7" s="14">
        <v>0.104</v>
      </c>
      <c r="FB7" s="14">
        <v>113.1</v>
      </c>
      <c r="FC7" s="14">
        <v>21</v>
      </c>
      <c r="FD7" s="14" t="s">
        <v>202</v>
      </c>
      <c r="FE7" s="14" t="s">
        <v>203</v>
      </c>
      <c r="FF7" s="14"/>
      <c r="FG7" s="14"/>
      <c r="FH7" s="14"/>
      <c r="FI7" s="14"/>
      <c r="FJ7" s="14"/>
      <c r="FK7" s="14"/>
      <c r="FL7" s="14"/>
      <c r="FM7" s="14"/>
      <c r="FN7" s="14"/>
      <c r="FO7" s="40"/>
    </row>
    <row r="8" spans="1:171" s="4" customFormat="1">
      <c r="A8" s="4" t="s">
        <v>204</v>
      </c>
      <c r="B8" s="4">
        <v>1</v>
      </c>
      <c r="C8" s="16">
        <v>48</v>
      </c>
      <c r="D8" s="4" t="s">
        <v>186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4</v>
      </c>
      <c r="M8" s="33">
        <v>1</v>
      </c>
      <c r="N8" s="16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/>
      <c r="Y8" s="14"/>
      <c r="Z8" s="14">
        <v>0</v>
      </c>
      <c r="AA8" s="14"/>
      <c r="AB8" s="14"/>
      <c r="AC8" s="14"/>
      <c r="AD8" s="14">
        <v>1</v>
      </c>
      <c r="AE8" s="14" t="s">
        <v>205</v>
      </c>
      <c r="AF8" s="40">
        <v>15</v>
      </c>
      <c r="AG8" s="13">
        <v>0</v>
      </c>
      <c r="AH8" s="14">
        <v>1</v>
      </c>
      <c r="AI8" s="14">
        <v>0</v>
      </c>
      <c r="AJ8" s="14">
        <v>0</v>
      </c>
      <c r="AK8" s="14">
        <v>1</v>
      </c>
      <c r="AL8" s="14">
        <v>1</v>
      </c>
      <c r="AM8" s="14">
        <v>1</v>
      </c>
      <c r="AN8" s="14">
        <v>1</v>
      </c>
      <c r="AO8" s="14">
        <v>1</v>
      </c>
      <c r="AP8" s="14" t="s">
        <v>162</v>
      </c>
      <c r="AQ8" s="14">
        <v>1</v>
      </c>
      <c r="AR8" s="14">
        <v>1</v>
      </c>
      <c r="AS8" s="14">
        <v>1</v>
      </c>
      <c r="AT8" s="14">
        <v>0</v>
      </c>
      <c r="AU8" s="14">
        <v>1</v>
      </c>
      <c r="AV8" s="14">
        <v>0</v>
      </c>
      <c r="AW8" s="14"/>
      <c r="AX8" s="14">
        <v>1</v>
      </c>
      <c r="AY8" s="14">
        <v>1</v>
      </c>
      <c r="AZ8" s="14">
        <v>3</v>
      </c>
      <c r="BA8" s="14"/>
      <c r="BB8" s="14"/>
      <c r="BC8" s="14">
        <v>1</v>
      </c>
      <c r="BD8" s="14">
        <v>7</v>
      </c>
      <c r="BE8" s="14">
        <v>1</v>
      </c>
      <c r="BF8" s="14">
        <v>7</v>
      </c>
      <c r="BG8" s="14">
        <f t="shared" si="10"/>
        <v>17</v>
      </c>
      <c r="BH8" s="28">
        <f t="shared" si="0"/>
        <v>17.647058823529413</v>
      </c>
      <c r="BI8" s="28">
        <f t="shared" si="1"/>
        <v>0</v>
      </c>
      <c r="BJ8" s="28">
        <f t="shared" si="2"/>
        <v>41.17647058823529</v>
      </c>
      <c r="BK8" s="28">
        <f t="shared" si="3"/>
        <v>41.17647058823529</v>
      </c>
      <c r="BL8" s="14">
        <v>48</v>
      </c>
      <c r="BM8" s="14">
        <v>1</v>
      </c>
      <c r="BN8" s="14">
        <v>0</v>
      </c>
      <c r="BO8" s="14">
        <v>0</v>
      </c>
      <c r="BP8" s="14">
        <v>0</v>
      </c>
      <c r="BQ8" s="14"/>
      <c r="BR8" s="14">
        <v>0</v>
      </c>
      <c r="BS8" s="14">
        <v>1</v>
      </c>
      <c r="BT8" s="14">
        <v>0</v>
      </c>
      <c r="BU8" s="14">
        <v>0</v>
      </c>
      <c r="BV8" s="14" t="s">
        <v>206</v>
      </c>
      <c r="BW8" s="14">
        <v>1</v>
      </c>
      <c r="BX8" s="14">
        <v>1</v>
      </c>
      <c r="BY8" s="40" t="s">
        <v>207</v>
      </c>
      <c r="BZ8" s="13">
        <v>0</v>
      </c>
      <c r="CA8" s="14">
        <v>0</v>
      </c>
      <c r="CB8" s="14">
        <v>0</v>
      </c>
      <c r="CC8" s="14">
        <v>3</v>
      </c>
      <c r="CD8" s="14">
        <v>0</v>
      </c>
      <c r="CE8" s="14">
        <v>0</v>
      </c>
      <c r="CF8" s="14">
        <v>0</v>
      </c>
      <c r="CG8" s="14">
        <v>0</v>
      </c>
      <c r="CH8" s="63">
        <f t="shared" si="11"/>
        <v>3</v>
      </c>
      <c r="CI8" s="59">
        <v>0</v>
      </c>
      <c r="CJ8" s="14"/>
      <c r="CK8" s="14"/>
      <c r="CL8" s="14">
        <v>1</v>
      </c>
      <c r="CM8" s="14">
        <v>1</v>
      </c>
      <c r="CN8" s="14">
        <v>1</v>
      </c>
      <c r="CO8" s="40">
        <v>1</v>
      </c>
      <c r="CP8" s="13">
        <v>0</v>
      </c>
      <c r="CQ8" s="14">
        <v>0</v>
      </c>
      <c r="CR8" s="14">
        <v>0</v>
      </c>
      <c r="CS8" s="14">
        <v>0</v>
      </c>
      <c r="CT8" s="7">
        <f t="shared" si="4"/>
        <v>0</v>
      </c>
      <c r="CU8" s="13">
        <v>1</v>
      </c>
      <c r="CV8" s="14">
        <v>0</v>
      </c>
      <c r="CW8" s="14">
        <v>4</v>
      </c>
      <c r="CX8" s="14">
        <v>0</v>
      </c>
      <c r="CY8" s="14">
        <v>0</v>
      </c>
      <c r="CZ8" s="14">
        <v>4</v>
      </c>
      <c r="DA8" s="14">
        <v>2</v>
      </c>
      <c r="DB8" s="14">
        <v>0</v>
      </c>
      <c r="DC8" s="14">
        <v>1</v>
      </c>
      <c r="DD8" s="40">
        <v>0</v>
      </c>
      <c r="DE8" s="7">
        <f t="shared" si="5"/>
        <v>12</v>
      </c>
      <c r="DF8" s="84">
        <v>0.875</v>
      </c>
      <c r="DG8" s="14">
        <v>5</v>
      </c>
      <c r="DH8" s="84">
        <v>0.27083333333333331</v>
      </c>
      <c r="DI8" s="84">
        <f t="shared" si="6"/>
        <v>23.395833333333332</v>
      </c>
      <c r="DJ8" s="14">
        <v>9</v>
      </c>
      <c r="DK8" s="14">
        <v>0</v>
      </c>
      <c r="DL8" s="14">
        <v>0</v>
      </c>
      <c r="DM8" s="14">
        <v>1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f t="shared" si="7"/>
        <v>0</v>
      </c>
      <c r="DZ8" s="14">
        <v>0</v>
      </c>
      <c r="EA8" s="14">
        <v>0</v>
      </c>
      <c r="EB8" s="14">
        <v>0</v>
      </c>
      <c r="EC8" s="14">
        <v>1</v>
      </c>
      <c r="ED8" s="14">
        <f t="shared" si="8"/>
        <v>0</v>
      </c>
      <c r="EE8" s="14">
        <f t="shared" si="9"/>
        <v>0</v>
      </c>
      <c r="EF8" s="6">
        <f t="shared" si="12"/>
        <v>1</v>
      </c>
      <c r="EG8" s="13" t="s">
        <v>208</v>
      </c>
      <c r="EH8" s="81">
        <v>45240</v>
      </c>
      <c r="EI8" s="93">
        <v>125</v>
      </c>
      <c r="EJ8" s="93">
        <v>70</v>
      </c>
      <c r="EK8" s="53">
        <v>84</v>
      </c>
      <c r="EL8" s="9">
        <v>88</v>
      </c>
      <c r="EM8" s="53"/>
      <c r="EN8" s="53"/>
      <c r="EO8" s="53">
        <v>68</v>
      </c>
      <c r="EP8" s="53">
        <v>1.48</v>
      </c>
      <c r="EQ8" s="9">
        <v>31</v>
      </c>
      <c r="ER8" s="92">
        <v>0</v>
      </c>
      <c r="ES8" s="16" t="s">
        <v>208</v>
      </c>
      <c r="ET8" s="106">
        <v>45240.634722222225</v>
      </c>
      <c r="EU8" s="14" t="s">
        <v>162</v>
      </c>
      <c r="EV8" s="14">
        <v>1</v>
      </c>
      <c r="EW8" s="23">
        <v>14.9</v>
      </c>
      <c r="EX8" s="6">
        <v>22.2</v>
      </c>
      <c r="EY8" s="14">
        <v>2241</v>
      </c>
      <c r="EZ8" s="14">
        <v>379</v>
      </c>
      <c r="FA8" s="14">
        <v>7.0000000000000001E-3</v>
      </c>
      <c r="FB8" s="14">
        <v>81.8</v>
      </c>
      <c r="FC8" s="14">
        <v>53.5</v>
      </c>
      <c r="FD8" s="14" t="s">
        <v>209</v>
      </c>
      <c r="FE8" s="14" t="s">
        <v>210</v>
      </c>
      <c r="FF8" s="14"/>
      <c r="FG8" s="14"/>
      <c r="FH8" s="14"/>
      <c r="FI8" s="14"/>
      <c r="FJ8" s="14"/>
      <c r="FK8" s="14"/>
      <c r="FL8" s="14"/>
      <c r="FM8" s="14"/>
      <c r="FN8" s="14"/>
      <c r="FO8" s="40"/>
    </row>
    <row r="9" spans="1:171" s="4" customFormat="1">
      <c r="A9" s="4" t="s">
        <v>211</v>
      </c>
      <c r="B9" s="4">
        <v>1</v>
      </c>
      <c r="C9" s="16">
        <v>27</v>
      </c>
      <c r="D9" s="4" t="s">
        <v>168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33">
        <v>1</v>
      </c>
      <c r="N9" s="16">
        <v>1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/>
      <c r="Y9" s="14"/>
      <c r="Z9" s="14">
        <v>0</v>
      </c>
      <c r="AA9" s="14"/>
      <c r="AB9" s="14"/>
      <c r="AC9" s="14"/>
      <c r="AD9" s="14">
        <v>0</v>
      </c>
      <c r="AE9" s="14"/>
      <c r="AF9" s="40"/>
      <c r="AG9" s="13">
        <v>0</v>
      </c>
      <c r="AH9" s="14">
        <v>1</v>
      </c>
      <c r="AI9" s="14">
        <v>0</v>
      </c>
      <c r="AJ9" s="14">
        <v>0</v>
      </c>
      <c r="AK9" s="14">
        <v>1</v>
      </c>
      <c r="AL9" s="14">
        <v>1</v>
      </c>
      <c r="AM9" s="14">
        <v>0</v>
      </c>
      <c r="AN9" s="14">
        <v>0</v>
      </c>
      <c r="AO9" s="14">
        <v>1</v>
      </c>
      <c r="AP9" s="14" t="s">
        <v>197</v>
      </c>
      <c r="AQ9" s="14">
        <v>0</v>
      </c>
      <c r="AR9" s="14">
        <v>1</v>
      </c>
      <c r="AS9" s="14">
        <v>1</v>
      </c>
      <c r="AT9" s="14">
        <v>0</v>
      </c>
      <c r="AU9" s="14">
        <v>1</v>
      </c>
      <c r="AV9" s="14">
        <v>0</v>
      </c>
      <c r="AW9" s="14"/>
      <c r="AX9" s="14">
        <v>1</v>
      </c>
      <c r="AY9" s="14">
        <v>1</v>
      </c>
      <c r="AZ9" s="14">
        <v>7</v>
      </c>
      <c r="BA9" s="14"/>
      <c r="BB9" s="14"/>
      <c r="BC9" s="14">
        <v>1</v>
      </c>
      <c r="BD9" s="14">
        <v>7</v>
      </c>
      <c r="BE9" s="14">
        <v>1</v>
      </c>
      <c r="BF9" s="14">
        <v>7</v>
      </c>
      <c r="BG9" s="14">
        <f t="shared" si="10"/>
        <v>21</v>
      </c>
      <c r="BH9" s="28">
        <f t="shared" si="0"/>
        <v>33.333333333333329</v>
      </c>
      <c r="BI9" s="28">
        <f t="shared" si="1"/>
        <v>0</v>
      </c>
      <c r="BJ9" s="28">
        <f t="shared" si="2"/>
        <v>33.333333333333329</v>
      </c>
      <c r="BK9" s="28">
        <f t="shared" si="3"/>
        <v>33.333333333333329</v>
      </c>
      <c r="BL9" s="14">
        <v>27</v>
      </c>
      <c r="BM9" s="14">
        <v>1</v>
      </c>
      <c r="BN9" s="14">
        <v>0</v>
      </c>
      <c r="BO9" s="14">
        <v>0</v>
      </c>
      <c r="BP9" s="14">
        <v>1</v>
      </c>
      <c r="BQ9" s="14" t="s">
        <v>212</v>
      </c>
      <c r="BR9" s="14">
        <v>0</v>
      </c>
      <c r="BS9" s="14">
        <v>1</v>
      </c>
      <c r="BT9" s="14">
        <v>1</v>
      </c>
      <c r="BU9" s="14">
        <v>0</v>
      </c>
      <c r="BV9" s="14" t="s">
        <v>213</v>
      </c>
      <c r="BW9" s="14">
        <v>0</v>
      </c>
      <c r="BX9" s="14">
        <v>1</v>
      </c>
      <c r="BY9" s="40" t="s">
        <v>214</v>
      </c>
      <c r="BZ9" s="13">
        <v>1</v>
      </c>
      <c r="CA9" s="14">
        <v>1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63">
        <f t="shared" si="11"/>
        <v>2</v>
      </c>
      <c r="CI9" s="59">
        <v>0</v>
      </c>
      <c r="CJ9" s="14">
        <v>1</v>
      </c>
      <c r="CK9" s="14">
        <v>1</v>
      </c>
      <c r="CL9" s="14">
        <v>1</v>
      </c>
      <c r="CM9" s="14">
        <v>1</v>
      </c>
      <c r="CN9" s="14">
        <v>1</v>
      </c>
      <c r="CO9" s="40">
        <v>1</v>
      </c>
      <c r="CP9" s="13">
        <v>0</v>
      </c>
      <c r="CQ9" s="14">
        <v>0</v>
      </c>
      <c r="CR9" s="14">
        <v>0</v>
      </c>
      <c r="CS9" s="14">
        <v>0</v>
      </c>
      <c r="CT9" s="7">
        <f t="shared" si="4"/>
        <v>0</v>
      </c>
      <c r="CU9" s="13">
        <v>0</v>
      </c>
      <c r="CV9" s="14">
        <v>0</v>
      </c>
      <c r="CW9" s="14">
        <v>2</v>
      </c>
      <c r="CX9" s="14">
        <v>0</v>
      </c>
      <c r="CY9" s="14">
        <v>1</v>
      </c>
      <c r="CZ9" s="14">
        <v>3</v>
      </c>
      <c r="DA9" s="14">
        <v>0</v>
      </c>
      <c r="DB9" s="14">
        <v>4</v>
      </c>
      <c r="DC9" s="14">
        <v>2</v>
      </c>
      <c r="DD9" s="40">
        <v>2</v>
      </c>
      <c r="DE9" s="10">
        <f t="shared" si="5"/>
        <v>14</v>
      </c>
      <c r="DF9" s="84">
        <v>0.875</v>
      </c>
      <c r="DG9" s="14">
        <v>5</v>
      </c>
      <c r="DH9" s="84">
        <v>0.25</v>
      </c>
      <c r="DI9" s="84">
        <f t="shared" si="6"/>
        <v>23.375</v>
      </c>
      <c r="DJ9" s="14">
        <v>9</v>
      </c>
      <c r="DK9" s="14">
        <v>0</v>
      </c>
      <c r="DL9" s="14">
        <v>1</v>
      </c>
      <c r="DM9" s="14">
        <v>1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f t="shared" si="7"/>
        <v>0</v>
      </c>
      <c r="DZ9" s="14">
        <v>0</v>
      </c>
      <c r="EA9" s="14">
        <v>0</v>
      </c>
      <c r="EB9" s="14">
        <v>0</v>
      </c>
      <c r="EC9" s="14">
        <v>1</v>
      </c>
      <c r="ED9" s="14">
        <f t="shared" si="8"/>
        <v>0</v>
      </c>
      <c r="EE9" s="14">
        <f t="shared" si="9"/>
        <v>0</v>
      </c>
      <c r="EF9" s="6">
        <f t="shared" si="12"/>
        <v>1</v>
      </c>
      <c r="EG9" s="13" t="s">
        <v>211</v>
      </c>
      <c r="EH9" s="81">
        <v>45240</v>
      </c>
      <c r="EI9" s="52">
        <v>110</v>
      </c>
      <c r="EJ9" s="52">
        <v>80</v>
      </c>
      <c r="EK9" s="9">
        <v>59</v>
      </c>
      <c r="EL9" s="53">
        <v>97</v>
      </c>
      <c r="EM9" s="53">
        <v>90</v>
      </c>
      <c r="EN9" s="53">
        <v>0</v>
      </c>
      <c r="EO9" s="53">
        <v>65</v>
      </c>
      <c r="EP9" s="53">
        <v>1.5</v>
      </c>
      <c r="EQ9" s="77">
        <v>28.9</v>
      </c>
      <c r="ER9" s="92">
        <v>0</v>
      </c>
      <c r="ES9" s="16" t="s">
        <v>211</v>
      </c>
      <c r="ET9" s="106">
        <v>45240.399305555555</v>
      </c>
      <c r="EU9" s="14" t="s">
        <v>215</v>
      </c>
      <c r="EV9" s="14">
        <v>0</v>
      </c>
      <c r="EW9" s="23">
        <v>12.4</v>
      </c>
      <c r="EX9" s="6">
        <v>19</v>
      </c>
      <c r="EY9" s="14">
        <v>1998</v>
      </c>
      <c r="EZ9" s="14">
        <v>450</v>
      </c>
      <c r="FA9" s="14">
        <v>0.247</v>
      </c>
      <c r="FB9" s="14">
        <v>76.7</v>
      </c>
      <c r="FC9" s="14">
        <v>62.8</v>
      </c>
      <c r="FD9" s="14" t="s">
        <v>216</v>
      </c>
      <c r="FE9" s="14" t="s">
        <v>217</v>
      </c>
      <c r="FF9" s="14"/>
      <c r="FG9" s="14"/>
      <c r="FH9" s="14"/>
      <c r="FI9" s="14"/>
      <c r="FJ9" s="14"/>
      <c r="FK9" s="14"/>
      <c r="FL9" s="14"/>
      <c r="FM9" s="14"/>
      <c r="FN9" s="14"/>
      <c r="FO9" s="40"/>
    </row>
    <row r="10" spans="1:171" s="4" customFormat="1">
      <c r="A10" s="4" t="s">
        <v>218</v>
      </c>
      <c r="B10" s="4">
        <v>1</v>
      </c>
      <c r="C10" s="16">
        <v>63</v>
      </c>
      <c r="D10" s="4" t="s">
        <v>160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33">
        <v>2</v>
      </c>
      <c r="N10" s="16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/>
      <c r="Y10" s="14"/>
      <c r="Z10" s="14">
        <v>0</v>
      </c>
      <c r="AA10" s="14"/>
      <c r="AB10" s="14"/>
      <c r="AC10" s="14"/>
      <c r="AD10" s="14">
        <v>0</v>
      </c>
      <c r="AE10" s="14"/>
      <c r="AF10" s="40"/>
      <c r="AG10" s="13">
        <v>0</v>
      </c>
      <c r="AH10" s="14">
        <v>1</v>
      </c>
      <c r="AI10" s="14">
        <v>0</v>
      </c>
      <c r="AJ10" s="14">
        <v>0</v>
      </c>
      <c r="AK10" s="14">
        <v>1</v>
      </c>
      <c r="AL10" s="14">
        <v>1</v>
      </c>
      <c r="AM10" s="14">
        <v>1</v>
      </c>
      <c r="AN10" s="14">
        <v>0</v>
      </c>
      <c r="AO10" s="14">
        <v>2</v>
      </c>
      <c r="AP10" s="14" t="s">
        <v>162</v>
      </c>
      <c r="AQ10" s="14">
        <v>3</v>
      </c>
      <c r="AR10" s="14">
        <v>0</v>
      </c>
      <c r="AS10" s="14">
        <v>1</v>
      </c>
      <c r="AT10" s="14">
        <v>0</v>
      </c>
      <c r="AU10" s="14">
        <v>1</v>
      </c>
      <c r="AV10" s="14">
        <v>0</v>
      </c>
      <c r="AW10" s="14"/>
      <c r="AX10" s="14">
        <v>1</v>
      </c>
      <c r="AY10" s="14">
        <v>2</v>
      </c>
      <c r="AZ10" s="14">
        <v>7</v>
      </c>
      <c r="BA10" s="14"/>
      <c r="BB10" s="14"/>
      <c r="BC10" s="14">
        <v>1</v>
      </c>
      <c r="BD10" s="14">
        <v>3</v>
      </c>
      <c r="BE10" s="14"/>
      <c r="BF10" s="14"/>
      <c r="BG10" s="14">
        <f t="shared" si="10"/>
        <v>17</v>
      </c>
      <c r="BH10" s="28">
        <f t="shared" si="0"/>
        <v>82.35294117647058</v>
      </c>
      <c r="BI10" s="28">
        <f t="shared" si="1"/>
        <v>0</v>
      </c>
      <c r="BJ10" s="28">
        <f t="shared" si="2"/>
        <v>17.647058823529413</v>
      </c>
      <c r="BK10" s="28">
        <f t="shared" si="3"/>
        <v>0</v>
      </c>
      <c r="BL10" s="14">
        <v>55</v>
      </c>
      <c r="BM10" s="14">
        <v>1</v>
      </c>
      <c r="BN10" s="14">
        <v>0</v>
      </c>
      <c r="BO10" s="14">
        <v>0</v>
      </c>
      <c r="BP10" s="14">
        <v>1</v>
      </c>
      <c r="BQ10" s="14" t="s">
        <v>219</v>
      </c>
      <c r="BR10" s="14">
        <v>0</v>
      </c>
      <c r="BS10" s="14">
        <v>1</v>
      </c>
      <c r="BT10" s="14">
        <v>0</v>
      </c>
      <c r="BU10" s="14">
        <v>0</v>
      </c>
      <c r="BV10" s="14" t="s">
        <v>220</v>
      </c>
      <c r="BW10" s="14">
        <v>0</v>
      </c>
      <c r="BX10" s="14">
        <v>1</v>
      </c>
      <c r="BY10" s="40" t="s">
        <v>617</v>
      </c>
      <c r="BZ10" s="13">
        <v>1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2</v>
      </c>
      <c r="CH10" s="63">
        <f t="shared" si="11"/>
        <v>3</v>
      </c>
      <c r="CI10" s="59">
        <v>0</v>
      </c>
      <c r="CJ10" s="14"/>
      <c r="CK10" s="14"/>
      <c r="CL10" s="14">
        <v>2</v>
      </c>
      <c r="CM10" s="14">
        <v>2</v>
      </c>
      <c r="CN10" s="14">
        <v>2</v>
      </c>
      <c r="CO10" s="40">
        <v>1</v>
      </c>
      <c r="CP10" s="13">
        <v>0</v>
      </c>
      <c r="CQ10" s="14">
        <v>0</v>
      </c>
      <c r="CR10" s="14">
        <v>0</v>
      </c>
      <c r="CS10" s="14">
        <v>0</v>
      </c>
      <c r="CT10" s="7">
        <f t="shared" si="4"/>
        <v>0</v>
      </c>
      <c r="CU10" s="13">
        <v>0</v>
      </c>
      <c r="CV10" s="14">
        <v>0</v>
      </c>
      <c r="CW10" s="14">
        <v>1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40">
        <v>0</v>
      </c>
      <c r="DE10" s="7">
        <f t="shared" si="5"/>
        <v>1</v>
      </c>
      <c r="DF10" s="84">
        <v>0.91666666666666663</v>
      </c>
      <c r="DG10" s="14">
        <v>10</v>
      </c>
      <c r="DH10" s="84">
        <v>0.20833333333333334</v>
      </c>
      <c r="DI10" s="84">
        <f t="shared" si="6"/>
        <v>23.291666666666664</v>
      </c>
      <c r="DJ10" s="14">
        <v>6</v>
      </c>
      <c r="DK10" s="14">
        <v>1</v>
      </c>
      <c r="DL10" s="14">
        <v>1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f t="shared" si="7"/>
        <v>0</v>
      </c>
      <c r="DZ10" s="14">
        <v>0</v>
      </c>
      <c r="EA10" s="14">
        <v>1</v>
      </c>
      <c r="EB10" s="14">
        <v>0</v>
      </c>
      <c r="EC10" s="14">
        <v>1</v>
      </c>
      <c r="ED10" s="14">
        <f t="shared" si="8"/>
        <v>0</v>
      </c>
      <c r="EE10" s="14">
        <f t="shared" si="9"/>
        <v>0</v>
      </c>
      <c r="EF10" s="6">
        <f t="shared" si="12"/>
        <v>2</v>
      </c>
      <c r="EG10" s="13" t="s">
        <v>221</v>
      </c>
      <c r="EH10" s="81">
        <v>45239</v>
      </c>
      <c r="EI10" s="52">
        <v>120</v>
      </c>
      <c r="EJ10" s="52">
        <v>80</v>
      </c>
      <c r="EK10" s="53">
        <v>75</v>
      </c>
      <c r="EL10" s="77">
        <v>90</v>
      </c>
      <c r="EM10" s="53">
        <v>134</v>
      </c>
      <c r="EN10" s="53">
        <v>0</v>
      </c>
      <c r="EO10" s="53">
        <v>80</v>
      </c>
      <c r="EP10" s="53">
        <v>1.47</v>
      </c>
      <c r="EQ10" s="94">
        <v>37</v>
      </c>
      <c r="ER10" s="92">
        <v>0</v>
      </c>
      <c r="ES10" s="16" t="s">
        <v>221</v>
      </c>
      <c r="ET10" s="106">
        <v>45239.675694444442</v>
      </c>
      <c r="EU10" s="14" t="s">
        <v>162</v>
      </c>
      <c r="EV10" s="14">
        <v>0</v>
      </c>
      <c r="EW10" s="6">
        <v>10.3</v>
      </c>
      <c r="EX10" s="6">
        <v>15.3</v>
      </c>
      <c r="EY10" s="14">
        <v>1569</v>
      </c>
      <c r="EZ10" s="14">
        <v>388</v>
      </c>
      <c r="FA10" s="14">
        <v>2E-3</v>
      </c>
      <c r="FB10" s="14">
        <v>81.099999999999994</v>
      </c>
      <c r="FC10" s="14">
        <v>52.9</v>
      </c>
      <c r="FD10" s="14" t="s">
        <v>222</v>
      </c>
      <c r="FE10" s="14" t="s">
        <v>223</v>
      </c>
      <c r="FF10" s="14"/>
      <c r="FG10" s="14"/>
      <c r="FH10" s="14"/>
      <c r="FI10" s="14"/>
      <c r="FJ10" s="14"/>
      <c r="FK10" s="14"/>
      <c r="FL10" s="14"/>
      <c r="FM10" s="14"/>
      <c r="FN10" s="14"/>
      <c r="FO10" s="40"/>
    </row>
    <row r="11" spans="1:171" s="4" customFormat="1">
      <c r="A11" s="4" t="s">
        <v>224</v>
      </c>
      <c r="B11" s="4">
        <v>1</v>
      </c>
      <c r="C11" s="16">
        <v>47</v>
      </c>
      <c r="D11" s="4" t="s">
        <v>174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3</v>
      </c>
      <c r="M11" s="33">
        <v>0</v>
      </c>
      <c r="N11" s="16">
        <v>0</v>
      </c>
      <c r="O11" s="14">
        <v>1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1</v>
      </c>
      <c r="X11" s="14" t="s">
        <v>225</v>
      </c>
      <c r="Y11" s="14" t="s">
        <v>226</v>
      </c>
      <c r="Z11" s="14">
        <v>1</v>
      </c>
      <c r="AA11" s="14"/>
      <c r="AB11" s="14"/>
      <c r="AC11" s="14"/>
      <c r="AD11" s="14">
        <v>1</v>
      </c>
      <c r="AE11" s="14" t="s">
        <v>227</v>
      </c>
      <c r="AF11" s="40">
        <v>1</v>
      </c>
      <c r="AG11" s="13">
        <v>0</v>
      </c>
      <c r="AH11" s="14">
        <v>1</v>
      </c>
      <c r="AI11" s="14">
        <v>0</v>
      </c>
      <c r="AJ11" s="14">
        <v>0</v>
      </c>
      <c r="AK11" s="14">
        <v>0</v>
      </c>
      <c r="AL11" s="14">
        <v>1</v>
      </c>
      <c r="AM11" s="14">
        <v>1</v>
      </c>
      <c r="AN11" s="14">
        <v>0</v>
      </c>
      <c r="AO11" s="14">
        <v>4</v>
      </c>
      <c r="AP11" s="14" t="s">
        <v>228</v>
      </c>
      <c r="AQ11" s="14">
        <v>1</v>
      </c>
      <c r="AR11" s="14">
        <v>0</v>
      </c>
      <c r="AS11" s="14">
        <v>0</v>
      </c>
      <c r="AT11" s="14">
        <v>0</v>
      </c>
      <c r="AU11" s="14">
        <v>1</v>
      </c>
      <c r="AV11" s="14">
        <v>0</v>
      </c>
      <c r="AW11" s="14"/>
      <c r="AX11" s="14">
        <v>0</v>
      </c>
      <c r="AY11" s="14">
        <v>1</v>
      </c>
      <c r="AZ11" s="14">
        <v>7</v>
      </c>
      <c r="BA11" s="14"/>
      <c r="BB11" s="14"/>
      <c r="BC11" s="14"/>
      <c r="BD11" s="14"/>
      <c r="BE11" s="14"/>
      <c r="BF11" s="14"/>
      <c r="BG11" s="14">
        <f t="shared" si="10"/>
        <v>7</v>
      </c>
      <c r="BH11" s="28">
        <f t="shared" si="0"/>
        <v>100</v>
      </c>
      <c r="BI11" s="28">
        <f t="shared" si="1"/>
        <v>0</v>
      </c>
      <c r="BJ11" s="28">
        <f t="shared" si="2"/>
        <v>0</v>
      </c>
      <c r="BK11" s="28">
        <f t="shared" si="3"/>
        <v>0</v>
      </c>
      <c r="BL11" s="14">
        <v>10</v>
      </c>
      <c r="BM11" s="14">
        <v>1</v>
      </c>
      <c r="BN11" s="14">
        <v>1</v>
      </c>
      <c r="BO11" s="14">
        <v>0</v>
      </c>
      <c r="BP11" s="14">
        <v>1</v>
      </c>
      <c r="BQ11" s="14" t="s">
        <v>229</v>
      </c>
      <c r="BR11" s="14">
        <v>1</v>
      </c>
      <c r="BS11" s="14">
        <v>1</v>
      </c>
      <c r="BT11" s="14">
        <v>0</v>
      </c>
      <c r="BU11" s="14">
        <v>0</v>
      </c>
      <c r="BV11" s="14" t="s">
        <v>230</v>
      </c>
      <c r="BW11" s="14">
        <v>0</v>
      </c>
      <c r="BX11" s="14">
        <v>1</v>
      </c>
      <c r="BY11" s="40" t="s">
        <v>231</v>
      </c>
      <c r="BZ11" s="13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1</v>
      </c>
      <c r="CH11" s="63">
        <f t="shared" si="11"/>
        <v>2</v>
      </c>
      <c r="CI11" s="59">
        <v>0</v>
      </c>
      <c r="CJ11" s="14"/>
      <c r="CK11" s="14"/>
      <c r="CL11" s="14">
        <v>2</v>
      </c>
      <c r="CM11" s="14">
        <v>1</v>
      </c>
      <c r="CN11" s="14">
        <v>2</v>
      </c>
      <c r="CO11" s="40">
        <v>1</v>
      </c>
      <c r="CP11" s="13">
        <v>1</v>
      </c>
      <c r="CQ11" s="14">
        <v>0</v>
      </c>
      <c r="CR11" s="14">
        <v>0</v>
      </c>
      <c r="CS11" s="14">
        <v>0</v>
      </c>
      <c r="CT11" s="7">
        <f t="shared" si="4"/>
        <v>1</v>
      </c>
      <c r="CU11" s="13">
        <v>0</v>
      </c>
      <c r="CV11" s="14">
        <v>0</v>
      </c>
      <c r="CW11" s="14">
        <v>4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40">
        <v>0</v>
      </c>
      <c r="DE11" s="7">
        <f t="shared" si="5"/>
        <v>4</v>
      </c>
      <c r="DF11" s="84">
        <v>0.91666666666666663</v>
      </c>
      <c r="DG11" s="14">
        <v>10</v>
      </c>
      <c r="DH11" s="84">
        <v>0.25</v>
      </c>
      <c r="DI11" s="84">
        <f>((24-DF11)+DH11)</f>
        <v>23.333333333333332</v>
      </c>
      <c r="DJ11" s="14">
        <v>8</v>
      </c>
      <c r="DK11" s="14">
        <v>0</v>
      </c>
      <c r="DL11" s="14">
        <v>0</v>
      </c>
      <c r="DM11" s="14">
        <v>0</v>
      </c>
      <c r="DN11" s="14">
        <v>0</v>
      </c>
      <c r="DO11" s="14">
        <v>1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1</v>
      </c>
      <c r="DV11" s="14">
        <v>0</v>
      </c>
      <c r="DW11" s="14">
        <v>0</v>
      </c>
      <c r="DX11" s="14">
        <v>0</v>
      </c>
      <c r="DY11" s="14">
        <f t="shared" si="7"/>
        <v>1</v>
      </c>
      <c r="DZ11" s="14">
        <v>0</v>
      </c>
      <c r="EA11" s="14">
        <v>0</v>
      </c>
      <c r="EB11" s="14">
        <v>0</v>
      </c>
      <c r="EC11" s="14">
        <v>1</v>
      </c>
      <c r="ED11" s="14">
        <f t="shared" si="8"/>
        <v>0</v>
      </c>
      <c r="EE11" s="14">
        <f t="shared" si="9"/>
        <v>0</v>
      </c>
      <c r="EF11" s="6">
        <f t="shared" si="12"/>
        <v>2</v>
      </c>
      <c r="EG11" s="13" t="s">
        <v>232</v>
      </c>
      <c r="EH11" s="81">
        <v>45239</v>
      </c>
      <c r="EI11" s="52">
        <v>120</v>
      </c>
      <c r="EJ11" s="52">
        <v>70</v>
      </c>
      <c r="EK11" s="53">
        <v>73</v>
      </c>
      <c r="EL11" s="53">
        <v>97</v>
      </c>
      <c r="EM11" s="77">
        <v>140</v>
      </c>
      <c r="EN11" s="53">
        <v>0</v>
      </c>
      <c r="EO11" s="53">
        <v>58</v>
      </c>
      <c r="EP11" s="53">
        <v>1.55</v>
      </c>
      <c r="EQ11" s="95">
        <v>24.1</v>
      </c>
      <c r="ER11" s="92">
        <v>0</v>
      </c>
      <c r="ES11" s="16" t="s">
        <v>232</v>
      </c>
      <c r="ET11" s="106">
        <v>45239.465277777781</v>
      </c>
      <c r="EU11" s="14" t="s">
        <v>162</v>
      </c>
      <c r="EV11" s="14">
        <v>0</v>
      </c>
      <c r="EW11" s="6">
        <v>8.3000000000000007</v>
      </c>
      <c r="EX11" s="6">
        <v>12</v>
      </c>
      <c r="EY11" s="14">
        <v>1303</v>
      </c>
      <c r="EZ11" s="14">
        <v>393</v>
      </c>
      <c r="FA11" s="14">
        <v>0.02</v>
      </c>
      <c r="FB11" s="14">
        <v>81.599999999999994</v>
      </c>
      <c r="FC11" s="14">
        <v>56.3</v>
      </c>
      <c r="FD11" s="14" t="s">
        <v>233</v>
      </c>
      <c r="FE11" s="14" t="s">
        <v>234</v>
      </c>
      <c r="FF11" s="14"/>
      <c r="FG11" s="14"/>
      <c r="FH11" s="14"/>
      <c r="FI11" s="14"/>
      <c r="FJ11" s="14"/>
      <c r="FK11" s="14"/>
      <c r="FL11" s="14"/>
      <c r="FM11" s="14"/>
      <c r="FN11" s="14"/>
      <c r="FO11" s="40"/>
    </row>
    <row r="12" spans="1:171" s="4" customFormat="1">
      <c r="A12" s="4" t="s">
        <v>235</v>
      </c>
      <c r="B12" s="4">
        <v>1</v>
      </c>
      <c r="C12" s="16">
        <v>49</v>
      </c>
      <c r="D12" s="4" t="s">
        <v>186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33">
        <v>0</v>
      </c>
      <c r="N12" s="16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/>
      <c r="Y12" s="14"/>
      <c r="Z12" s="14">
        <v>0</v>
      </c>
      <c r="AA12" s="14"/>
      <c r="AB12" s="14"/>
      <c r="AC12" s="14"/>
      <c r="AD12" s="14">
        <v>0</v>
      </c>
      <c r="AE12" s="14"/>
      <c r="AF12" s="40"/>
      <c r="AG12" s="13">
        <v>0</v>
      </c>
      <c r="AH12" s="14">
        <v>1</v>
      </c>
      <c r="AI12" s="14">
        <v>0</v>
      </c>
      <c r="AJ12" s="14">
        <v>0</v>
      </c>
      <c r="AK12" s="14">
        <v>1</v>
      </c>
      <c r="AL12" s="14">
        <v>1</v>
      </c>
      <c r="AM12" s="14">
        <v>1</v>
      </c>
      <c r="AN12" s="14">
        <v>0</v>
      </c>
      <c r="AO12" s="14">
        <v>1</v>
      </c>
      <c r="AP12" s="14" t="s">
        <v>162</v>
      </c>
      <c r="AQ12" s="14">
        <v>3</v>
      </c>
      <c r="AR12" s="14">
        <v>0</v>
      </c>
      <c r="AS12" s="14">
        <v>0</v>
      </c>
      <c r="AT12" s="14">
        <v>1</v>
      </c>
      <c r="AU12" s="14">
        <v>1</v>
      </c>
      <c r="AV12" s="14">
        <v>0</v>
      </c>
      <c r="AW12" s="14"/>
      <c r="AX12" s="14">
        <v>0</v>
      </c>
      <c r="AY12" s="14">
        <v>2</v>
      </c>
      <c r="AZ12" s="14">
        <v>7</v>
      </c>
      <c r="BA12" s="14">
        <v>1</v>
      </c>
      <c r="BB12" s="14">
        <v>2</v>
      </c>
      <c r="BC12" s="14"/>
      <c r="BD12" s="14"/>
      <c r="BE12" s="14"/>
      <c r="BF12" s="14"/>
      <c r="BG12" s="14">
        <f t="shared" si="10"/>
        <v>16</v>
      </c>
      <c r="BH12" s="28">
        <f t="shared" si="0"/>
        <v>87.5</v>
      </c>
      <c r="BI12" s="28">
        <f t="shared" si="1"/>
        <v>12.5</v>
      </c>
      <c r="BJ12" s="28">
        <f t="shared" si="2"/>
        <v>0</v>
      </c>
      <c r="BK12" s="28">
        <f t="shared" si="3"/>
        <v>0</v>
      </c>
      <c r="BL12" s="14">
        <v>40</v>
      </c>
      <c r="BM12" s="14">
        <v>1</v>
      </c>
      <c r="BN12" s="14">
        <v>1</v>
      </c>
      <c r="BO12" s="14">
        <v>0</v>
      </c>
      <c r="BP12" s="14">
        <v>1</v>
      </c>
      <c r="BQ12" s="14" t="s">
        <v>236</v>
      </c>
      <c r="BR12" s="14">
        <v>0</v>
      </c>
      <c r="BS12" s="14">
        <v>1</v>
      </c>
      <c r="BT12" s="14">
        <v>0</v>
      </c>
      <c r="BU12" s="14">
        <v>0</v>
      </c>
      <c r="BV12" s="14" t="s">
        <v>237</v>
      </c>
      <c r="BW12" s="14">
        <v>0</v>
      </c>
      <c r="BX12" s="14">
        <v>1</v>
      </c>
      <c r="BY12" s="40" t="s">
        <v>238</v>
      </c>
      <c r="BZ12" s="13">
        <v>0</v>
      </c>
      <c r="CA12" s="14">
        <v>0</v>
      </c>
      <c r="CB12" s="14">
        <v>2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52">
        <f t="shared" si="11"/>
        <v>2</v>
      </c>
      <c r="CI12" s="59">
        <v>0</v>
      </c>
      <c r="CJ12" s="14"/>
      <c r="CK12" s="14"/>
      <c r="CL12" s="14">
        <v>2</v>
      </c>
      <c r="CM12" s="14">
        <v>1</v>
      </c>
      <c r="CN12" s="14">
        <v>2</v>
      </c>
      <c r="CO12" s="40">
        <v>1</v>
      </c>
      <c r="CP12" s="13">
        <v>0</v>
      </c>
      <c r="CQ12" s="14">
        <v>1</v>
      </c>
      <c r="CR12" s="14">
        <v>0</v>
      </c>
      <c r="CS12" s="14">
        <v>0</v>
      </c>
      <c r="CT12" s="7">
        <f t="shared" si="4"/>
        <v>1</v>
      </c>
      <c r="CU12" s="13">
        <v>0</v>
      </c>
      <c r="CV12" s="14">
        <v>1</v>
      </c>
      <c r="CW12" s="14">
        <v>4</v>
      </c>
      <c r="CX12" s="14">
        <v>0</v>
      </c>
      <c r="CY12" s="14">
        <v>0</v>
      </c>
      <c r="CZ12" s="14">
        <v>0</v>
      </c>
      <c r="DA12" s="14">
        <v>2</v>
      </c>
      <c r="DB12" s="14">
        <v>3</v>
      </c>
      <c r="DC12" s="14">
        <v>2</v>
      </c>
      <c r="DD12" s="40">
        <v>0</v>
      </c>
      <c r="DE12" s="7">
        <v>12</v>
      </c>
      <c r="DF12" s="84">
        <v>0.91666666666666663</v>
      </c>
      <c r="DG12" s="14">
        <v>10</v>
      </c>
      <c r="DH12" s="84">
        <v>0.22916666666666666</v>
      </c>
      <c r="DI12" s="84">
        <f t="shared" ref="DI12:DI38" si="13">(24-DF12)+DH12</f>
        <v>23.3125</v>
      </c>
      <c r="DJ12" s="14">
        <v>7</v>
      </c>
      <c r="DK12" s="14">
        <v>0</v>
      </c>
      <c r="DL12" s="14">
        <v>1</v>
      </c>
      <c r="DM12" s="14">
        <v>1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f t="shared" si="7"/>
        <v>0</v>
      </c>
      <c r="DZ12" s="14">
        <v>0</v>
      </c>
      <c r="EA12" s="14">
        <v>1</v>
      </c>
      <c r="EB12" s="14">
        <v>0</v>
      </c>
      <c r="EC12" s="14">
        <v>1</v>
      </c>
      <c r="ED12" s="14">
        <f t="shared" si="8"/>
        <v>0</v>
      </c>
      <c r="EE12" s="14">
        <f t="shared" si="9"/>
        <v>0</v>
      </c>
      <c r="EF12" s="6">
        <f t="shared" si="12"/>
        <v>2</v>
      </c>
      <c r="EG12" s="13" t="s">
        <v>239</v>
      </c>
      <c r="EH12" s="81">
        <v>45239</v>
      </c>
      <c r="EI12" s="9">
        <v>140</v>
      </c>
      <c r="EJ12" s="9">
        <v>90</v>
      </c>
      <c r="EK12" s="53">
        <v>76</v>
      </c>
      <c r="EL12" s="53">
        <v>94</v>
      </c>
      <c r="EM12" s="53">
        <v>121</v>
      </c>
      <c r="EN12" s="53">
        <v>0</v>
      </c>
      <c r="EO12" s="53">
        <v>59</v>
      </c>
      <c r="EP12" s="53">
        <v>1.45</v>
      </c>
      <c r="EQ12" s="96">
        <v>28.1</v>
      </c>
      <c r="ER12" s="92">
        <v>1</v>
      </c>
      <c r="ES12" s="16" t="s">
        <v>239</v>
      </c>
      <c r="ET12" s="106">
        <v>45239.518055555556</v>
      </c>
      <c r="EU12" s="14" t="s">
        <v>162</v>
      </c>
      <c r="EV12" s="14">
        <v>0</v>
      </c>
      <c r="EW12" s="6">
        <v>10</v>
      </c>
      <c r="EX12" s="6">
        <v>15.1</v>
      </c>
      <c r="EY12" s="14">
        <v>1635</v>
      </c>
      <c r="EZ12" s="14">
        <v>389</v>
      </c>
      <c r="FA12" s="14">
        <v>1.4999999999999999E-2</v>
      </c>
      <c r="FB12" s="14">
        <v>77.5</v>
      </c>
      <c r="FC12" s="14">
        <v>61.9</v>
      </c>
      <c r="FD12" s="14" t="s">
        <v>240</v>
      </c>
      <c r="FE12" s="14" t="s">
        <v>241</v>
      </c>
      <c r="FF12" s="14"/>
      <c r="FG12" s="14"/>
      <c r="FH12" s="14"/>
      <c r="FI12" s="14"/>
      <c r="FJ12" s="14"/>
      <c r="FK12" s="14"/>
      <c r="FL12" s="14"/>
      <c r="FM12" s="14"/>
      <c r="FN12" s="14"/>
      <c r="FO12" s="40"/>
    </row>
    <row r="13" spans="1:171" s="4" customFormat="1">
      <c r="A13" s="4" t="s">
        <v>242</v>
      </c>
      <c r="B13" s="4">
        <v>1</v>
      </c>
      <c r="C13" s="16">
        <v>69</v>
      </c>
      <c r="D13" s="4" t="s">
        <v>243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</v>
      </c>
      <c r="M13" s="33">
        <v>0</v>
      </c>
      <c r="N13" s="16">
        <v>0</v>
      </c>
      <c r="O13" s="14">
        <v>1</v>
      </c>
      <c r="P13" s="14">
        <v>0</v>
      </c>
      <c r="Q13" s="14">
        <v>1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/>
      <c r="Y13" s="14" t="s">
        <v>618</v>
      </c>
      <c r="Z13" s="14">
        <v>0</v>
      </c>
      <c r="AA13" s="14"/>
      <c r="AB13" s="14"/>
      <c r="AC13" s="14"/>
      <c r="AD13" s="14">
        <v>0</v>
      </c>
      <c r="AE13" s="14"/>
      <c r="AF13" s="40"/>
      <c r="AG13" s="13">
        <v>0</v>
      </c>
      <c r="AH13" s="14">
        <v>0</v>
      </c>
      <c r="AI13" s="14">
        <v>1</v>
      </c>
      <c r="AJ13" s="14">
        <v>0</v>
      </c>
      <c r="AK13" s="14">
        <v>1</v>
      </c>
      <c r="AL13" s="14">
        <v>1</v>
      </c>
      <c r="AM13" s="14">
        <v>1</v>
      </c>
      <c r="AN13" s="14">
        <v>0</v>
      </c>
      <c r="AO13" s="14">
        <v>2.5</v>
      </c>
      <c r="AP13" s="14" t="s">
        <v>162</v>
      </c>
      <c r="AQ13" s="14">
        <v>1</v>
      </c>
      <c r="AR13" s="14">
        <v>1</v>
      </c>
      <c r="AS13" s="14">
        <v>1</v>
      </c>
      <c r="AT13" s="14">
        <v>0</v>
      </c>
      <c r="AU13" s="14">
        <v>1</v>
      </c>
      <c r="AV13" s="14">
        <v>0</v>
      </c>
      <c r="AW13" s="14"/>
      <c r="AX13" s="14">
        <v>0</v>
      </c>
      <c r="AY13" s="14">
        <v>2</v>
      </c>
      <c r="AZ13" s="14">
        <v>6</v>
      </c>
      <c r="BA13" s="14"/>
      <c r="BB13" s="14"/>
      <c r="BC13" s="14">
        <v>1</v>
      </c>
      <c r="BD13" s="14">
        <v>7</v>
      </c>
      <c r="BE13" s="14">
        <v>1</v>
      </c>
      <c r="BF13" s="14">
        <v>5</v>
      </c>
      <c r="BG13" s="14">
        <f t="shared" si="10"/>
        <v>24</v>
      </c>
      <c r="BH13" s="28">
        <f t="shared" si="0"/>
        <v>50</v>
      </c>
      <c r="BI13" s="28">
        <f t="shared" si="1"/>
        <v>0</v>
      </c>
      <c r="BJ13" s="28">
        <f t="shared" si="2"/>
        <v>29.166666666666668</v>
      </c>
      <c r="BK13" s="28">
        <f t="shared" si="3"/>
        <v>20.833333333333336</v>
      </c>
      <c r="BL13" s="14">
        <v>59</v>
      </c>
      <c r="BM13" s="14">
        <v>1</v>
      </c>
      <c r="BN13" s="14">
        <v>0</v>
      </c>
      <c r="BO13" s="14">
        <v>0</v>
      </c>
      <c r="BP13" s="14">
        <v>1</v>
      </c>
      <c r="BQ13" s="14" t="s">
        <v>244</v>
      </c>
      <c r="BR13" s="14">
        <v>1</v>
      </c>
      <c r="BS13" s="14">
        <v>0</v>
      </c>
      <c r="BT13" s="14">
        <v>1</v>
      </c>
      <c r="BU13" s="14">
        <v>0</v>
      </c>
      <c r="BV13" s="14" t="s">
        <v>245</v>
      </c>
      <c r="BW13" s="14">
        <v>0</v>
      </c>
      <c r="BX13" s="14">
        <v>1</v>
      </c>
      <c r="BY13" s="40" t="s">
        <v>246</v>
      </c>
      <c r="BZ13" s="13">
        <v>0</v>
      </c>
      <c r="CA13" s="14">
        <v>0</v>
      </c>
      <c r="CB13" s="14">
        <v>0</v>
      </c>
      <c r="CC13" s="14">
        <v>2</v>
      </c>
      <c r="CD13" s="14">
        <v>1</v>
      </c>
      <c r="CE13" s="14">
        <v>0</v>
      </c>
      <c r="CF13" s="14">
        <v>0</v>
      </c>
      <c r="CG13" s="14">
        <v>3</v>
      </c>
      <c r="CH13" s="63">
        <f t="shared" si="11"/>
        <v>6</v>
      </c>
      <c r="CI13" s="70">
        <v>2</v>
      </c>
      <c r="CJ13" s="14"/>
      <c r="CK13" s="14"/>
      <c r="CL13" s="14">
        <v>2</v>
      </c>
      <c r="CM13" s="14">
        <v>2</v>
      </c>
      <c r="CN13" s="14">
        <v>3</v>
      </c>
      <c r="CO13" s="40">
        <v>1</v>
      </c>
      <c r="CP13" s="13">
        <v>0</v>
      </c>
      <c r="CQ13" s="14">
        <v>0</v>
      </c>
      <c r="CR13" s="14">
        <v>0</v>
      </c>
      <c r="CS13" s="14">
        <v>0</v>
      </c>
      <c r="CT13" s="7">
        <f t="shared" si="4"/>
        <v>0</v>
      </c>
      <c r="CU13" s="13">
        <v>0</v>
      </c>
      <c r="CV13" s="14">
        <v>0</v>
      </c>
      <c r="CW13" s="14">
        <v>4</v>
      </c>
      <c r="CX13" s="14">
        <v>0</v>
      </c>
      <c r="CY13" s="14">
        <v>1</v>
      </c>
      <c r="CZ13" s="14">
        <v>4</v>
      </c>
      <c r="DA13" s="14">
        <v>4</v>
      </c>
      <c r="DB13" s="14">
        <v>0</v>
      </c>
      <c r="DC13" s="14">
        <v>0</v>
      </c>
      <c r="DD13" s="40">
        <v>0</v>
      </c>
      <c r="DE13" s="7">
        <f t="shared" ref="DE13:DE38" si="14">SUM(CU13:DD13)</f>
        <v>13</v>
      </c>
      <c r="DF13" s="84">
        <v>0.91666666666666663</v>
      </c>
      <c r="DG13" s="14">
        <v>10</v>
      </c>
      <c r="DH13" s="84">
        <v>0.20833333333333334</v>
      </c>
      <c r="DI13" s="84">
        <f t="shared" si="13"/>
        <v>23.291666666666664</v>
      </c>
      <c r="DJ13" s="14">
        <v>7</v>
      </c>
      <c r="DK13" s="14">
        <v>0</v>
      </c>
      <c r="DL13" s="14">
        <v>3</v>
      </c>
      <c r="DM13" s="14">
        <v>3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f t="shared" si="7"/>
        <v>0</v>
      </c>
      <c r="DZ13" s="14">
        <v>0</v>
      </c>
      <c r="EA13" s="14">
        <v>1</v>
      </c>
      <c r="EB13" s="14">
        <v>0</v>
      </c>
      <c r="EC13" s="14">
        <v>1</v>
      </c>
      <c r="ED13" s="14">
        <f t="shared" si="8"/>
        <v>0</v>
      </c>
      <c r="EE13" s="14">
        <f t="shared" si="9"/>
        <v>0</v>
      </c>
      <c r="EF13" s="6">
        <f t="shared" si="12"/>
        <v>2</v>
      </c>
      <c r="EG13" s="13" t="s">
        <v>242</v>
      </c>
      <c r="EH13" s="81">
        <v>45246</v>
      </c>
      <c r="EI13" s="9">
        <v>140</v>
      </c>
      <c r="EJ13" s="9">
        <v>90</v>
      </c>
      <c r="EK13" s="53">
        <v>73</v>
      </c>
      <c r="EL13" s="53">
        <v>94</v>
      </c>
      <c r="EM13" s="53">
        <v>125</v>
      </c>
      <c r="EN13" s="53">
        <v>0</v>
      </c>
      <c r="EO13" s="53">
        <v>47</v>
      </c>
      <c r="EP13" s="53">
        <v>1.44</v>
      </c>
      <c r="EQ13" s="52">
        <v>22.7</v>
      </c>
      <c r="ER13" s="92">
        <v>1</v>
      </c>
      <c r="ES13" s="16" t="s">
        <v>242</v>
      </c>
      <c r="ET13" s="106">
        <v>45246.53402777778</v>
      </c>
      <c r="EU13" s="14" t="s">
        <v>247</v>
      </c>
      <c r="EV13" s="14">
        <v>0</v>
      </c>
      <c r="EW13" s="6">
        <v>4.5999999999999996</v>
      </c>
      <c r="EX13" s="6">
        <v>7</v>
      </c>
      <c r="EY13" s="14">
        <v>694</v>
      </c>
      <c r="EZ13" s="14">
        <v>435</v>
      </c>
      <c r="FA13" s="14">
        <v>4.5999999999999999E-2</v>
      </c>
      <c r="FB13" s="14">
        <v>82.5</v>
      </c>
      <c r="FC13" s="14">
        <v>33.1</v>
      </c>
      <c r="FD13" s="14" t="s">
        <v>248</v>
      </c>
      <c r="FE13" s="14" t="s">
        <v>249</v>
      </c>
      <c r="FF13" s="14" t="s">
        <v>250</v>
      </c>
      <c r="FG13" s="6">
        <v>5.5</v>
      </c>
      <c r="FH13" s="6">
        <v>3.2</v>
      </c>
      <c r="FI13" s="14">
        <v>590</v>
      </c>
      <c r="FJ13" s="14">
        <v>409</v>
      </c>
      <c r="FK13" s="14">
        <v>5.0999999999999997E-2</v>
      </c>
      <c r="FL13" s="14">
        <v>83.2</v>
      </c>
      <c r="FM13" s="14">
        <v>31.7</v>
      </c>
      <c r="FN13" s="14"/>
      <c r="FO13" s="40"/>
    </row>
    <row r="14" spans="1:171" s="4" customFormat="1">
      <c r="A14" s="4" t="s">
        <v>251</v>
      </c>
      <c r="B14" s="4">
        <v>1</v>
      </c>
      <c r="C14" s="16">
        <v>43</v>
      </c>
      <c r="D14" s="4" t="s">
        <v>174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4</v>
      </c>
      <c r="M14" s="33">
        <v>3</v>
      </c>
      <c r="N14" s="16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/>
      <c r="Y14" s="14"/>
      <c r="Z14" s="14">
        <v>0</v>
      </c>
      <c r="AA14" s="14"/>
      <c r="AB14" s="14"/>
      <c r="AC14" s="14"/>
      <c r="AD14" s="14">
        <v>0</v>
      </c>
      <c r="AE14" s="14"/>
      <c r="AF14" s="40"/>
      <c r="AG14" s="13">
        <v>0</v>
      </c>
      <c r="AH14" s="14">
        <v>1</v>
      </c>
      <c r="AI14" s="14">
        <v>0</v>
      </c>
      <c r="AJ14" s="14">
        <v>0</v>
      </c>
      <c r="AK14" s="14">
        <v>1</v>
      </c>
      <c r="AL14" s="14">
        <v>1</v>
      </c>
      <c r="AM14" s="14">
        <v>1</v>
      </c>
      <c r="AN14" s="14">
        <v>0</v>
      </c>
      <c r="AO14" s="14">
        <v>3</v>
      </c>
      <c r="AP14" s="14" t="s">
        <v>162</v>
      </c>
      <c r="AQ14" s="14">
        <v>2</v>
      </c>
      <c r="AR14" s="14">
        <v>1</v>
      </c>
      <c r="AS14" s="14">
        <v>1</v>
      </c>
      <c r="AT14" s="14">
        <v>0</v>
      </c>
      <c r="AU14" s="14">
        <v>1</v>
      </c>
      <c r="AV14" s="14">
        <v>0</v>
      </c>
      <c r="AW14" s="14"/>
      <c r="AX14" s="14">
        <v>1</v>
      </c>
      <c r="AY14" s="14">
        <v>3</v>
      </c>
      <c r="AZ14" s="14">
        <v>7</v>
      </c>
      <c r="BA14" s="14"/>
      <c r="BB14" s="14"/>
      <c r="BC14" s="14">
        <v>1</v>
      </c>
      <c r="BD14" s="14">
        <v>7</v>
      </c>
      <c r="BE14" s="14">
        <v>1</v>
      </c>
      <c r="BF14" s="14">
        <v>7</v>
      </c>
      <c r="BG14" s="14">
        <f t="shared" si="10"/>
        <v>35</v>
      </c>
      <c r="BH14" s="28">
        <f t="shared" si="0"/>
        <v>60</v>
      </c>
      <c r="BI14" s="28">
        <f t="shared" si="1"/>
        <v>0</v>
      </c>
      <c r="BJ14" s="28">
        <f t="shared" si="2"/>
        <v>20</v>
      </c>
      <c r="BK14" s="28">
        <f t="shared" si="3"/>
        <v>20</v>
      </c>
      <c r="BL14" s="14">
        <v>31</v>
      </c>
      <c r="BM14" s="14">
        <v>1</v>
      </c>
      <c r="BN14" s="14">
        <v>0</v>
      </c>
      <c r="BO14" s="14">
        <v>0</v>
      </c>
      <c r="BP14" s="14">
        <v>1</v>
      </c>
      <c r="BQ14" s="14" t="s">
        <v>252</v>
      </c>
      <c r="BR14" s="14">
        <v>0</v>
      </c>
      <c r="BS14" s="14">
        <v>1</v>
      </c>
      <c r="BT14" s="14">
        <v>0</v>
      </c>
      <c r="BU14" s="14">
        <v>0</v>
      </c>
      <c r="BV14" s="14" t="s">
        <v>619</v>
      </c>
      <c r="BW14" s="14">
        <v>1</v>
      </c>
      <c r="BX14" s="14">
        <v>1</v>
      </c>
      <c r="BY14" s="40" t="s">
        <v>620</v>
      </c>
      <c r="BZ14" s="13">
        <v>1</v>
      </c>
      <c r="CA14" s="14">
        <v>2</v>
      </c>
      <c r="CB14" s="14">
        <v>2</v>
      </c>
      <c r="CC14" s="14">
        <v>3</v>
      </c>
      <c r="CD14" s="14">
        <v>0</v>
      </c>
      <c r="CE14" s="14">
        <v>0</v>
      </c>
      <c r="CF14" s="14">
        <v>0</v>
      </c>
      <c r="CG14" s="14">
        <v>0</v>
      </c>
      <c r="CH14" s="63">
        <f t="shared" si="11"/>
        <v>8</v>
      </c>
      <c r="CI14" s="70">
        <v>2</v>
      </c>
      <c r="CJ14" s="14"/>
      <c r="CK14" s="14"/>
      <c r="CL14" s="14">
        <v>2</v>
      </c>
      <c r="CM14" s="14">
        <v>1</v>
      </c>
      <c r="CN14" s="14">
        <v>2</v>
      </c>
      <c r="CO14" s="40">
        <v>2</v>
      </c>
      <c r="CP14" s="13">
        <v>0</v>
      </c>
      <c r="CQ14" s="14">
        <v>0</v>
      </c>
      <c r="CR14" s="14">
        <v>0</v>
      </c>
      <c r="CS14" s="14">
        <v>1</v>
      </c>
      <c r="CT14" s="7">
        <f t="shared" si="4"/>
        <v>1</v>
      </c>
      <c r="CU14" s="13">
        <v>2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3</v>
      </c>
      <c r="DC14" s="14">
        <v>2</v>
      </c>
      <c r="DD14" s="40">
        <v>4</v>
      </c>
      <c r="DE14" s="10">
        <f t="shared" si="14"/>
        <v>23</v>
      </c>
      <c r="DF14" s="84">
        <v>0.91666666666666663</v>
      </c>
      <c r="DG14" s="14">
        <v>5</v>
      </c>
      <c r="DH14" s="84">
        <v>0.25</v>
      </c>
      <c r="DI14" s="84">
        <f t="shared" si="13"/>
        <v>23.333333333333332</v>
      </c>
      <c r="DJ14" s="14">
        <v>8</v>
      </c>
      <c r="DK14" s="14">
        <v>2</v>
      </c>
      <c r="DL14" s="14">
        <v>2</v>
      </c>
      <c r="DM14" s="14">
        <v>2</v>
      </c>
      <c r="DN14" s="14">
        <v>2</v>
      </c>
      <c r="DO14" s="14">
        <v>1</v>
      </c>
      <c r="DP14" s="14">
        <v>2</v>
      </c>
      <c r="DQ14" s="14">
        <v>0</v>
      </c>
      <c r="DR14" s="14">
        <v>2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f t="shared" si="7"/>
        <v>0</v>
      </c>
      <c r="DZ14" s="14">
        <v>0</v>
      </c>
      <c r="EA14" s="14">
        <v>0</v>
      </c>
      <c r="EB14" s="14">
        <v>0</v>
      </c>
      <c r="EC14" s="14">
        <v>2</v>
      </c>
      <c r="ED14" s="14">
        <f t="shared" si="8"/>
        <v>0</v>
      </c>
      <c r="EE14" s="14">
        <f t="shared" si="9"/>
        <v>0</v>
      </c>
      <c r="EF14" s="6">
        <f t="shared" si="12"/>
        <v>2</v>
      </c>
      <c r="EG14" s="13" t="s">
        <v>251</v>
      </c>
      <c r="EH14" s="81">
        <v>45246</v>
      </c>
      <c r="EI14" s="52">
        <v>110</v>
      </c>
      <c r="EJ14" s="52">
        <v>70</v>
      </c>
      <c r="EK14" s="53">
        <v>68</v>
      </c>
      <c r="EL14" s="53">
        <v>99</v>
      </c>
      <c r="EM14" s="53"/>
      <c r="EN14" s="53">
        <v>0</v>
      </c>
      <c r="EO14" s="53">
        <v>64</v>
      </c>
      <c r="EP14" s="53">
        <v>1.5</v>
      </c>
      <c r="EQ14" s="77">
        <v>28.4</v>
      </c>
      <c r="ER14" s="92">
        <v>0</v>
      </c>
      <c r="ES14" s="16" t="s">
        <v>253</v>
      </c>
      <c r="ET14" s="106">
        <v>45246.431250000001</v>
      </c>
      <c r="EU14" s="14" t="s">
        <v>215</v>
      </c>
      <c r="EV14" s="14">
        <v>0</v>
      </c>
      <c r="EW14" s="6">
        <v>4.7</v>
      </c>
      <c r="EX14" s="6">
        <v>8.1999999999999993</v>
      </c>
      <c r="EY14" s="14">
        <v>734</v>
      </c>
      <c r="EZ14" s="14">
        <v>405</v>
      </c>
      <c r="FA14" s="14">
        <v>1E-3</v>
      </c>
      <c r="FB14" s="14">
        <v>73</v>
      </c>
      <c r="FC14" s="14">
        <v>39.200000000000003</v>
      </c>
      <c r="FD14" s="14" t="s">
        <v>254</v>
      </c>
      <c r="FE14" s="14" t="s">
        <v>255</v>
      </c>
      <c r="FF14" s="14" t="s">
        <v>256</v>
      </c>
      <c r="FG14" s="6">
        <v>6.8</v>
      </c>
      <c r="FH14" s="6">
        <v>4.5</v>
      </c>
      <c r="FI14" s="14">
        <v>693</v>
      </c>
      <c r="FJ14" s="14">
        <v>395</v>
      </c>
      <c r="FK14" s="14">
        <v>3.0000000000000001E-3</v>
      </c>
      <c r="FL14" s="14">
        <v>79</v>
      </c>
      <c r="FM14" s="14">
        <v>33.6</v>
      </c>
      <c r="FN14" s="14" t="s">
        <v>257</v>
      </c>
      <c r="FO14" s="40"/>
    </row>
    <row r="15" spans="1:171" s="4" customFormat="1">
      <c r="A15" s="4" t="s">
        <v>258</v>
      </c>
      <c r="B15" s="4">
        <v>1</v>
      </c>
      <c r="C15" s="16">
        <v>30</v>
      </c>
      <c r="D15" s="4" t="s">
        <v>174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33">
        <v>2</v>
      </c>
      <c r="N15" s="16">
        <v>1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1</v>
      </c>
      <c r="X15" s="14" t="s">
        <v>259</v>
      </c>
      <c r="Y15" s="14" t="s">
        <v>618</v>
      </c>
      <c r="Z15" s="14">
        <v>0</v>
      </c>
      <c r="AA15" s="14"/>
      <c r="AB15" s="14"/>
      <c r="AC15" s="14"/>
      <c r="AD15" s="14">
        <v>0</v>
      </c>
      <c r="AE15" s="14"/>
      <c r="AF15" s="40"/>
      <c r="AG15" s="13">
        <v>0</v>
      </c>
      <c r="AH15" s="14">
        <v>1</v>
      </c>
      <c r="AI15" s="14">
        <v>0</v>
      </c>
      <c r="AJ15" s="14">
        <v>0</v>
      </c>
      <c r="AK15" s="14">
        <v>1</v>
      </c>
      <c r="AL15" s="14">
        <v>1</v>
      </c>
      <c r="AM15" s="14">
        <v>1</v>
      </c>
      <c r="AN15" s="14">
        <v>0</v>
      </c>
      <c r="AO15" s="14">
        <v>2</v>
      </c>
      <c r="AP15" s="14" t="s">
        <v>162</v>
      </c>
      <c r="AQ15" s="14">
        <v>2</v>
      </c>
      <c r="AR15" s="14">
        <v>1</v>
      </c>
      <c r="AS15" s="14">
        <v>0</v>
      </c>
      <c r="AT15" s="14">
        <v>1</v>
      </c>
      <c r="AU15" s="14">
        <v>1</v>
      </c>
      <c r="AV15" s="14">
        <v>0</v>
      </c>
      <c r="AW15" s="14"/>
      <c r="AX15" s="14">
        <v>1</v>
      </c>
      <c r="AY15" s="14">
        <v>2</v>
      </c>
      <c r="AZ15" s="14">
        <v>2</v>
      </c>
      <c r="BA15" s="14">
        <v>2</v>
      </c>
      <c r="BB15" s="14">
        <v>7</v>
      </c>
      <c r="BC15" s="14"/>
      <c r="BD15" s="14"/>
      <c r="BE15" s="14">
        <v>1</v>
      </c>
      <c r="BF15" s="14">
        <v>1</v>
      </c>
      <c r="BG15" s="14">
        <f t="shared" si="10"/>
        <v>19</v>
      </c>
      <c r="BH15" s="28">
        <f t="shared" si="0"/>
        <v>21.052631578947366</v>
      </c>
      <c r="BI15" s="28">
        <f t="shared" si="1"/>
        <v>73.68421052631578</v>
      </c>
      <c r="BJ15" s="28">
        <f t="shared" si="2"/>
        <v>0</v>
      </c>
      <c r="BK15" s="28">
        <f t="shared" si="3"/>
        <v>5.2631578947368416</v>
      </c>
      <c r="BL15" s="14">
        <v>20</v>
      </c>
      <c r="BM15" s="14">
        <v>1</v>
      </c>
      <c r="BN15" s="14">
        <v>0</v>
      </c>
      <c r="BO15" s="14">
        <v>0</v>
      </c>
      <c r="BP15" s="14">
        <v>1</v>
      </c>
      <c r="BQ15" s="14" t="s">
        <v>260</v>
      </c>
      <c r="BR15" s="14">
        <v>0</v>
      </c>
      <c r="BS15" s="14">
        <v>1</v>
      </c>
      <c r="BT15" s="14">
        <v>0</v>
      </c>
      <c r="BU15" s="14">
        <v>0</v>
      </c>
      <c r="BV15" s="14" t="s">
        <v>261</v>
      </c>
      <c r="BW15" s="14">
        <v>0</v>
      </c>
      <c r="BX15" s="14">
        <v>1</v>
      </c>
      <c r="BY15" s="40" t="s">
        <v>262</v>
      </c>
      <c r="BZ15" s="13">
        <v>0</v>
      </c>
      <c r="CA15" s="14">
        <v>0</v>
      </c>
      <c r="CB15" s="14">
        <v>0</v>
      </c>
      <c r="CC15" s="14">
        <v>4</v>
      </c>
      <c r="CD15" s="14">
        <v>0</v>
      </c>
      <c r="CE15" s="14">
        <v>0</v>
      </c>
      <c r="CF15" s="14">
        <v>0</v>
      </c>
      <c r="CG15" s="14">
        <v>1</v>
      </c>
      <c r="CH15" s="63">
        <f t="shared" si="11"/>
        <v>5</v>
      </c>
      <c r="CI15" s="70">
        <v>2</v>
      </c>
      <c r="CJ15" s="14">
        <v>0</v>
      </c>
      <c r="CK15" s="14">
        <v>3</v>
      </c>
      <c r="CL15" s="14">
        <v>2</v>
      </c>
      <c r="CM15" s="14">
        <v>1</v>
      </c>
      <c r="CN15" s="14">
        <v>1</v>
      </c>
      <c r="CO15" s="40">
        <v>1</v>
      </c>
      <c r="CP15" s="13">
        <v>0</v>
      </c>
      <c r="CQ15" s="14">
        <v>0</v>
      </c>
      <c r="CR15" s="14">
        <v>0</v>
      </c>
      <c r="CS15" s="14">
        <v>0</v>
      </c>
      <c r="CT15" s="7">
        <f t="shared" si="4"/>
        <v>0</v>
      </c>
      <c r="CU15" s="13">
        <v>0</v>
      </c>
      <c r="CV15" s="14">
        <v>0</v>
      </c>
      <c r="CW15" s="14">
        <v>4</v>
      </c>
      <c r="CX15" s="14">
        <v>0</v>
      </c>
      <c r="CY15" s="14">
        <v>0</v>
      </c>
      <c r="CZ15" s="14">
        <v>0</v>
      </c>
      <c r="DA15" s="14">
        <v>1</v>
      </c>
      <c r="DB15" s="14">
        <v>4</v>
      </c>
      <c r="DC15" s="14">
        <v>0</v>
      </c>
      <c r="DD15" s="40">
        <v>0</v>
      </c>
      <c r="DE15" s="7">
        <f t="shared" si="14"/>
        <v>9</v>
      </c>
      <c r="DF15" s="84">
        <v>0.91666666666666663</v>
      </c>
      <c r="DG15" s="14">
        <v>30</v>
      </c>
      <c r="DH15" s="84">
        <v>0.3125</v>
      </c>
      <c r="DI15" s="84">
        <f t="shared" si="13"/>
        <v>23.395833333333332</v>
      </c>
      <c r="DJ15" s="14">
        <v>8</v>
      </c>
      <c r="DK15" s="14">
        <v>0</v>
      </c>
      <c r="DL15" s="14">
        <v>1</v>
      </c>
      <c r="DM15" s="14">
        <v>3</v>
      </c>
      <c r="DN15" s="14">
        <v>0</v>
      </c>
      <c r="DO15" s="14">
        <v>0</v>
      </c>
      <c r="DP15" s="14">
        <v>0</v>
      </c>
      <c r="DQ15" s="14">
        <v>0</v>
      </c>
      <c r="DR15" s="14">
        <v>2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f t="shared" si="7"/>
        <v>0</v>
      </c>
      <c r="DZ15" s="14">
        <v>1</v>
      </c>
      <c r="EA15" s="14">
        <v>0</v>
      </c>
      <c r="EB15" s="14">
        <v>1</v>
      </c>
      <c r="EC15" s="14">
        <v>1</v>
      </c>
      <c r="ED15" s="14">
        <f t="shared" si="8"/>
        <v>0</v>
      </c>
      <c r="EE15" s="14">
        <f t="shared" si="9"/>
        <v>0</v>
      </c>
      <c r="EF15" s="6">
        <f t="shared" si="12"/>
        <v>3</v>
      </c>
      <c r="EG15" s="13" t="s">
        <v>258</v>
      </c>
      <c r="EH15" s="81">
        <v>45246</v>
      </c>
      <c r="EI15" s="52">
        <v>100</v>
      </c>
      <c r="EJ15" s="52">
        <v>60</v>
      </c>
      <c r="EK15" s="53">
        <v>81</v>
      </c>
      <c r="EL15" s="53">
        <v>97</v>
      </c>
      <c r="EM15" s="53">
        <v>101</v>
      </c>
      <c r="EN15" s="53">
        <v>0</v>
      </c>
      <c r="EO15" s="53">
        <v>63</v>
      </c>
      <c r="EP15" s="53">
        <v>1.46</v>
      </c>
      <c r="EQ15" s="77">
        <v>29.6</v>
      </c>
      <c r="ER15" s="92">
        <v>0</v>
      </c>
      <c r="ES15" s="16" t="s">
        <v>258</v>
      </c>
      <c r="ET15" s="106">
        <v>45246.602777777778</v>
      </c>
      <c r="EU15" s="14" t="s">
        <v>247</v>
      </c>
      <c r="EV15" s="14">
        <v>0</v>
      </c>
      <c r="EW15" s="6">
        <v>3.7</v>
      </c>
      <c r="EX15" s="6">
        <v>6.4</v>
      </c>
      <c r="EY15" s="14">
        <v>563</v>
      </c>
      <c r="EZ15" s="14">
        <v>406</v>
      </c>
      <c r="FA15" s="14">
        <v>2.5999999999999999E-2</v>
      </c>
      <c r="FB15" s="14">
        <v>78</v>
      </c>
      <c r="FC15" s="14">
        <v>31.3</v>
      </c>
      <c r="FD15" s="14" t="s">
        <v>263</v>
      </c>
      <c r="FE15" s="14" t="s">
        <v>264</v>
      </c>
      <c r="FF15" s="14" t="s">
        <v>250</v>
      </c>
      <c r="FG15" s="6">
        <v>4.9000000000000004</v>
      </c>
      <c r="FH15" s="6">
        <v>3.3</v>
      </c>
      <c r="FI15" s="14">
        <v>552</v>
      </c>
      <c r="FJ15" s="14">
        <v>402</v>
      </c>
      <c r="FK15" s="14">
        <v>2.1000000000000001E-2</v>
      </c>
      <c r="FL15" s="14">
        <v>78.099999999999994</v>
      </c>
      <c r="FM15" s="14">
        <v>28.9</v>
      </c>
      <c r="FN15" s="14"/>
      <c r="FO15" s="40"/>
    </row>
    <row r="16" spans="1:171" s="4" customFormat="1">
      <c r="A16" s="4" t="s">
        <v>265</v>
      </c>
      <c r="B16" s="4">
        <v>1</v>
      </c>
      <c r="C16" s="16">
        <v>60</v>
      </c>
      <c r="D16" s="4" t="s">
        <v>160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5</v>
      </c>
      <c r="M16" s="33">
        <v>1</v>
      </c>
      <c r="N16" s="16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/>
      <c r="Y16" s="14"/>
      <c r="Z16" s="14">
        <v>0</v>
      </c>
      <c r="AA16" s="14"/>
      <c r="AB16" s="14"/>
      <c r="AC16" s="14"/>
      <c r="AD16" s="14">
        <v>0</v>
      </c>
      <c r="AE16" s="14"/>
      <c r="AF16" s="40"/>
      <c r="AG16" s="13">
        <v>0</v>
      </c>
      <c r="AH16" s="14">
        <v>1</v>
      </c>
      <c r="AI16" s="14">
        <v>0</v>
      </c>
      <c r="AJ16" s="14">
        <v>0</v>
      </c>
      <c r="AK16" s="14">
        <v>1</v>
      </c>
      <c r="AL16" s="14">
        <v>1</v>
      </c>
      <c r="AM16" s="14">
        <v>1</v>
      </c>
      <c r="AN16" s="14">
        <v>0</v>
      </c>
      <c r="AO16" s="14">
        <v>5</v>
      </c>
      <c r="AP16" s="14" t="s">
        <v>266</v>
      </c>
      <c r="AQ16" s="14">
        <v>1</v>
      </c>
      <c r="AR16" s="14">
        <v>1</v>
      </c>
      <c r="AS16" s="14">
        <v>1</v>
      </c>
      <c r="AT16" s="14">
        <v>0</v>
      </c>
      <c r="AU16" s="14">
        <v>1</v>
      </c>
      <c r="AV16" s="14">
        <v>0</v>
      </c>
      <c r="AW16" s="14"/>
      <c r="AX16" s="14">
        <v>1</v>
      </c>
      <c r="AY16" s="14">
        <v>2</v>
      </c>
      <c r="AZ16" s="14">
        <v>7</v>
      </c>
      <c r="BA16" s="14"/>
      <c r="BB16" s="14"/>
      <c r="BC16" s="14">
        <v>2</v>
      </c>
      <c r="BD16" s="14">
        <v>7</v>
      </c>
      <c r="BE16" s="14">
        <v>1</v>
      </c>
      <c r="BF16" s="14">
        <v>7</v>
      </c>
      <c r="BG16" s="14">
        <f t="shared" si="10"/>
        <v>35</v>
      </c>
      <c r="BH16" s="28">
        <f t="shared" si="0"/>
        <v>40</v>
      </c>
      <c r="BI16" s="28">
        <f t="shared" si="1"/>
        <v>0</v>
      </c>
      <c r="BJ16" s="28">
        <f t="shared" si="2"/>
        <v>40</v>
      </c>
      <c r="BK16" s="28">
        <f t="shared" si="3"/>
        <v>20</v>
      </c>
      <c r="BL16" s="14">
        <v>48</v>
      </c>
      <c r="BM16" s="14">
        <v>1</v>
      </c>
      <c r="BN16" s="14">
        <v>0</v>
      </c>
      <c r="BO16" s="14">
        <v>0</v>
      </c>
      <c r="BP16" s="14">
        <v>1</v>
      </c>
      <c r="BQ16" s="14" t="s">
        <v>267</v>
      </c>
      <c r="BR16" s="14">
        <v>0</v>
      </c>
      <c r="BS16" s="14">
        <v>1</v>
      </c>
      <c r="BT16" s="14">
        <v>1</v>
      </c>
      <c r="BU16" s="14">
        <v>0</v>
      </c>
      <c r="BV16" s="14" t="s">
        <v>621</v>
      </c>
      <c r="BW16" s="14">
        <v>1</v>
      </c>
      <c r="BX16" s="14">
        <v>1</v>
      </c>
      <c r="BY16" s="40" t="s">
        <v>268</v>
      </c>
      <c r="BZ16" s="13">
        <v>0</v>
      </c>
      <c r="CA16" s="14">
        <v>1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4</v>
      </c>
      <c r="CH16" s="63">
        <f t="shared" si="11"/>
        <v>5</v>
      </c>
      <c r="CI16" s="57">
        <v>1</v>
      </c>
      <c r="CJ16" s="14"/>
      <c r="CK16" s="14"/>
      <c r="CL16" s="14">
        <v>2</v>
      </c>
      <c r="CM16" s="14">
        <v>2</v>
      </c>
      <c r="CN16" s="14">
        <v>2</v>
      </c>
      <c r="CO16" s="40">
        <v>1</v>
      </c>
      <c r="CP16" s="13">
        <v>1</v>
      </c>
      <c r="CQ16" s="14">
        <v>0</v>
      </c>
      <c r="CR16" s="14">
        <v>0</v>
      </c>
      <c r="CS16" s="14">
        <v>0</v>
      </c>
      <c r="CT16" s="7">
        <f t="shared" si="4"/>
        <v>1</v>
      </c>
      <c r="CU16" s="13">
        <v>0</v>
      </c>
      <c r="CV16" s="14">
        <v>0</v>
      </c>
      <c r="CW16" s="14">
        <v>3</v>
      </c>
      <c r="CX16" s="14">
        <v>1</v>
      </c>
      <c r="CY16" s="14">
        <v>1</v>
      </c>
      <c r="CZ16" s="14">
        <v>0</v>
      </c>
      <c r="DA16" s="14">
        <v>4</v>
      </c>
      <c r="DB16" s="14">
        <v>2</v>
      </c>
      <c r="DC16" s="14">
        <v>2</v>
      </c>
      <c r="DD16" s="40">
        <v>2</v>
      </c>
      <c r="DE16" s="10">
        <f t="shared" si="14"/>
        <v>15</v>
      </c>
      <c r="DF16" s="84">
        <v>0.83333333333333337</v>
      </c>
      <c r="DG16" s="14">
        <v>5</v>
      </c>
      <c r="DH16" s="84">
        <v>0.22916666666666666</v>
      </c>
      <c r="DI16" s="84">
        <f t="shared" si="13"/>
        <v>23.395833333333336</v>
      </c>
      <c r="DJ16" s="14">
        <v>9</v>
      </c>
      <c r="DK16" s="14">
        <v>1</v>
      </c>
      <c r="DL16" s="14">
        <v>1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3</v>
      </c>
      <c r="DS16" s="14">
        <v>0</v>
      </c>
      <c r="DT16" s="14">
        <v>0</v>
      </c>
      <c r="DU16" s="14">
        <v>1</v>
      </c>
      <c r="DV16" s="14">
        <v>0</v>
      </c>
      <c r="DW16" s="14">
        <v>0</v>
      </c>
      <c r="DX16" s="14">
        <v>1</v>
      </c>
      <c r="DY16" s="14">
        <f t="shared" si="7"/>
        <v>1</v>
      </c>
      <c r="DZ16" s="14">
        <v>0</v>
      </c>
      <c r="EA16" s="14">
        <v>0</v>
      </c>
      <c r="EB16" s="14">
        <v>0</v>
      </c>
      <c r="EC16" s="14">
        <v>1</v>
      </c>
      <c r="ED16" s="14">
        <f t="shared" si="8"/>
        <v>0</v>
      </c>
      <c r="EE16" s="14">
        <f t="shared" si="9"/>
        <v>1</v>
      </c>
      <c r="EF16" s="6">
        <f t="shared" si="12"/>
        <v>3</v>
      </c>
      <c r="EG16" s="13" t="s">
        <v>265</v>
      </c>
      <c r="EH16" s="81">
        <v>45239</v>
      </c>
      <c r="EI16" s="52">
        <v>110</v>
      </c>
      <c r="EJ16" s="52">
        <v>60</v>
      </c>
      <c r="EK16" s="53">
        <v>77</v>
      </c>
      <c r="EL16" s="53">
        <v>96</v>
      </c>
      <c r="EM16" s="53">
        <v>88</v>
      </c>
      <c r="EN16" s="53">
        <v>1</v>
      </c>
      <c r="EO16" s="53">
        <v>48.5</v>
      </c>
      <c r="EP16" s="53">
        <v>1.45</v>
      </c>
      <c r="EQ16" s="52">
        <v>23.1</v>
      </c>
      <c r="ER16" s="92">
        <v>0</v>
      </c>
      <c r="ES16" s="16" t="s">
        <v>269</v>
      </c>
      <c r="ET16" s="106">
        <v>45239.624305555553</v>
      </c>
      <c r="EU16" s="14" t="s">
        <v>162</v>
      </c>
      <c r="EV16" s="14">
        <v>0</v>
      </c>
      <c r="EW16" s="23">
        <v>17</v>
      </c>
      <c r="EX16" s="6">
        <v>25.5</v>
      </c>
      <c r="EY16" s="14">
        <v>2470</v>
      </c>
      <c r="EZ16" s="14">
        <v>355</v>
      </c>
      <c r="FA16" s="14">
        <v>3.5000000000000003E-2</v>
      </c>
      <c r="FB16" s="14">
        <v>82.2</v>
      </c>
      <c r="FC16" s="14">
        <v>51.5</v>
      </c>
      <c r="FD16" s="14" t="s">
        <v>270</v>
      </c>
      <c r="FE16" s="14" t="s">
        <v>271</v>
      </c>
      <c r="FF16" s="14"/>
      <c r="FG16" s="14"/>
      <c r="FH16" s="14"/>
      <c r="FI16" s="14"/>
      <c r="FJ16" s="14"/>
      <c r="FK16" s="14"/>
      <c r="FL16" s="14"/>
      <c r="FM16" s="14"/>
      <c r="FN16" s="14"/>
      <c r="FO16" s="40"/>
    </row>
    <row r="17" spans="1:171" s="4" customFormat="1">
      <c r="A17" s="4" t="s">
        <v>272</v>
      </c>
      <c r="B17" s="4">
        <v>1</v>
      </c>
      <c r="C17" s="16">
        <v>50</v>
      </c>
      <c r="D17" s="4" t="s">
        <v>195</v>
      </c>
      <c r="E17" s="4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33"/>
      <c r="N17" s="16">
        <v>0</v>
      </c>
      <c r="O17" s="14">
        <v>1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/>
      <c r="Y17" s="14" t="s">
        <v>273</v>
      </c>
      <c r="Z17" s="14">
        <v>0</v>
      </c>
      <c r="AA17" s="14"/>
      <c r="AB17" s="14"/>
      <c r="AC17" s="14"/>
      <c r="AD17" s="14">
        <v>0</v>
      </c>
      <c r="AE17" s="14"/>
      <c r="AF17" s="40"/>
      <c r="AG17" s="13">
        <v>0</v>
      </c>
      <c r="AH17" s="14">
        <v>1</v>
      </c>
      <c r="AI17" s="14">
        <v>0</v>
      </c>
      <c r="AJ17" s="14">
        <v>0</v>
      </c>
      <c r="AK17" s="14">
        <v>1</v>
      </c>
      <c r="AL17" s="14">
        <v>1</v>
      </c>
      <c r="AM17" s="14">
        <v>1</v>
      </c>
      <c r="AN17" s="14">
        <v>0</v>
      </c>
      <c r="AO17" s="14">
        <v>3</v>
      </c>
      <c r="AP17" s="14" t="s">
        <v>197</v>
      </c>
      <c r="AQ17" s="14">
        <v>3</v>
      </c>
      <c r="AR17" s="14">
        <v>1</v>
      </c>
      <c r="AS17" s="14">
        <v>0</v>
      </c>
      <c r="AT17" s="14">
        <v>0</v>
      </c>
      <c r="AU17" s="14">
        <v>1</v>
      </c>
      <c r="AV17" s="14">
        <v>0</v>
      </c>
      <c r="AW17" s="14"/>
      <c r="AX17" s="14">
        <v>1</v>
      </c>
      <c r="AY17" s="14">
        <v>3</v>
      </c>
      <c r="AZ17" s="14">
        <v>7</v>
      </c>
      <c r="BA17" s="14"/>
      <c r="BB17" s="14"/>
      <c r="BC17" s="14"/>
      <c r="BD17" s="14"/>
      <c r="BE17" s="14">
        <v>0.5</v>
      </c>
      <c r="BF17" s="14">
        <v>7</v>
      </c>
      <c r="BG17" s="14">
        <f t="shared" si="10"/>
        <v>24.5</v>
      </c>
      <c r="BH17" s="28">
        <f t="shared" si="0"/>
        <v>85.714285714285708</v>
      </c>
      <c r="BI17" s="28">
        <f t="shared" si="1"/>
        <v>0</v>
      </c>
      <c r="BJ17" s="28">
        <f t="shared" si="2"/>
        <v>0</v>
      </c>
      <c r="BK17" s="28">
        <f t="shared" si="3"/>
        <v>14.285714285714285</v>
      </c>
      <c r="BL17" s="14">
        <v>50</v>
      </c>
      <c r="BM17" s="14">
        <v>1</v>
      </c>
      <c r="BN17" s="14">
        <v>0</v>
      </c>
      <c r="BO17" s="14">
        <v>0</v>
      </c>
      <c r="BP17" s="14">
        <v>1</v>
      </c>
      <c r="BQ17" s="14" t="s">
        <v>274</v>
      </c>
      <c r="BR17" s="14">
        <v>0</v>
      </c>
      <c r="BS17" s="14">
        <v>1</v>
      </c>
      <c r="BT17" s="14">
        <v>0</v>
      </c>
      <c r="BU17" s="14">
        <v>1</v>
      </c>
      <c r="BV17" s="14" t="s">
        <v>275</v>
      </c>
      <c r="BW17" s="14">
        <v>1</v>
      </c>
      <c r="BX17" s="14">
        <v>1</v>
      </c>
      <c r="BY17" s="40" t="s">
        <v>276</v>
      </c>
      <c r="BZ17" s="13">
        <v>2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3</v>
      </c>
      <c r="CH17" s="63">
        <f t="shared" si="11"/>
        <v>5</v>
      </c>
      <c r="CI17" s="57">
        <v>1</v>
      </c>
      <c r="CJ17" s="14"/>
      <c r="CK17" s="14"/>
      <c r="CL17" s="14">
        <v>1</v>
      </c>
      <c r="CM17" s="14">
        <v>2</v>
      </c>
      <c r="CN17" s="14">
        <v>1</v>
      </c>
      <c r="CO17" s="40">
        <v>1</v>
      </c>
      <c r="CP17" s="13">
        <v>1</v>
      </c>
      <c r="CQ17" s="14">
        <v>1</v>
      </c>
      <c r="CR17" s="14">
        <v>0</v>
      </c>
      <c r="CS17" s="14">
        <v>0</v>
      </c>
      <c r="CT17" s="7">
        <f t="shared" si="4"/>
        <v>2</v>
      </c>
      <c r="CU17" s="13">
        <v>0</v>
      </c>
      <c r="CV17" s="14">
        <v>2</v>
      </c>
      <c r="CW17" s="14">
        <v>0</v>
      </c>
      <c r="CX17" s="14">
        <v>0</v>
      </c>
      <c r="CY17" s="14">
        <v>2</v>
      </c>
      <c r="CZ17" s="14">
        <v>3</v>
      </c>
      <c r="DA17" s="14">
        <v>4</v>
      </c>
      <c r="DB17" s="14">
        <v>0</v>
      </c>
      <c r="DC17" s="14">
        <v>2</v>
      </c>
      <c r="DD17" s="40">
        <v>2</v>
      </c>
      <c r="DE17" s="10">
        <f t="shared" si="14"/>
        <v>15</v>
      </c>
      <c r="DF17" s="84">
        <v>0.875</v>
      </c>
      <c r="DG17" s="14">
        <v>10</v>
      </c>
      <c r="DH17" s="84">
        <v>0.20833333333333334</v>
      </c>
      <c r="DI17" s="84">
        <f t="shared" si="13"/>
        <v>23.333333333333332</v>
      </c>
      <c r="DJ17" s="14">
        <v>8</v>
      </c>
      <c r="DK17" s="14">
        <v>0</v>
      </c>
      <c r="DL17" s="14">
        <v>0</v>
      </c>
      <c r="DM17" s="14">
        <v>2</v>
      </c>
      <c r="DN17" s="14">
        <v>0</v>
      </c>
      <c r="DO17" s="14">
        <v>1</v>
      </c>
      <c r="DP17" s="14">
        <v>0</v>
      </c>
      <c r="DQ17" s="14">
        <v>0</v>
      </c>
      <c r="DR17" s="14">
        <v>0</v>
      </c>
      <c r="DS17" s="14">
        <v>1</v>
      </c>
      <c r="DT17" s="14">
        <v>0</v>
      </c>
      <c r="DU17" s="14">
        <v>1</v>
      </c>
      <c r="DV17" s="14">
        <v>0</v>
      </c>
      <c r="DW17" s="14">
        <v>1</v>
      </c>
      <c r="DX17" s="14">
        <v>0</v>
      </c>
      <c r="DY17" s="14">
        <f t="shared" si="7"/>
        <v>1</v>
      </c>
      <c r="DZ17" s="14">
        <v>0</v>
      </c>
      <c r="EA17" s="14">
        <v>0</v>
      </c>
      <c r="EB17" s="14">
        <v>0</v>
      </c>
      <c r="EC17" s="14">
        <v>1</v>
      </c>
      <c r="ED17" s="14">
        <f t="shared" si="8"/>
        <v>0</v>
      </c>
      <c r="EE17" s="14">
        <f t="shared" si="9"/>
        <v>1</v>
      </c>
      <c r="EF17" s="6">
        <f t="shared" si="12"/>
        <v>3</v>
      </c>
      <c r="EG17" s="13" t="s">
        <v>272</v>
      </c>
      <c r="EH17" s="81">
        <v>45247</v>
      </c>
      <c r="EI17" s="52">
        <v>120</v>
      </c>
      <c r="EJ17" s="52">
        <v>84</v>
      </c>
      <c r="EK17" s="53">
        <v>67</v>
      </c>
      <c r="EL17" s="53">
        <v>97</v>
      </c>
      <c r="EM17" s="77">
        <v>143</v>
      </c>
      <c r="EN17" s="53">
        <v>0</v>
      </c>
      <c r="EO17" s="53">
        <v>62</v>
      </c>
      <c r="EP17" s="53">
        <v>1.4</v>
      </c>
      <c r="EQ17" s="9">
        <v>31.6</v>
      </c>
      <c r="ER17" s="92">
        <v>0</v>
      </c>
      <c r="ES17" s="16" t="s">
        <v>272</v>
      </c>
      <c r="ET17" s="106">
        <v>45247.468055555553</v>
      </c>
      <c r="EU17" s="14" t="s">
        <v>162</v>
      </c>
      <c r="EV17" s="14">
        <v>0</v>
      </c>
      <c r="EW17" s="6">
        <v>7.2</v>
      </c>
      <c r="EX17" s="6">
        <v>11.6</v>
      </c>
      <c r="EY17" s="14">
        <v>1113</v>
      </c>
      <c r="EZ17" s="14">
        <v>497</v>
      </c>
      <c r="FA17" s="14">
        <v>6.3E-2</v>
      </c>
      <c r="FB17" s="14">
        <v>79.8</v>
      </c>
      <c r="FC17" s="14">
        <v>37.4</v>
      </c>
      <c r="FD17" s="14" t="s">
        <v>277</v>
      </c>
      <c r="FE17" s="14"/>
      <c r="FF17" s="14" t="s">
        <v>278</v>
      </c>
      <c r="FG17" s="6">
        <v>11.2</v>
      </c>
      <c r="FH17" s="6">
        <v>7.3</v>
      </c>
      <c r="FI17" s="14">
        <v>1127</v>
      </c>
      <c r="FJ17" s="14">
        <v>447</v>
      </c>
      <c r="FK17" s="14">
        <v>4.7E-2</v>
      </c>
      <c r="FL17" s="14">
        <v>78.099999999999994</v>
      </c>
      <c r="FM17" s="14">
        <v>40.200000000000003</v>
      </c>
      <c r="FN17" s="14" t="s">
        <v>279</v>
      </c>
      <c r="FO17" s="40"/>
    </row>
    <row r="18" spans="1:171" s="4" customFormat="1">
      <c r="A18" s="4" t="s">
        <v>280</v>
      </c>
      <c r="B18" s="4">
        <v>1</v>
      </c>
      <c r="C18" s="16">
        <v>76</v>
      </c>
      <c r="D18" s="4" t="s">
        <v>160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4</v>
      </c>
      <c r="M18" s="33">
        <v>3</v>
      </c>
      <c r="N18" s="16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 t="s">
        <v>281</v>
      </c>
      <c r="Y18" s="14"/>
      <c r="Z18" s="14">
        <v>0</v>
      </c>
      <c r="AA18" s="14"/>
      <c r="AB18" s="14"/>
      <c r="AC18" s="14"/>
      <c r="AD18" s="14">
        <v>0</v>
      </c>
      <c r="AE18" s="14"/>
      <c r="AF18" s="40"/>
      <c r="AG18" s="13">
        <v>0</v>
      </c>
      <c r="AH18" s="14">
        <v>1</v>
      </c>
      <c r="AI18" s="14">
        <v>0</v>
      </c>
      <c r="AJ18" s="14">
        <v>0</v>
      </c>
      <c r="AK18" s="14">
        <v>1</v>
      </c>
      <c r="AL18" s="14">
        <v>1</v>
      </c>
      <c r="AM18" s="14">
        <v>0</v>
      </c>
      <c r="AN18" s="14">
        <v>1</v>
      </c>
      <c r="AO18" s="14">
        <v>3</v>
      </c>
      <c r="AP18" s="14" t="s">
        <v>162</v>
      </c>
      <c r="AQ18" s="14">
        <v>3</v>
      </c>
      <c r="AR18" s="14">
        <v>1</v>
      </c>
      <c r="AS18" s="14">
        <v>1</v>
      </c>
      <c r="AT18" s="14">
        <v>1</v>
      </c>
      <c r="AU18" s="14">
        <v>1</v>
      </c>
      <c r="AV18" s="14">
        <v>0</v>
      </c>
      <c r="AW18" s="14"/>
      <c r="AX18" s="14">
        <v>1</v>
      </c>
      <c r="AY18" s="14">
        <v>3</v>
      </c>
      <c r="AZ18" s="14">
        <v>7</v>
      </c>
      <c r="BA18" s="14">
        <v>1</v>
      </c>
      <c r="BB18" s="14">
        <v>7</v>
      </c>
      <c r="BC18" s="14">
        <v>1</v>
      </c>
      <c r="BD18" s="14">
        <v>7</v>
      </c>
      <c r="BE18" s="14">
        <v>1</v>
      </c>
      <c r="BF18" s="14">
        <v>7</v>
      </c>
      <c r="BG18" s="14">
        <f t="shared" si="10"/>
        <v>42</v>
      </c>
      <c r="BH18" s="28">
        <f t="shared" si="0"/>
        <v>50</v>
      </c>
      <c r="BI18" s="28">
        <f t="shared" si="1"/>
        <v>16.666666666666664</v>
      </c>
      <c r="BJ18" s="28">
        <f t="shared" si="2"/>
        <v>16.666666666666664</v>
      </c>
      <c r="BK18" s="28">
        <f t="shared" si="3"/>
        <v>16.666666666666664</v>
      </c>
      <c r="BL18" s="14">
        <v>58</v>
      </c>
      <c r="BM18" s="14">
        <v>1</v>
      </c>
      <c r="BN18" s="14">
        <v>0</v>
      </c>
      <c r="BO18" s="14">
        <v>0</v>
      </c>
      <c r="BP18" s="14">
        <v>1</v>
      </c>
      <c r="BQ18" s="14" t="s">
        <v>282</v>
      </c>
      <c r="BR18" s="14">
        <v>0</v>
      </c>
      <c r="BS18" s="14">
        <v>1</v>
      </c>
      <c r="BT18" s="14">
        <v>0</v>
      </c>
      <c r="BU18" s="14">
        <v>1</v>
      </c>
      <c r="BV18" s="14" t="s">
        <v>622</v>
      </c>
      <c r="BW18" s="14">
        <v>0</v>
      </c>
      <c r="BX18" s="14">
        <v>1</v>
      </c>
      <c r="BY18" s="40" t="s">
        <v>623</v>
      </c>
      <c r="BZ18" s="13">
        <v>3</v>
      </c>
      <c r="CA18" s="14">
        <v>3</v>
      </c>
      <c r="CB18" s="14">
        <v>0</v>
      </c>
      <c r="CC18" s="14">
        <v>3</v>
      </c>
      <c r="CD18" s="14">
        <v>0</v>
      </c>
      <c r="CE18" s="14">
        <v>1</v>
      </c>
      <c r="CF18" s="14">
        <v>0</v>
      </c>
      <c r="CG18" s="14">
        <v>0</v>
      </c>
      <c r="CH18" s="63">
        <f t="shared" si="11"/>
        <v>10</v>
      </c>
      <c r="CI18" s="57">
        <v>1</v>
      </c>
      <c r="CJ18" s="14"/>
      <c r="CK18" s="14"/>
      <c r="CL18" s="14">
        <v>1</v>
      </c>
      <c r="CM18" s="14">
        <v>1</v>
      </c>
      <c r="CN18" s="14">
        <v>1</v>
      </c>
      <c r="CO18" s="40">
        <v>2</v>
      </c>
      <c r="CP18" s="13">
        <v>0</v>
      </c>
      <c r="CQ18" s="14">
        <v>0</v>
      </c>
      <c r="CR18" s="14">
        <v>1</v>
      </c>
      <c r="CS18" s="14">
        <v>1</v>
      </c>
      <c r="CT18" s="7">
        <f t="shared" si="4"/>
        <v>2</v>
      </c>
      <c r="CU18" s="13">
        <v>2</v>
      </c>
      <c r="CV18" s="14">
        <v>0</v>
      </c>
      <c r="CW18" s="14">
        <v>0</v>
      </c>
      <c r="CX18" s="14">
        <v>2</v>
      </c>
      <c r="CY18" s="14">
        <v>2</v>
      </c>
      <c r="CZ18" s="14">
        <v>2</v>
      </c>
      <c r="DA18" s="14">
        <v>2</v>
      </c>
      <c r="DB18" s="14">
        <v>1</v>
      </c>
      <c r="DC18" s="14">
        <v>2</v>
      </c>
      <c r="DD18" s="40">
        <v>3</v>
      </c>
      <c r="DE18" s="10">
        <f t="shared" si="14"/>
        <v>16</v>
      </c>
      <c r="DF18" s="84">
        <v>0.91666666666666663</v>
      </c>
      <c r="DG18" s="14">
        <v>30</v>
      </c>
      <c r="DH18" s="84">
        <v>0.29166666666666669</v>
      </c>
      <c r="DI18" s="84">
        <f t="shared" si="13"/>
        <v>23.375</v>
      </c>
      <c r="DJ18" s="14">
        <v>8</v>
      </c>
      <c r="DK18" s="14">
        <v>2</v>
      </c>
      <c r="DL18" s="14">
        <v>3</v>
      </c>
      <c r="DM18" s="14">
        <v>3</v>
      </c>
      <c r="DN18" s="14">
        <v>0</v>
      </c>
      <c r="DO18" s="14">
        <v>0</v>
      </c>
      <c r="DP18" s="14">
        <v>1</v>
      </c>
      <c r="DQ18" s="14">
        <v>1</v>
      </c>
      <c r="DR18" s="14">
        <v>0</v>
      </c>
      <c r="DS18" s="14">
        <v>0</v>
      </c>
      <c r="DT18" s="14">
        <v>0</v>
      </c>
      <c r="DU18" s="14">
        <v>1</v>
      </c>
      <c r="DV18" s="14">
        <v>0</v>
      </c>
      <c r="DW18" s="14">
        <v>0</v>
      </c>
      <c r="DX18" s="14"/>
      <c r="DY18" s="14">
        <f t="shared" si="7"/>
        <v>1</v>
      </c>
      <c r="DZ18" s="14">
        <v>1</v>
      </c>
      <c r="EA18" s="14">
        <v>0</v>
      </c>
      <c r="EB18" s="14">
        <v>0</v>
      </c>
      <c r="EC18" s="14">
        <v>1</v>
      </c>
      <c r="ED18" s="14">
        <f t="shared" si="8"/>
        <v>0</v>
      </c>
      <c r="EE18" s="14">
        <f t="shared" si="9"/>
        <v>0</v>
      </c>
      <c r="EF18" s="6">
        <f t="shared" si="12"/>
        <v>3</v>
      </c>
      <c r="EG18" s="13" t="s">
        <v>280</v>
      </c>
      <c r="EH18" s="81">
        <v>45246</v>
      </c>
      <c r="EI18" s="93">
        <v>130</v>
      </c>
      <c r="EJ18" s="93">
        <v>80</v>
      </c>
      <c r="EK18" s="53">
        <v>69</v>
      </c>
      <c r="EL18" s="53">
        <v>95</v>
      </c>
      <c r="EM18" s="53">
        <v>118</v>
      </c>
      <c r="EN18" s="53">
        <v>1</v>
      </c>
      <c r="EO18" s="53">
        <v>76</v>
      </c>
      <c r="EP18" s="53">
        <v>1.5449999999999999</v>
      </c>
      <c r="EQ18" s="9">
        <v>31.8</v>
      </c>
      <c r="ER18" s="92">
        <v>1</v>
      </c>
      <c r="ES18" s="16" t="s">
        <v>283</v>
      </c>
      <c r="ET18" s="106">
        <v>45246.431250000001</v>
      </c>
      <c r="EU18" s="14" t="s">
        <v>215</v>
      </c>
      <c r="EV18" s="14">
        <v>0</v>
      </c>
      <c r="EW18" s="6">
        <v>4.7</v>
      </c>
      <c r="EX18" s="6">
        <v>8.1999999999999993</v>
      </c>
      <c r="EY18" s="14">
        <v>734</v>
      </c>
      <c r="EZ18" s="14">
        <v>405</v>
      </c>
      <c r="FA18" s="14">
        <v>1E-3</v>
      </c>
      <c r="FB18" s="14">
        <v>73</v>
      </c>
      <c r="FC18" s="14">
        <v>39.200000000000003</v>
      </c>
      <c r="FD18" s="14" t="s">
        <v>254</v>
      </c>
      <c r="FE18" s="14" t="s">
        <v>255</v>
      </c>
      <c r="FF18" s="14" t="s">
        <v>256</v>
      </c>
      <c r="FG18" s="6">
        <v>6.8</v>
      </c>
      <c r="FH18" s="6">
        <v>4.5</v>
      </c>
      <c r="FI18" s="14">
        <v>693</v>
      </c>
      <c r="FJ18" s="14">
        <v>395</v>
      </c>
      <c r="FK18" s="14">
        <v>3.0000000000000001E-3</v>
      </c>
      <c r="FL18" s="14">
        <v>79</v>
      </c>
      <c r="FM18" s="14">
        <v>33.6</v>
      </c>
      <c r="FN18" s="14" t="s">
        <v>257</v>
      </c>
      <c r="FO18" s="40"/>
    </row>
    <row r="19" spans="1:171" s="4" customFormat="1">
      <c r="A19" s="4" t="s">
        <v>284</v>
      </c>
      <c r="B19" s="4">
        <v>1</v>
      </c>
      <c r="C19" s="16">
        <v>44</v>
      </c>
      <c r="D19" s="4" t="s">
        <v>174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33">
        <v>2</v>
      </c>
      <c r="N19" s="16">
        <v>0</v>
      </c>
      <c r="O19" s="14">
        <v>1</v>
      </c>
      <c r="P19" s="14">
        <v>0</v>
      </c>
      <c r="Q19" s="14">
        <v>1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/>
      <c r="Y19" s="14" t="s">
        <v>285</v>
      </c>
      <c r="Z19" s="14">
        <v>0</v>
      </c>
      <c r="AA19" s="14"/>
      <c r="AB19" s="14"/>
      <c r="AC19" s="14"/>
      <c r="AD19" s="14">
        <v>1</v>
      </c>
      <c r="AE19" s="14" t="s">
        <v>286</v>
      </c>
      <c r="AF19" s="40">
        <v>10</v>
      </c>
      <c r="AG19" s="13">
        <v>0</v>
      </c>
      <c r="AH19" s="14">
        <v>1</v>
      </c>
      <c r="AI19" s="14">
        <v>0</v>
      </c>
      <c r="AJ19" s="14">
        <v>0</v>
      </c>
      <c r="AK19" s="14">
        <v>1</v>
      </c>
      <c r="AL19" s="14">
        <v>1</v>
      </c>
      <c r="AM19" s="14">
        <v>1</v>
      </c>
      <c r="AN19" s="14">
        <v>0</v>
      </c>
      <c r="AO19" s="14">
        <v>2</v>
      </c>
      <c r="AP19" s="14" t="s">
        <v>215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0</v>
      </c>
      <c r="AW19" s="14"/>
      <c r="AX19" s="14">
        <v>0</v>
      </c>
      <c r="AY19" s="14">
        <v>2</v>
      </c>
      <c r="AZ19" s="14">
        <v>7</v>
      </c>
      <c r="BA19" s="14">
        <v>1</v>
      </c>
      <c r="BB19" s="14">
        <v>4</v>
      </c>
      <c r="BC19" s="14">
        <v>2</v>
      </c>
      <c r="BD19" s="14">
        <v>1</v>
      </c>
      <c r="BE19" s="14">
        <v>1</v>
      </c>
      <c r="BF19" s="14">
        <v>7</v>
      </c>
      <c r="BG19" s="14">
        <f t="shared" si="10"/>
        <v>27</v>
      </c>
      <c r="BH19" s="28">
        <f t="shared" si="0"/>
        <v>51.851851851851848</v>
      </c>
      <c r="BI19" s="28">
        <f t="shared" si="1"/>
        <v>14.814814814814813</v>
      </c>
      <c r="BJ19" s="28">
        <f t="shared" si="2"/>
        <v>7.4074074074074066</v>
      </c>
      <c r="BK19" s="28">
        <f t="shared" si="3"/>
        <v>25.925925925925924</v>
      </c>
      <c r="BL19" s="14">
        <v>30</v>
      </c>
      <c r="BM19" s="14">
        <v>1</v>
      </c>
      <c r="BN19" s="14">
        <v>0</v>
      </c>
      <c r="BO19" s="14">
        <v>0</v>
      </c>
      <c r="BP19" s="14">
        <v>1</v>
      </c>
      <c r="BQ19" s="14" t="s">
        <v>287</v>
      </c>
      <c r="BR19" s="14">
        <v>1</v>
      </c>
      <c r="BS19" s="14">
        <v>1</v>
      </c>
      <c r="BT19" s="14">
        <v>1</v>
      </c>
      <c r="BU19" s="14">
        <v>0</v>
      </c>
      <c r="BV19" s="14" t="s">
        <v>288</v>
      </c>
      <c r="BW19" s="14">
        <v>0</v>
      </c>
      <c r="BX19" s="14">
        <v>1</v>
      </c>
      <c r="BY19" s="40" t="s">
        <v>289</v>
      </c>
      <c r="BZ19" s="13">
        <v>1</v>
      </c>
      <c r="CA19" s="14">
        <v>1</v>
      </c>
      <c r="CB19" s="14">
        <v>1</v>
      </c>
      <c r="CC19" s="14">
        <v>1</v>
      </c>
      <c r="CD19" s="14">
        <v>0</v>
      </c>
      <c r="CE19" s="14">
        <v>0</v>
      </c>
      <c r="CF19" s="14">
        <v>0</v>
      </c>
      <c r="CG19" s="14">
        <v>1</v>
      </c>
      <c r="CH19" s="63">
        <f t="shared" si="11"/>
        <v>5</v>
      </c>
      <c r="CI19" s="57">
        <v>1</v>
      </c>
      <c r="CJ19" s="14"/>
      <c r="CK19" s="14"/>
      <c r="CL19" s="14">
        <v>1</v>
      </c>
      <c r="CM19" s="14">
        <v>1</v>
      </c>
      <c r="CN19" s="14">
        <v>3</v>
      </c>
      <c r="CO19" s="40">
        <v>1</v>
      </c>
      <c r="CP19" s="13">
        <v>1</v>
      </c>
      <c r="CQ19" s="14">
        <v>0</v>
      </c>
      <c r="CR19" s="14">
        <v>0</v>
      </c>
      <c r="CS19" s="14">
        <v>1</v>
      </c>
      <c r="CT19" s="7">
        <f t="shared" si="4"/>
        <v>2</v>
      </c>
      <c r="CU19" s="13">
        <v>0</v>
      </c>
      <c r="CV19" s="14">
        <v>2</v>
      </c>
      <c r="CW19" s="14">
        <v>1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40">
        <v>0</v>
      </c>
      <c r="DE19" s="7">
        <f t="shared" si="14"/>
        <v>3</v>
      </c>
      <c r="DF19" s="84">
        <v>0.91666666666666663</v>
      </c>
      <c r="DG19" s="14">
        <v>20</v>
      </c>
      <c r="DH19" s="84">
        <v>0.25</v>
      </c>
      <c r="DI19" s="84">
        <f t="shared" si="13"/>
        <v>23.333333333333332</v>
      </c>
      <c r="DJ19" s="14">
        <v>8</v>
      </c>
      <c r="DK19" s="14">
        <v>0</v>
      </c>
      <c r="DL19" s="14">
        <v>0</v>
      </c>
      <c r="DM19" s="14">
        <v>1</v>
      </c>
      <c r="DN19" s="14">
        <v>0</v>
      </c>
      <c r="DO19" s="14">
        <v>0</v>
      </c>
      <c r="DP19" s="14">
        <v>1</v>
      </c>
      <c r="DQ19" s="14">
        <v>0</v>
      </c>
      <c r="DR19" s="14">
        <v>2</v>
      </c>
      <c r="DS19" s="14">
        <v>0</v>
      </c>
      <c r="DT19" s="14">
        <v>0</v>
      </c>
      <c r="DU19" s="14">
        <v>0</v>
      </c>
      <c r="DV19" s="14">
        <v>0</v>
      </c>
      <c r="DW19" s="14">
        <v>1</v>
      </c>
      <c r="DX19" s="14">
        <v>1</v>
      </c>
      <c r="DY19" s="14">
        <f t="shared" si="7"/>
        <v>0</v>
      </c>
      <c r="DZ19" s="14">
        <v>1</v>
      </c>
      <c r="EA19" s="14">
        <v>0</v>
      </c>
      <c r="EB19" s="14">
        <v>0</v>
      </c>
      <c r="EC19" s="14">
        <v>1</v>
      </c>
      <c r="ED19" s="14">
        <f t="shared" si="8"/>
        <v>0</v>
      </c>
      <c r="EE19" s="14">
        <f t="shared" si="9"/>
        <v>2</v>
      </c>
      <c r="EF19" s="6">
        <f t="shared" si="12"/>
        <v>4</v>
      </c>
      <c r="EG19" s="13" t="s">
        <v>290</v>
      </c>
      <c r="EH19" s="81">
        <v>45239</v>
      </c>
      <c r="EI19" s="52">
        <v>120</v>
      </c>
      <c r="EJ19" s="52">
        <v>74</v>
      </c>
      <c r="EK19" s="53">
        <v>77</v>
      </c>
      <c r="EL19" s="53">
        <v>98</v>
      </c>
      <c r="EM19" s="53">
        <v>104</v>
      </c>
      <c r="EN19" s="53">
        <v>0</v>
      </c>
      <c r="EO19" s="53">
        <v>63</v>
      </c>
      <c r="EP19" s="53">
        <v>1.53</v>
      </c>
      <c r="EQ19" s="96">
        <v>26.9</v>
      </c>
      <c r="ER19" s="92"/>
      <c r="ES19" s="16" t="s">
        <v>290</v>
      </c>
      <c r="ET19" s="106">
        <v>45239.619444444441</v>
      </c>
      <c r="EU19" s="14" t="s">
        <v>162</v>
      </c>
      <c r="EV19" s="14">
        <v>1</v>
      </c>
      <c r="EW19" s="23">
        <v>12.6</v>
      </c>
      <c r="EX19" s="6">
        <v>19.600000000000001</v>
      </c>
      <c r="EY19" s="14">
        <v>2005</v>
      </c>
      <c r="EZ19" s="14">
        <v>394</v>
      </c>
      <c r="FA19" s="14">
        <v>8.0000000000000002E-3</v>
      </c>
      <c r="FB19" s="14">
        <v>84.7</v>
      </c>
      <c r="FC19" s="14">
        <v>55.5</v>
      </c>
      <c r="FD19" s="14" t="s">
        <v>291</v>
      </c>
      <c r="FE19" s="14" t="s">
        <v>292</v>
      </c>
      <c r="FF19" s="14"/>
      <c r="FG19" s="14"/>
      <c r="FH19" s="14"/>
      <c r="FI19" s="14"/>
      <c r="FJ19" s="14"/>
      <c r="FK19" s="14"/>
      <c r="FL19" s="14"/>
      <c r="FM19" s="14"/>
      <c r="FN19" s="14" t="s">
        <v>293</v>
      </c>
      <c r="FO19" s="40"/>
    </row>
    <row r="20" spans="1:171" s="4" customFormat="1">
      <c r="A20" s="4" t="s">
        <v>294</v>
      </c>
      <c r="B20" s="4">
        <v>1</v>
      </c>
      <c r="C20" s="16">
        <v>45</v>
      </c>
      <c r="D20" s="4" t="s">
        <v>160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  <c r="M20" s="33">
        <v>1</v>
      </c>
      <c r="N20" s="16">
        <v>1</v>
      </c>
      <c r="O20" s="14">
        <v>1</v>
      </c>
      <c r="P20" s="14">
        <v>0</v>
      </c>
      <c r="Q20" s="14">
        <v>1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/>
      <c r="Y20" s="14"/>
      <c r="Z20" s="14">
        <v>0</v>
      </c>
      <c r="AA20" s="14"/>
      <c r="AB20" s="14"/>
      <c r="AC20" s="14"/>
      <c r="AD20" s="14">
        <v>1</v>
      </c>
      <c r="AE20" s="14" t="s">
        <v>205</v>
      </c>
      <c r="AF20" s="40">
        <v>1</v>
      </c>
      <c r="AG20" s="13">
        <v>0</v>
      </c>
      <c r="AH20" s="14">
        <v>1</v>
      </c>
      <c r="AI20" s="14">
        <v>0</v>
      </c>
      <c r="AJ20" s="14">
        <v>0</v>
      </c>
      <c r="AK20" s="14">
        <v>1</v>
      </c>
      <c r="AL20" s="14">
        <v>1</v>
      </c>
      <c r="AM20" s="14">
        <v>1</v>
      </c>
      <c r="AN20" s="14">
        <v>1</v>
      </c>
      <c r="AO20" s="14">
        <v>3</v>
      </c>
      <c r="AP20" s="14" t="s">
        <v>162</v>
      </c>
      <c r="AQ20" s="14">
        <v>1</v>
      </c>
      <c r="AR20" s="14">
        <v>1</v>
      </c>
      <c r="AS20" s="14">
        <v>1</v>
      </c>
      <c r="AT20" s="14">
        <v>0</v>
      </c>
      <c r="AU20" s="14">
        <v>1</v>
      </c>
      <c r="AV20" s="14">
        <v>0</v>
      </c>
      <c r="AW20" s="14"/>
      <c r="AX20" s="14">
        <v>0</v>
      </c>
      <c r="AY20" s="14">
        <v>1</v>
      </c>
      <c r="AZ20" s="14">
        <v>2</v>
      </c>
      <c r="BA20" s="14"/>
      <c r="BB20" s="14"/>
      <c r="BC20" s="14">
        <v>3</v>
      </c>
      <c r="BD20" s="14">
        <v>7</v>
      </c>
      <c r="BE20" s="14">
        <v>1</v>
      </c>
      <c r="BF20" s="14">
        <v>7</v>
      </c>
      <c r="BG20" s="14">
        <f t="shared" si="10"/>
        <v>30</v>
      </c>
      <c r="BH20" s="28">
        <f t="shared" si="0"/>
        <v>6.666666666666667</v>
      </c>
      <c r="BI20" s="28">
        <f t="shared" si="1"/>
        <v>0</v>
      </c>
      <c r="BJ20" s="28">
        <f t="shared" si="2"/>
        <v>70</v>
      </c>
      <c r="BK20" s="28">
        <f t="shared" si="3"/>
        <v>23.333333333333332</v>
      </c>
      <c r="BL20" s="14">
        <v>45</v>
      </c>
      <c r="BM20" s="14">
        <v>1</v>
      </c>
      <c r="BN20" s="14">
        <v>1</v>
      </c>
      <c r="BO20" s="14">
        <v>0</v>
      </c>
      <c r="BP20" s="14">
        <v>1</v>
      </c>
      <c r="BQ20" s="14" t="s">
        <v>295</v>
      </c>
      <c r="BR20" s="14">
        <v>1</v>
      </c>
      <c r="BS20" s="14">
        <v>1</v>
      </c>
      <c r="BT20" s="14">
        <v>1</v>
      </c>
      <c r="BU20" s="14">
        <v>0</v>
      </c>
      <c r="BV20" s="14" t="s">
        <v>624</v>
      </c>
      <c r="BW20" s="14">
        <v>1</v>
      </c>
      <c r="BX20" s="14">
        <v>1</v>
      </c>
      <c r="BY20" s="40" t="s">
        <v>296</v>
      </c>
      <c r="BZ20" s="13">
        <v>3</v>
      </c>
      <c r="CA20" s="14">
        <v>0</v>
      </c>
      <c r="CB20" s="14">
        <v>3</v>
      </c>
      <c r="CC20" s="14">
        <v>3</v>
      </c>
      <c r="CD20" s="14">
        <v>0</v>
      </c>
      <c r="CE20" s="14">
        <v>0</v>
      </c>
      <c r="CF20" s="14">
        <v>0</v>
      </c>
      <c r="CG20" s="14">
        <v>0</v>
      </c>
      <c r="CH20" s="63">
        <f t="shared" si="11"/>
        <v>9</v>
      </c>
      <c r="CI20" s="57">
        <v>1</v>
      </c>
      <c r="CJ20" s="14">
        <v>0</v>
      </c>
      <c r="CK20" s="14">
        <v>2</v>
      </c>
      <c r="CL20" s="14">
        <v>1</v>
      </c>
      <c r="CM20" s="14">
        <v>1</v>
      </c>
      <c r="CN20" s="14">
        <v>1</v>
      </c>
      <c r="CO20" s="40">
        <v>1</v>
      </c>
      <c r="CP20" s="13">
        <v>1</v>
      </c>
      <c r="CQ20" s="14">
        <v>0</v>
      </c>
      <c r="CR20" s="14">
        <v>0</v>
      </c>
      <c r="CS20" s="14">
        <v>0</v>
      </c>
      <c r="CT20" s="7">
        <f t="shared" si="4"/>
        <v>1</v>
      </c>
      <c r="CU20" s="13">
        <v>0</v>
      </c>
      <c r="CV20" s="14">
        <v>0</v>
      </c>
      <c r="CW20" s="14">
        <v>4</v>
      </c>
      <c r="CX20" s="14">
        <v>0</v>
      </c>
      <c r="CY20" s="14">
        <v>0</v>
      </c>
      <c r="CZ20" s="14">
        <v>0</v>
      </c>
      <c r="DA20" s="14">
        <v>1</v>
      </c>
      <c r="DB20" s="14">
        <v>2</v>
      </c>
      <c r="DC20" s="14">
        <v>0</v>
      </c>
      <c r="DD20" s="40">
        <v>0</v>
      </c>
      <c r="DE20" s="7">
        <f t="shared" si="14"/>
        <v>7</v>
      </c>
      <c r="DF20" s="84">
        <v>0.875</v>
      </c>
      <c r="DG20" s="14">
        <v>5</v>
      </c>
      <c r="DH20" s="84">
        <v>0.22916666666666666</v>
      </c>
      <c r="DI20" s="84">
        <f t="shared" si="13"/>
        <v>23.354166666666668</v>
      </c>
      <c r="DJ20" s="14">
        <v>7</v>
      </c>
      <c r="DK20" s="14">
        <v>3</v>
      </c>
      <c r="DL20" s="14">
        <v>0</v>
      </c>
      <c r="DM20" s="14">
        <v>1</v>
      </c>
      <c r="DN20" s="14">
        <v>0</v>
      </c>
      <c r="DO20" s="14">
        <v>3</v>
      </c>
      <c r="DP20" s="14">
        <v>1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1</v>
      </c>
      <c r="DY20" s="14">
        <f t="shared" si="7"/>
        <v>0</v>
      </c>
      <c r="DZ20" s="14">
        <v>0</v>
      </c>
      <c r="EA20" s="14">
        <v>1</v>
      </c>
      <c r="EB20" s="14">
        <v>1</v>
      </c>
      <c r="EC20" s="14">
        <v>1</v>
      </c>
      <c r="ED20" s="14">
        <f t="shared" si="8"/>
        <v>0</v>
      </c>
      <c r="EE20" s="14">
        <f t="shared" si="9"/>
        <v>1</v>
      </c>
      <c r="EF20" s="6">
        <f t="shared" si="12"/>
        <v>4</v>
      </c>
      <c r="EG20" s="13" t="s">
        <v>294</v>
      </c>
      <c r="EH20" s="81">
        <v>45240</v>
      </c>
      <c r="EI20" s="9">
        <v>150</v>
      </c>
      <c r="EJ20" s="9">
        <v>90</v>
      </c>
      <c r="EK20" s="53">
        <v>81</v>
      </c>
      <c r="EL20" s="53">
        <v>94</v>
      </c>
      <c r="EM20" s="53">
        <v>136</v>
      </c>
      <c r="EN20" s="53">
        <v>0</v>
      </c>
      <c r="EO20" s="53">
        <v>71</v>
      </c>
      <c r="EP20" s="53">
        <v>1.46</v>
      </c>
      <c r="EQ20" s="9">
        <v>33.299999999999997</v>
      </c>
      <c r="ER20" s="92">
        <v>0</v>
      </c>
      <c r="ES20" s="16" t="s">
        <v>297</v>
      </c>
      <c r="ET20" s="106">
        <v>45240.510416666664</v>
      </c>
      <c r="EU20" s="14" t="s">
        <v>215</v>
      </c>
      <c r="EV20" s="14">
        <v>1</v>
      </c>
      <c r="EW20" s="9">
        <v>78.5</v>
      </c>
      <c r="EX20" s="23">
        <v>129</v>
      </c>
      <c r="EY20" s="14">
        <v>12806</v>
      </c>
      <c r="EZ20" s="14">
        <v>407</v>
      </c>
      <c r="FA20" s="14">
        <v>3.6999999999999998E-2</v>
      </c>
      <c r="FB20" s="14">
        <v>82</v>
      </c>
      <c r="FC20" s="14">
        <v>52.7</v>
      </c>
      <c r="FD20" s="14" t="s">
        <v>298</v>
      </c>
      <c r="FE20" s="14" t="s">
        <v>299</v>
      </c>
      <c r="FF20" s="14"/>
      <c r="FG20" s="14"/>
      <c r="FH20" s="14"/>
      <c r="FI20" s="14"/>
      <c r="FJ20" s="14"/>
      <c r="FK20" s="14"/>
      <c r="FL20" s="14"/>
      <c r="FM20" s="14"/>
      <c r="FN20" s="14"/>
      <c r="FO20" s="40"/>
    </row>
    <row r="21" spans="1:171" s="4" customFormat="1">
      <c r="A21" s="4" t="s">
        <v>300</v>
      </c>
      <c r="B21" s="4">
        <v>1</v>
      </c>
      <c r="C21" s="16">
        <v>43</v>
      </c>
      <c r="D21" s="4" t="s">
        <v>186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3</v>
      </c>
      <c r="M21" s="33">
        <v>3</v>
      </c>
      <c r="N21" s="16">
        <v>0</v>
      </c>
      <c r="O21" s="14">
        <v>1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/>
      <c r="Y21" s="14" t="s">
        <v>301</v>
      </c>
      <c r="Z21" s="14">
        <v>0</v>
      </c>
      <c r="AA21" s="14"/>
      <c r="AB21" s="14"/>
      <c r="AC21" s="14"/>
      <c r="AD21" s="14"/>
      <c r="AE21" s="14"/>
      <c r="AF21" s="40"/>
      <c r="AG21" s="13">
        <v>0</v>
      </c>
      <c r="AH21" s="14">
        <v>1</v>
      </c>
      <c r="AI21" s="14">
        <v>0</v>
      </c>
      <c r="AJ21" s="14">
        <v>0</v>
      </c>
      <c r="AK21" s="14">
        <v>1</v>
      </c>
      <c r="AL21" s="14">
        <v>1</v>
      </c>
      <c r="AM21" s="14">
        <v>1</v>
      </c>
      <c r="AN21" s="14">
        <v>0</v>
      </c>
      <c r="AO21" s="14">
        <v>3</v>
      </c>
      <c r="AP21" s="14" t="s">
        <v>215</v>
      </c>
      <c r="AQ21" s="14">
        <v>1</v>
      </c>
      <c r="AR21" s="14">
        <v>1</v>
      </c>
      <c r="AS21" s="14">
        <v>1</v>
      </c>
      <c r="AT21" s="14">
        <v>1</v>
      </c>
      <c r="AU21" s="14">
        <v>1</v>
      </c>
      <c r="AV21" s="14">
        <v>0</v>
      </c>
      <c r="AW21" s="14"/>
      <c r="AX21" s="14">
        <v>1</v>
      </c>
      <c r="AY21" s="14">
        <v>3</v>
      </c>
      <c r="AZ21" s="14">
        <v>7</v>
      </c>
      <c r="BA21" s="14">
        <v>1</v>
      </c>
      <c r="BB21" s="14">
        <v>3</v>
      </c>
      <c r="BC21" s="14">
        <v>2</v>
      </c>
      <c r="BD21" s="14">
        <v>7</v>
      </c>
      <c r="BE21" s="14">
        <v>1</v>
      </c>
      <c r="BF21" s="14">
        <v>7</v>
      </c>
      <c r="BG21" s="14">
        <f t="shared" si="10"/>
        <v>45</v>
      </c>
      <c r="BH21" s="28">
        <f t="shared" si="0"/>
        <v>46.666666666666664</v>
      </c>
      <c r="BI21" s="28">
        <f t="shared" si="1"/>
        <v>6.666666666666667</v>
      </c>
      <c r="BJ21" s="28">
        <f t="shared" si="2"/>
        <v>31.111111111111111</v>
      </c>
      <c r="BK21" s="28">
        <f t="shared" si="3"/>
        <v>15.555555555555555</v>
      </c>
      <c r="BL21" s="14">
        <v>32</v>
      </c>
      <c r="BM21" s="14">
        <v>1</v>
      </c>
      <c r="BN21" s="14">
        <v>0</v>
      </c>
      <c r="BO21" s="14">
        <v>0</v>
      </c>
      <c r="BP21" s="14">
        <v>1</v>
      </c>
      <c r="BQ21" s="14" t="s">
        <v>302</v>
      </c>
      <c r="BR21" s="14">
        <v>0</v>
      </c>
      <c r="BS21" s="14">
        <v>1</v>
      </c>
      <c r="BT21" s="14">
        <v>0</v>
      </c>
      <c r="BU21" s="14">
        <v>0</v>
      </c>
      <c r="BV21" s="14" t="s">
        <v>303</v>
      </c>
      <c r="BW21" s="14">
        <v>0</v>
      </c>
      <c r="BX21" s="14">
        <v>1</v>
      </c>
      <c r="BY21" s="40" t="s">
        <v>304</v>
      </c>
      <c r="BZ21" s="13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63">
        <f t="shared" si="11"/>
        <v>0</v>
      </c>
      <c r="CI21" s="59">
        <v>0</v>
      </c>
      <c r="CJ21" s="14"/>
      <c r="CK21" s="14"/>
      <c r="CL21" s="14">
        <v>1</v>
      </c>
      <c r="CM21" s="14">
        <v>2</v>
      </c>
      <c r="CN21" s="14">
        <v>4</v>
      </c>
      <c r="CO21" s="40">
        <v>1</v>
      </c>
      <c r="CP21" s="13">
        <v>0</v>
      </c>
      <c r="CQ21" s="14">
        <v>1</v>
      </c>
      <c r="CR21" s="14">
        <v>0</v>
      </c>
      <c r="CS21" s="14">
        <v>0</v>
      </c>
      <c r="CT21" s="7">
        <f t="shared" si="4"/>
        <v>1</v>
      </c>
      <c r="CU21" s="13">
        <v>0</v>
      </c>
      <c r="CV21" s="14">
        <v>2</v>
      </c>
      <c r="CW21" s="14">
        <v>4</v>
      </c>
      <c r="CX21" s="14">
        <v>0</v>
      </c>
      <c r="CY21" s="14">
        <v>0</v>
      </c>
      <c r="CZ21" s="14">
        <v>0</v>
      </c>
      <c r="DA21" s="14">
        <v>0</v>
      </c>
      <c r="DB21" s="14">
        <v>2</v>
      </c>
      <c r="DC21" s="14">
        <v>0</v>
      </c>
      <c r="DD21" s="40">
        <v>0</v>
      </c>
      <c r="DE21" s="7">
        <f t="shared" si="14"/>
        <v>8</v>
      </c>
      <c r="DF21" s="84">
        <v>0.83333333333333337</v>
      </c>
      <c r="DG21" s="14">
        <v>20</v>
      </c>
      <c r="DH21" s="84">
        <v>0.22916666666666666</v>
      </c>
      <c r="DI21" s="84">
        <f t="shared" si="13"/>
        <v>23.395833333333336</v>
      </c>
      <c r="DJ21" s="14">
        <v>8</v>
      </c>
      <c r="DK21" s="14">
        <v>2</v>
      </c>
      <c r="DL21" s="14">
        <v>1</v>
      </c>
      <c r="DM21" s="14">
        <v>3</v>
      </c>
      <c r="DN21" s="14">
        <v>0</v>
      </c>
      <c r="DO21" s="14">
        <v>0</v>
      </c>
      <c r="DP21" s="14">
        <v>0</v>
      </c>
      <c r="DQ21" s="14">
        <v>0</v>
      </c>
      <c r="DR21" s="14">
        <v>1</v>
      </c>
      <c r="DS21" s="14">
        <v>0</v>
      </c>
      <c r="DT21" s="14">
        <v>0</v>
      </c>
      <c r="DU21" s="14">
        <v>1</v>
      </c>
      <c r="DV21" s="14">
        <v>0</v>
      </c>
      <c r="DW21" s="14">
        <v>0</v>
      </c>
      <c r="DX21" s="14">
        <v>0</v>
      </c>
      <c r="DY21" s="14">
        <f t="shared" si="7"/>
        <v>1</v>
      </c>
      <c r="DZ21" s="14">
        <v>1</v>
      </c>
      <c r="EA21" s="14">
        <v>0</v>
      </c>
      <c r="EB21" s="14">
        <v>1</v>
      </c>
      <c r="EC21" s="14">
        <v>1</v>
      </c>
      <c r="ED21" s="14">
        <f t="shared" si="8"/>
        <v>0</v>
      </c>
      <c r="EE21" s="14">
        <f t="shared" si="9"/>
        <v>0</v>
      </c>
      <c r="EF21" s="6">
        <f t="shared" si="12"/>
        <v>4</v>
      </c>
      <c r="EG21" s="13" t="s">
        <v>300</v>
      </c>
      <c r="EH21" s="81">
        <v>45246</v>
      </c>
      <c r="EI21" s="93">
        <v>120</v>
      </c>
      <c r="EJ21" s="93">
        <v>90</v>
      </c>
      <c r="EK21" s="53">
        <v>83</v>
      </c>
      <c r="EL21" s="53">
        <v>98</v>
      </c>
      <c r="EM21" s="9">
        <v>393</v>
      </c>
      <c r="EN21" s="53">
        <v>0</v>
      </c>
      <c r="EO21" s="53">
        <v>65</v>
      </c>
      <c r="EP21" s="53">
        <v>1.48</v>
      </c>
      <c r="EQ21" s="77">
        <v>29.7</v>
      </c>
      <c r="ER21" s="92">
        <v>0</v>
      </c>
      <c r="ES21" s="16" t="s">
        <v>300</v>
      </c>
      <c r="ET21" s="106">
        <v>45246.572916666664</v>
      </c>
      <c r="EU21" s="14" t="s">
        <v>162</v>
      </c>
      <c r="EV21" s="14">
        <v>1</v>
      </c>
      <c r="EW21" s="6">
        <v>7.2</v>
      </c>
      <c r="EX21" s="6">
        <v>10.9</v>
      </c>
      <c r="EY21" s="14">
        <v>1062</v>
      </c>
      <c r="EZ21" s="14">
        <v>398</v>
      </c>
      <c r="FA21" s="14">
        <v>3.2000000000000001E-2</v>
      </c>
      <c r="FB21" s="14">
        <v>82.3</v>
      </c>
      <c r="FC21" s="14">
        <v>27.3</v>
      </c>
      <c r="FD21" s="14" t="s">
        <v>305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40"/>
    </row>
    <row r="22" spans="1:171" s="4" customFormat="1">
      <c r="A22" s="4" t="s">
        <v>306</v>
      </c>
      <c r="B22" s="4">
        <v>1</v>
      </c>
      <c r="C22" s="16">
        <v>38</v>
      </c>
      <c r="D22" s="4" t="s">
        <v>186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33">
        <v>0</v>
      </c>
      <c r="N22" s="16">
        <v>0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1</v>
      </c>
      <c r="X22" s="14" t="s">
        <v>307</v>
      </c>
      <c r="Y22" s="14" t="s">
        <v>308</v>
      </c>
      <c r="Z22" s="14">
        <v>0</v>
      </c>
      <c r="AA22" s="14"/>
      <c r="AB22" s="14"/>
      <c r="AC22" s="14"/>
      <c r="AD22" s="14">
        <v>0</v>
      </c>
      <c r="AE22" s="14"/>
      <c r="AF22" s="40"/>
      <c r="AG22" s="13">
        <v>0</v>
      </c>
      <c r="AH22" s="14">
        <v>1</v>
      </c>
      <c r="AI22" s="14">
        <v>0</v>
      </c>
      <c r="AJ22" s="14">
        <v>0</v>
      </c>
      <c r="AK22" s="14">
        <v>0</v>
      </c>
      <c r="AL22" s="14">
        <v>1</v>
      </c>
      <c r="AM22" s="14">
        <v>1</v>
      </c>
      <c r="AN22" s="14">
        <v>0</v>
      </c>
      <c r="AO22" s="14">
        <v>1</v>
      </c>
      <c r="AP22" s="14" t="s">
        <v>162</v>
      </c>
      <c r="AQ22" s="14">
        <v>2</v>
      </c>
      <c r="AR22" s="14">
        <v>1</v>
      </c>
      <c r="AS22" s="14">
        <v>1</v>
      </c>
      <c r="AT22" s="14">
        <v>0</v>
      </c>
      <c r="AU22" s="14">
        <v>1</v>
      </c>
      <c r="AV22" s="14">
        <v>0</v>
      </c>
      <c r="AW22" s="14"/>
      <c r="AX22" s="14">
        <v>1</v>
      </c>
      <c r="AY22" s="14">
        <v>1</v>
      </c>
      <c r="AZ22" s="14">
        <v>2</v>
      </c>
      <c r="BA22" s="14"/>
      <c r="BB22" s="14"/>
      <c r="BC22" s="14">
        <v>1</v>
      </c>
      <c r="BD22" s="14">
        <v>7</v>
      </c>
      <c r="BE22" s="14">
        <v>1</v>
      </c>
      <c r="BF22" s="14">
        <v>7</v>
      </c>
      <c r="BG22" s="14">
        <f t="shared" si="10"/>
        <v>16</v>
      </c>
      <c r="BH22" s="28">
        <f t="shared" si="0"/>
        <v>12.5</v>
      </c>
      <c r="BI22" s="28">
        <f t="shared" si="1"/>
        <v>0</v>
      </c>
      <c r="BJ22" s="28">
        <f t="shared" si="2"/>
        <v>43.75</v>
      </c>
      <c r="BK22" s="28">
        <f t="shared" si="3"/>
        <v>43.75</v>
      </c>
      <c r="BL22" s="14">
        <v>28</v>
      </c>
      <c r="BM22" s="14">
        <v>1</v>
      </c>
      <c r="BN22" s="14">
        <v>0</v>
      </c>
      <c r="BO22" s="14">
        <v>0</v>
      </c>
      <c r="BP22" s="14">
        <v>1</v>
      </c>
      <c r="BQ22" s="14" t="s">
        <v>309</v>
      </c>
      <c r="BR22" s="14">
        <v>0</v>
      </c>
      <c r="BS22" s="14">
        <v>1</v>
      </c>
      <c r="BT22" s="14">
        <v>0</v>
      </c>
      <c r="BU22" s="14">
        <v>1</v>
      </c>
      <c r="BV22" s="14" t="s">
        <v>310</v>
      </c>
      <c r="BW22" s="14">
        <v>0</v>
      </c>
      <c r="BX22" s="14">
        <v>1</v>
      </c>
      <c r="BY22" s="40" t="s">
        <v>311</v>
      </c>
      <c r="BZ22" s="13">
        <v>2</v>
      </c>
      <c r="CA22" s="14">
        <v>0</v>
      </c>
      <c r="CB22" s="14">
        <v>0</v>
      </c>
      <c r="CC22" s="14">
        <v>2</v>
      </c>
      <c r="CD22" s="14">
        <v>0</v>
      </c>
      <c r="CE22" s="14"/>
      <c r="CF22" s="14">
        <v>0</v>
      </c>
      <c r="CG22" s="14">
        <v>2</v>
      </c>
      <c r="CH22" s="63">
        <f t="shared" si="11"/>
        <v>6</v>
      </c>
      <c r="CI22" s="57">
        <v>1</v>
      </c>
      <c r="CJ22" s="14"/>
      <c r="CK22" s="14"/>
      <c r="CL22" s="14">
        <v>2</v>
      </c>
      <c r="CM22" s="14">
        <v>1</v>
      </c>
      <c r="CN22" s="14">
        <v>1</v>
      </c>
      <c r="CO22" s="40">
        <v>1</v>
      </c>
      <c r="CP22" s="13">
        <v>1</v>
      </c>
      <c r="CQ22" s="14">
        <v>0</v>
      </c>
      <c r="CR22" s="14">
        <v>0</v>
      </c>
      <c r="CS22" s="14">
        <v>1</v>
      </c>
      <c r="CT22" s="7">
        <f t="shared" si="4"/>
        <v>2</v>
      </c>
      <c r="CU22" s="13">
        <v>0</v>
      </c>
      <c r="CV22" s="14">
        <v>1</v>
      </c>
      <c r="CW22" s="14">
        <v>4</v>
      </c>
      <c r="CX22" s="14">
        <v>0</v>
      </c>
      <c r="CY22" s="14">
        <v>0</v>
      </c>
      <c r="CZ22" s="14">
        <v>0</v>
      </c>
      <c r="DA22" s="14">
        <v>1</v>
      </c>
      <c r="DB22" s="14">
        <v>2</v>
      </c>
      <c r="DC22" s="14">
        <v>0</v>
      </c>
      <c r="DD22" s="40">
        <v>0</v>
      </c>
      <c r="DE22" s="7">
        <f t="shared" si="14"/>
        <v>8</v>
      </c>
      <c r="DF22" s="84">
        <v>0.91666666666666663</v>
      </c>
      <c r="DG22" s="14">
        <v>5</v>
      </c>
      <c r="DH22" s="84">
        <v>0.22916666666666666</v>
      </c>
      <c r="DI22" s="84">
        <f t="shared" si="13"/>
        <v>23.3125</v>
      </c>
      <c r="DJ22" s="14">
        <v>6</v>
      </c>
      <c r="DK22" s="14">
        <v>1</v>
      </c>
      <c r="DL22" s="14">
        <v>0</v>
      </c>
      <c r="DM22" s="14">
        <v>3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1</v>
      </c>
      <c r="DY22" s="14">
        <f t="shared" si="7"/>
        <v>0</v>
      </c>
      <c r="DZ22" s="14">
        <v>0</v>
      </c>
      <c r="EA22" s="14">
        <v>1</v>
      </c>
      <c r="EB22" s="14">
        <v>1</v>
      </c>
      <c r="EC22" s="14">
        <v>1</v>
      </c>
      <c r="ED22" s="14">
        <f t="shared" si="8"/>
        <v>0</v>
      </c>
      <c r="EE22" s="14">
        <f t="shared" si="9"/>
        <v>1</v>
      </c>
      <c r="EF22" s="6">
        <f t="shared" si="12"/>
        <v>4</v>
      </c>
      <c r="EG22" s="13" t="s">
        <v>312</v>
      </c>
      <c r="EH22" s="81">
        <v>45246</v>
      </c>
      <c r="EI22" s="52">
        <v>90</v>
      </c>
      <c r="EJ22" s="52">
        <v>55</v>
      </c>
      <c r="EK22" s="9">
        <v>58</v>
      </c>
      <c r="EL22" s="53">
        <v>99</v>
      </c>
      <c r="EM22" s="53">
        <v>139</v>
      </c>
      <c r="EN22" s="53">
        <v>0</v>
      </c>
      <c r="EO22" s="53">
        <v>45</v>
      </c>
      <c r="EP22" s="53">
        <v>1.47</v>
      </c>
      <c r="EQ22" s="52">
        <v>20.8</v>
      </c>
      <c r="ER22" s="92">
        <v>0</v>
      </c>
      <c r="ES22" s="16" t="s">
        <v>306</v>
      </c>
      <c r="ET22" s="106">
        <v>45246.46597222222</v>
      </c>
      <c r="EU22" s="14" t="s">
        <v>162</v>
      </c>
      <c r="EV22" s="14">
        <v>0</v>
      </c>
      <c r="EW22" s="6">
        <v>2.7</v>
      </c>
      <c r="EX22" s="6">
        <v>4.8</v>
      </c>
      <c r="EY22" s="14">
        <v>501</v>
      </c>
      <c r="EZ22" s="14">
        <v>392</v>
      </c>
      <c r="FA22" s="14">
        <v>0.03</v>
      </c>
      <c r="FB22" s="14">
        <v>72.900000000000006</v>
      </c>
      <c r="FC22" s="14">
        <v>42.1</v>
      </c>
      <c r="FD22" s="14" t="s">
        <v>313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40"/>
    </row>
    <row r="23" spans="1:171" s="4" customFormat="1">
      <c r="A23" s="4" t="s">
        <v>314</v>
      </c>
      <c r="B23" s="4">
        <v>1</v>
      </c>
      <c r="C23" s="16">
        <v>20</v>
      </c>
      <c r="D23" s="4" t="s">
        <v>174</v>
      </c>
      <c r="E23" s="4">
        <v>1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3</v>
      </c>
      <c r="M23" s="33">
        <v>3</v>
      </c>
      <c r="N23" s="16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/>
      <c r="Y23" s="14"/>
      <c r="Z23" s="14">
        <v>0</v>
      </c>
      <c r="AA23" s="14"/>
      <c r="AB23" s="14"/>
      <c r="AC23" s="14"/>
      <c r="AD23" s="14">
        <v>1</v>
      </c>
      <c r="AE23" s="14" t="s">
        <v>315</v>
      </c>
      <c r="AF23" s="40">
        <v>10</v>
      </c>
      <c r="AG23" s="13">
        <v>0</v>
      </c>
      <c r="AH23" s="14">
        <v>1</v>
      </c>
      <c r="AI23" s="14">
        <v>0</v>
      </c>
      <c r="AJ23" s="14">
        <v>0</v>
      </c>
      <c r="AK23" s="14">
        <v>1</v>
      </c>
      <c r="AL23" s="14">
        <v>1</v>
      </c>
      <c r="AM23" s="14">
        <v>1</v>
      </c>
      <c r="AN23" s="14">
        <v>0</v>
      </c>
      <c r="AO23" s="14">
        <v>2</v>
      </c>
      <c r="AP23" s="14" t="s">
        <v>215</v>
      </c>
      <c r="AQ23" s="14">
        <v>3</v>
      </c>
      <c r="AR23" s="14">
        <v>1</v>
      </c>
      <c r="AS23" s="14">
        <v>1</v>
      </c>
      <c r="AT23" s="14">
        <v>1</v>
      </c>
      <c r="AU23" s="14">
        <v>1</v>
      </c>
      <c r="AV23" s="14">
        <v>0</v>
      </c>
      <c r="AW23" s="14"/>
      <c r="AX23" s="14">
        <v>1</v>
      </c>
      <c r="AY23" s="14">
        <v>1</v>
      </c>
      <c r="AZ23" s="14">
        <v>7</v>
      </c>
      <c r="BA23" s="14">
        <v>1</v>
      </c>
      <c r="BB23" s="14">
        <v>3</v>
      </c>
      <c r="BC23" s="14">
        <v>2</v>
      </c>
      <c r="BD23" s="14">
        <v>1</v>
      </c>
      <c r="BE23" s="14">
        <v>7</v>
      </c>
      <c r="BF23" s="14">
        <v>1</v>
      </c>
      <c r="BG23" s="14">
        <f t="shared" si="10"/>
        <v>19</v>
      </c>
      <c r="BH23" s="28">
        <f t="shared" si="0"/>
        <v>36.84210526315789</v>
      </c>
      <c r="BI23" s="28">
        <f t="shared" si="1"/>
        <v>15.789473684210526</v>
      </c>
      <c r="BJ23" s="28">
        <f t="shared" si="2"/>
        <v>10.526315789473683</v>
      </c>
      <c r="BK23" s="28">
        <f t="shared" si="3"/>
        <v>36.84210526315789</v>
      </c>
      <c r="BL23" s="14">
        <v>5</v>
      </c>
      <c r="BM23" s="14">
        <v>1</v>
      </c>
      <c r="BN23" s="14">
        <v>0</v>
      </c>
      <c r="BO23" s="14">
        <v>0</v>
      </c>
      <c r="BP23" s="14">
        <v>1</v>
      </c>
      <c r="BQ23" s="14" t="s">
        <v>316</v>
      </c>
      <c r="BR23" s="14">
        <v>1</v>
      </c>
      <c r="BS23" s="14">
        <v>0</v>
      </c>
      <c r="BT23" s="14">
        <v>0</v>
      </c>
      <c r="BU23" s="14">
        <v>1</v>
      </c>
      <c r="BV23" s="14" t="s">
        <v>317</v>
      </c>
      <c r="BW23" s="14">
        <v>0</v>
      </c>
      <c r="BX23" s="14">
        <v>1</v>
      </c>
      <c r="BY23" s="40" t="s">
        <v>318</v>
      </c>
      <c r="BZ23" s="13">
        <v>1</v>
      </c>
      <c r="CA23" s="14">
        <v>0</v>
      </c>
      <c r="CB23" s="14">
        <v>0</v>
      </c>
      <c r="CC23" s="14">
        <v>1</v>
      </c>
      <c r="CD23" s="14">
        <v>0</v>
      </c>
      <c r="CE23" s="14">
        <v>0</v>
      </c>
      <c r="CF23" s="14">
        <v>0</v>
      </c>
      <c r="CG23" s="14">
        <v>1</v>
      </c>
      <c r="CH23" s="63">
        <f t="shared" si="11"/>
        <v>3</v>
      </c>
      <c r="CI23" s="59">
        <v>0</v>
      </c>
      <c r="CJ23" s="14"/>
      <c r="CK23" s="14"/>
      <c r="CL23" s="14">
        <v>2</v>
      </c>
      <c r="CM23" s="14">
        <v>1</v>
      </c>
      <c r="CN23" s="14">
        <v>1</v>
      </c>
      <c r="CO23" s="40">
        <v>1</v>
      </c>
      <c r="CP23" s="13">
        <v>0</v>
      </c>
      <c r="CQ23" s="14">
        <v>0</v>
      </c>
      <c r="CR23" s="14">
        <v>1</v>
      </c>
      <c r="CS23" s="14">
        <v>0</v>
      </c>
      <c r="CT23" s="7">
        <f t="shared" si="4"/>
        <v>1</v>
      </c>
      <c r="CU23" s="13">
        <v>2</v>
      </c>
      <c r="CV23" s="14">
        <v>0</v>
      </c>
      <c r="CW23" s="14">
        <v>3</v>
      </c>
      <c r="CX23" s="14">
        <v>1</v>
      </c>
      <c r="CY23" s="14">
        <v>0</v>
      </c>
      <c r="CZ23" s="14">
        <v>0</v>
      </c>
      <c r="DA23" s="14">
        <v>2</v>
      </c>
      <c r="DB23" s="14">
        <v>2</v>
      </c>
      <c r="DC23" s="14">
        <v>0</v>
      </c>
      <c r="DD23" s="40">
        <v>0</v>
      </c>
      <c r="DE23" s="7">
        <f t="shared" si="14"/>
        <v>10</v>
      </c>
      <c r="DF23" s="84">
        <v>0.91666666666666663</v>
      </c>
      <c r="DG23" s="14">
        <v>15</v>
      </c>
      <c r="DH23" s="84">
        <v>0.27083333333333331</v>
      </c>
      <c r="DI23" s="84">
        <f t="shared" si="13"/>
        <v>23.354166666666664</v>
      </c>
      <c r="DJ23" s="14">
        <v>7</v>
      </c>
      <c r="DK23" s="14">
        <v>0</v>
      </c>
      <c r="DL23" s="14">
        <v>2</v>
      </c>
      <c r="DM23" s="14">
        <v>2</v>
      </c>
      <c r="DN23" s="14">
        <v>0</v>
      </c>
      <c r="DO23" s="14">
        <v>0</v>
      </c>
      <c r="DP23" s="14">
        <v>0</v>
      </c>
      <c r="DQ23" s="14">
        <v>0</v>
      </c>
      <c r="DR23" s="14">
        <v>1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1</v>
      </c>
      <c r="DY23" s="14">
        <f t="shared" si="7"/>
        <v>0</v>
      </c>
      <c r="DZ23" s="14">
        <v>0</v>
      </c>
      <c r="EA23" s="14">
        <v>1</v>
      </c>
      <c r="EB23" s="14">
        <v>1</v>
      </c>
      <c r="EC23" s="14">
        <v>1</v>
      </c>
      <c r="ED23" s="14">
        <f t="shared" si="8"/>
        <v>0</v>
      </c>
      <c r="EE23" s="14">
        <f t="shared" si="9"/>
        <v>1</v>
      </c>
      <c r="EF23" s="6">
        <f t="shared" si="12"/>
        <v>4</v>
      </c>
      <c r="EG23" s="13" t="s">
        <v>314</v>
      </c>
      <c r="EH23" s="81">
        <v>45240</v>
      </c>
      <c r="EI23" s="52">
        <v>90</v>
      </c>
      <c r="EJ23" s="52">
        <v>60</v>
      </c>
      <c r="EK23" s="9">
        <v>106</v>
      </c>
      <c r="EL23" s="53">
        <v>96</v>
      </c>
      <c r="EM23" s="53">
        <v>111</v>
      </c>
      <c r="EN23" s="53">
        <v>0</v>
      </c>
      <c r="EO23" s="53">
        <v>46</v>
      </c>
      <c r="EP23" s="53">
        <v>1.49</v>
      </c>
      <c r="EQ23" s="52">
        <v>20.7</v>
      </c>
      <c r="ER23" s="92">
        <v>0</v>
      </c>
      <c r="ES23" s="16" t="s">
        <v>314</v>
      </c>
      <c r="ET23" s="106">
        <v>45240.543055555558</v>
      </c>
      <c r="EU23" s="14" t="s">
        <v>162</v>
      </c>
      <c r="EV23" s="14">
        <v>1</v>
      </c>
      <c r="EW23" s="23">
        <v>21.1</v>
      </c>
      <c r="EX23" s="6">
        <v>32.6</v>
      </c>
      <c r="EY23" s="14">
        <v>3212</v>
      </c>
      <c r="EZ23" s="14">
        <v>404</v>
      </c>
      <c r="FA23" s="14">
        <v>2.9000000000000001E-2</v>
      </c>
      <c r="FB23" s="14">
        <v>77.7</v>
      </c>
      <c r="FC23" s="14">
        <v>60.4</v>
      </c>
      <c r="FD23" s="14" t="s">
        <v>319</v>
      </c>
      <c r="FE23" s="14" t="s">
        <v>320</v>
      </c>
      <c r="FF23" s="14"/>
      <c r="FG23" s="14"/>
      <c r="FH23" s="14"/>
      <c r="FI23" s="14"/>
      <c r="FJ23" s="14"/>
      <c r="FK23" s="14"/>
      <c r="FL23" s="14"/>
      <c r="FM23" s="14"/>
      <c r="FN23" s="14"/>
      <c r="FO23" s="40"/>
    </row>
    <row r="24" spans="1:171" s="4" customFormat="1" ht="15.75" customHeight="1">
      <c r="A24" s="4" t="s">
        <v>321</v>
      </c>
      <c r="B24" s="4">
        <v>1</v>
      </c>
      <c r="C24" s="16">
        <v>52</v>
      </c>
      <c r="D24" s="4" t="s">
        <v>174</v>
      </c>
      <c r="E24" s="4">
        <v>1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2</v>
      </c>
      <c r="M24" s="33">
        <v>2</v>
      </c>
      <c r="N24" s="16">
        <v>0</v>
      </c>
      <c r="O24" s="14">
        <v>1</v>
      </c>
      <c r="P24" s="14">
        <v>1</v>
      </c>
      <c r="Q24" s="14">
        <v>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/>
      <c r="Y24" s="14" t="s">
        <v>322</v>
      </c>
      <c r="Z24" s="14">
        <v>0</v>
      </c>
      <c r="AA24" s="14"/>
      <c r="AB24" s="14"/>
      <c r="AC24" s="14"/>
      <c r="AD24" s="14">
        <v>0</v>
      </c>
      <c r="AE24" s="14"/>
      <c r="AF24" s="40"/>
      <c r="AG24" s="13">
        <v>0</v>
      </c>
      <c r="AH24" s="14">
        <v>0</v>
      </c>
      <c r="AI24" s="14">
        <v>1</v>
      </c>
      <c r="AJ24" s="14">
        <v>0</v>
      </c>
      <c r="AK24" s="14">
        <v>1</v>
      </c>
      <c r="AL24" s="14">
        <v>1</v>
      </c>
      <c r="AM24" s="14">
        <v>0</v>
      </c>
      <c r="AN24" s="14">
        <v>1</v>
      </c>
      <c r="AO24" s="14">
        <v>2</v>
      </c>
      <c r="AP24" s="14" t="s">
        <v>162</v>
      </c>
      <c r="AQ24" s="14">
        <v>1</v>
      </c>
      <c r="AR24" s="14">
        <v>1</v>
      </c>
      <c r="AS24" s="14">
        <v>1</v>
      </c>
      <c r="AT24" s="14">
        <v>0</v>
      </c>
      <c r="AU24" s="14">
        <v>1</v>
      </c>
      <c r="AV24" s="14">
        <v>0</v>
      </c>
      <c r="AW24" s="14"/>
      <c r="AX24" s="14">
        <v>0</v>
      </c>
      <c r="AY24" s="14">
        <v>0.5</v>
      </c>
      <c r="AZ24" s="14">
        <v>5</v>
      </c>
      <c r="BA24" s="14"/>
      <c r="BB24" s="14"/>
      <c r="BC24" s="14">
        <v>1.5</v>
      </c>
      <c r="BD24" s="14">
        <v>7</v>
      </c>
      <c r="BE24" s="14">
        <v>0.5</v>
      </c>
      <c r="BF24" s="14">
        <v>7</v>
      </c>
      <c r="BG24" s="14">
        <f t="shared" si="10"/>
        <v>16.5</v>
      </c>
      <c r="BH24" s="28">
        <f t="shared" si="0"/>
        <v>15.151515151515152</v>
      </c>
      <c r="BI24" s="28">
        <f t="shared" si="1"/>
        <v>0</v>
      </c>
      <c r="BJ24" s="28">
        <f t="shared" si="2"/>
        <v>63.636363636363633</v>
      </c>
      <c r="BK24" s="28">
        <f t="shared" si="3"/>
        <v>21.212121212121211</v>
      </c>
      <c r="BL24" s="14">
        <v>46</v>
      </c>
      <c r="BM24" s="14">
        <v>1</v>
      </c>
      <c r="BN24" s="14">
        <v>0</v>
      </c>
      <c r="BO24" s="14">
        <v>0</v>
      </c>
      <c r="BP24" s="14">
        <v>1</v>
      </c>
      <c r="BQ24" s="14" t="s">
        <v>323</v>
      </c>
      <c r="BR24" s="14">
        <v>0</v>
      </c>
      <c r="BS24" s="14">
        <v>1</v>
      </c>
      <c r="BT24" s="14">
        <v>0</v>
      </c>
      <c r="BU24" s="14">
        <v>0</v>
      </c>
      <c r="BV24" s="14" t="s">
        <v>625</v>
      </c>
      <c r="BW24" s="14">
        <v>0</v>
      </c>
      <c r="BX24" s="14">
        <v>1</v>
      </c>
      <c r="BY24" s="40" t="s">
        <v>626</v>
      </c>
      <c r="BZ24" s="13">
        <v>1</v>
      </c>
      <c r="CA24" s="14">
        <v>0</v>
      </c>
      <c r="CB24" s="14">
        <v>0</v>
      </c>
      <c r="CC24" s="14">
        <v>2</v>
      </c>
      <c r="CD24" s="14">
        <v>0</v>
      </c>
      <c r="CE24" s="14">
        <v>0</v>
      </c>
      <c r="CF24" s="14">
        <v>0</v>
      </c>
      <c r="CG24" s="14">
        <v>0</v>
      </c>
      <c r="CH24" s="63">
        <f t="shared" si="11"/>
        <v>3</v>
      </c>
      <c r="CI24" s="59">
        <v>0</v>
      </c>
      <c r="CJ24" s="14"/>
      <c r="CK24" s="14"/>
      <c r="CL24" s="14">
        <v>1</v>
      </c>
      <c r="CM24" s="14">
        <v>1</v>
      </c>
      <c r="CN24" s="14">
        <v>2</v>
      </c>
      <c r="CO24" s="40">
        <v>1</v>
      </c>
      <c r="CP24" s="13">
        <v>0</v>
      </c>
      <c r="CQ24" s="14">
        <v>0</v>
      </c>
      <c r="CR24" s="14">
        <v>0</v>
      </c>
      <c r="CS24" s="14">
        <v>0</v>
      </c>
      <c r="CT24" s="7">
        <f t="shared" si="4"/>
        <v>0</v>
      </c>
      <c r="CU24" s="13">
        <v>1</v>
      </c>
      <c r="CV24" s="14">
        <v>1</v>
      </c>
      <c r="CW24" s="14">
        <v>4</v>
      </c>
      <c r="CX24" s="14">
        <v>0</v>
      </c>
      <c r="CY24" s="14">
        <v>0</v>
      </c>
      <c r="CZ24" s="14">
        <v>0</v>
      </c>
      <c r="DA24" s="14">
        <v>2</v>
      </c>
      <c r="DB24" s="14">
        <v>2</v>
      </c>
      <c r="DC24" s="14">
        <v>0</v>
      </c>
      <c r="DD24" s="40">
        <v>1</v>
      </c>
      <c r="DE24" s="7">
        <f t="shared" si="14"/>
        <v>11</v>
      </c>
      <c r="DF24" s="84">
        <v>0.83333333333333337</v>
      </c>
      <c r="DG24" s="14">
        <v>60</v>
      </c>
      <c r="DH24" s="84">
        <v>0.20833333333333334</v>
      </c>
      <c r="DI24" s="84">
        <f t="shared" si="13"/>
        <v>23.375</v>
      </c>
      <c r="DJ24" s="14">
        <v>9</v>
      </c>
      <c r="DK24" s="14">
        <v>1</v>
      </c>
      <c r="DL24" s="14">
        <v>1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1</v>
      </c>
      <c r="DT24" s="14">
        <v>0</v>
      </c>
      <c r="DU24" s="14">
        <v>1</v>
      </c>
      <c r="DV24" s="14">
        <v>0</v>
      </c>
      <c r="DW24" s="14">
        <v>0</v>
      </c>
      <c r="DX24" s="14">
        <v>0</v>
      </c>
      <c r="DY24" s="14">
        <f t="shared" si="7"/>
        <v>1</v>
      </c>
      <c r="DZ24" s="14">
        <v>2</v>
      </c>
      <c r="EA24" s="14">
        <v>0</v>
      </c>
      <c r="EB24" s="14">
        <v>0</v>
      </c>
      <c r="EC24" s="14">
        <v>1</v>
      </c>
      <c r="ED24" s="14">
        <f t="shared" si="8"/>
        <v>0</v>
      </c>
      <c r="EE24" s="14">
        <f t="shared" si="9"/>
        <v>0</v>
      </c>
      <c r="EF24" s="6">
        <f t="shared" si="12"/>
        <v>4</v>
      </c>
      <c r="EG24" s="13" t="s">
        <v>324</v>
      </c>
      <c r="EH24" s="81">
        <v>45246</v>
      </c>
      <c r="EI24" s="52">
        <v>110</v>
      </c>
      <c r="EJ24" s="52">
        <v>70</v>
      </c>
      <c r="EK24" s="53">
        <v>88</v>
      </c>
      <c r="EL24" s="53">
        <v>94</v>
      </c>
      <c r="EM24" s="77">
        <v>154</v>
      </c>
      <c r="EN24" s="53">
        <v>0</v>
      </c>
      <c r="EO24" s="53">
        <v>58.5</v>
      </c>
      <c r="EP24" s="53">
        <v>1.4750000000000001</v>
      </c>
      <c r="EQ24" s="77">
        <v>26.9</v>
      </c>
      <c r="ER24" s="92">
        <v>0</v>
      </c>
      <c r="ES24" s="16" t="s">
        <v>324</v>
      </c>
      <c r="ET24" s="106">
        <v>45246.570138888892</v>
      </c>
      <c r="EU24" s="14" t="s">
        <v>325</v>
      </c>
      <c r="EV24" s="14">
        <v>0</v>
      </c>
      <c r="EW24" s="6">
        <v>4.4000000000000004</v>
      </c>
      <c r="EX24" s="6">
        <v>7.5</v>
      </c>
      <c r="EY24" s="14">
        <v>755</v>
      </c>
      <c r="EZ24" s="14">
        <v>408</v>
      </c>
      <c r="FA24" s="14">
        <v>5.0000000000000001E-3</v>
      </c>
      <c r="FB24" s="14">
        <v>83.7</v>
      </c>
      <c r="FC24" s="14">
        <v>26.2</v>
      </c>
      <c r="FD24" s="14" t="s">
        <v>326</v>
      </c>
      <c r="FE24" s="14" t="s">
        <v>327</v>
      </c>
      <c r="FF24" s="14"/>
      <c r="FG24" s="14"/>
      <c r="FH24" s="14"/>
      <c r="FI24" s="14"/>
      <c r="FJ24" s="14"/>
      <c r="FK24" s="14"/>
      <c r="FL24" s="14"/>
      <c r="FM24" s="14"/>
      <c r="FN24" s="14"/>
      <c r="FO24" s="40"/>
    </row>
    <row r="25" spans="1:171" s="4" customFormat="1">
      <c r="A25" s="4" t="s">
        <v>328</v>
      </c>
      <c r="B25" s="4">
        <v>1</v>
      </c>
      <c r="C25" s="16">
        <v>29</v>
      </c>
      <c r="D25" s="4" t="s">
        <v>174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3</v>
      </c>
      <c r="M25" s="33">
        <v>3</v>
      </c>
      <c r="N25" s="16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/>
      <c r="Y25" s="14"/>
      <c r="Z25" s="14">
        <v>0</v>
      </c>
      <c r="AA25" s="14"/>
      <c r="AB25" s="14"/>
      <c r="AC25" s="14"/>
      <c r="AD25" s="14">
        <v>1</v>
      </c>
      <c r="AE25" s="14" t="s">
        <v>329</v>
      </c>
      <c r="AF25" s="40">
        <v>13</v>
      </c>
      <c r="AG25" s="13">
        <v>0</v>
      </c>
      <c r="AH25" s="14">
        <v>1</v>
      </c>
      <c r="AI25" s="14">
        <v>0</v>
      </c>
      <c r="AJ25" s="14">
        <v>0</v>
      </c>
      <c r="AK25" s="14">
        <v>1</v>
      </c>
      <c r="AL25" s="14">
        <v>1</v>
      </c>
      <c r="AM25" s="14">
        <v>1</v>
      </c>
      <c r="AN25" s="14">
        <v>1</v>
      </c>
      <c r="AO25" s="14">
        <v>3</v>
      </c>
      <c r="AP25" s="14" t="s">
        <v>162</v>
      </c>
      <c r="AQ25" s="14">
        <v>2</v>
      </c>
      <c r="AR25" s="14">
        <v>1</v>
      </c>
      <c r="AS25" s="14">
        <v>1</v>
      </c>
      <c r="AT25" s="14">
        <v>0</v>
      </c>
      <c r="AU25" s="14">
        <v>1</v>
      </c>
      <c r="AV25" s="14">
        <v>0</v>
      </c>
      <c r="AW25" s="14"/>
      <c r="AX25" s="14">
        <v>1</v>
      </c>
      <c r="AY25" s="14">
        <v>2</v>
      </c>
      <c r="AZ25" s="14">
        <v>1</v>
      </c>
      <c r="BA25" s="14"/>
      <c r="BB25" s="14"/>
      <c r="BC25" s="14">
        <v>2</v>
      </c>
      <c r="BD25" s="14">
        <v>7</v>
      </c>
      <c r="BE25" s="14">
        <v>1</v>
      </c>
      <c r="BF25" s="14">
        <v>7</v>
      </c>
      <c r="BG25" s="14">
        <f t="shared" si="10"/>
        <v>23</v>
      </c>
      <c r="BH25" s="28">
        <f t="shared" si="0"/>
        <v>8.695652173913043</v>
      </c>
      <c r="BI25" s="28">
        <f t="shared" si="1"/>
        <v>0</v>
      </c>
      <c r="BJ25" s="28">
        <f t="shared" si="2"/>
        <v>60.869565217391312</v>
      </c>
      <c r="BK25" s="28">
        <f t="shared" si="3"/>
        <v>30.434782608695656</v>
      </c>
      <c r="BL25" s="14">
        <v>29</v>
      </c>
      <c r="BM25" s="14">
        <v>1</v>
      </c>
      <c r="BN25" s="14">
        <v>1</v>
      </c>
      <c r="BO25" s="14">
        <v>0</v>
      </c>
      <c r="BP25" s="14">
        <v>1</v>
      </c>
      <c r="BQ25" s="14" t="s">
        <v>330</v>
      </c>
      <c r="BR25" s="14">
        <v>1</v>
      </c>
      <c r="BS25" s="14">
        <v>1</v>
      </c>
      <c r="BT25" s="14">
        <v>0</v>
      </c>
      <c r="BU25" s="14">
        <v>0</v>
      </c>
      <c r="BV25" s="14" t="s">
        <v>627</v>
      </c>
      <c r="BW25" s="14">
        <v>0</v>
      </c>
      <c r="BX25" s="14">
        <v>1</v>
      </c>
      <c r="BY25" s="40" t="s">
        <v>626</v>
      </c>
      <c r="BZ25" s="13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3</v>
      </c>
      <c r="CH25" s="63">
        <f t="shared" si="11"/>
        <v>3</v>
      </c>
      <c r="CI25" s="59">
        <v>0</v>
      </c>
      <c r="CJ25" s="14"/>
      <c r="CK25" s="14"/>
      <c r="CL25" s="14">
        <v>1</v>
      </c>
      <c r="CM25" s="14">
        <v>2</v>
      </c>
      <c r="CN25" s="14">
        <v>1</v>
      </c>
      <c r="CO25" s="40">
        <v>1</v>
      </c>
      <c r="CP25" s="13">
        <v>0</v>
      </c>
      <c r="CQ25" s="14">
        <v>1</v>
      </c>
      <c r="CR25" s="14">
        <v>0</v>
      </c>
      <c r="CS25" s="14">
        <v>0</v>
      </c>
      <c r="CT25" s="7">
        <f t="shared" si="4"/>
        <v>1</v>
      </c>
      <c r="CU25" s="13">
        <v>0</v>
      </c>
      <c r="CV25" s="14">
        <v>0</v>
      </c>
      <c r="CW25" s="14">
        <v>4</v>
      </c>
      <c r="CX25" s="14">
        <v>0</v>
      </c>
      <c r="CY25" s="14">
        <v>2</v>
      </c>
      <c r="CZ25" s="14">
        <v>0</v>
      </c>
      <c r="DA25" s="14">
        <v>2</v>
      </c>
      <c r="DB25" s="14">
        <v>2</v>
      </c>
      <c r="DC25" s="14">
        <v>2</v>
      </c>
      <c r="DD25" s="40">
        <v>0</v>
      </c>
      <c r="DE25" s="7">
        <f t="shared" si="14"/>
        <v>12</v>
      </c>
      <c r="DF25" s="84">
        <v>0.83333333333333337</v>
      </c>
      <c r="DG25" s="14">
        <v>5</v>
      </c>
      <c r="DH25" s="84">
        <v>0.25</v>
      </c>
      <c r="DI25" s="84">
        <f t="shared" si="13"/>
        <v>23.416666666666668</v>
      </c>
      <c r="DJ25" s="14">
        <v>10</v>
      </c>
      <c r="DK25" s="14">
        <v>1</v>
      </c>
      <c r="DL25" s="14">
        <v>0</v>
      </c>
      <c r="DM25" s="14">
        <v>1</v>
      </c>
      <c r="DN25" s="14">
        <v>0</v>
      </c>
      <c r="DO25" s="14">
        <v>0</v>
      </c>
      <c r="DP25" s="14">
        <v>1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3</v>
      </c>
      <c r="DX25" s="14">
        <v>0</v>
      </c>
      <c r="DY25" s="14">
        <f t="shared" si="7"/>
        <v>0</v>
      </c>
      <c r="DZ25" s="14">
        <v>0</v>
      </c>
      <c r="EA25" s="14">
        <v>0</v>
      </c>
      <c r="EB25" s="14">
        <v>0</v>
      </c>
      <c r="EC25" s="14">
        <v>1</v>
      </c>
      <c r="ED25" s="14">
        <f t="shared" si="8"/>
        <v>0</v>
      </c>
      <c r="EE25" s="14">
        <f t="shared" si="9"/>
        <v>3</v>
      </c>
      <c r="EF25" s="6">
        <f t="shared" si="12"/>
        <v>4</v>
      </c>
      <c r="EG25" s="13" t="s">
        <v>328</v>
      </c>
      <c r="EH25" s="81">
        <v>45247</v>
      </c>
      <c r="EI25" s="52">
        <v>110</v>
      </c>
      <c r="EJ25" s="52">
        <v>72</v>
      </c>
      <c r="EK25" s="53">
        <v>70</v>
      </c>
      <c r="EL25" s="53">
        <v>97</v>
      </c>
      <c r="EM25" s="53">
        <v>136</v>
      </c>
      <c r="EN25" s="53">
        <v>0</v>
      </c>
      <c r="EO25" s="53">
        <v>75</v>
      </c>
      <c r="EP25" s="53">
        <v>1.58</v>
      </c>
      <c r="EQ25" s="9">
        <v>30</v>
      </c>
      <c r="ER25" s="92">
        <v>0</v>
      </c>
      <c r="ES25" s="16" t="s">
        <v>328</v>
      </c>
      <c r="ET25" s="106">
        <v>45247.525694444441</v>
      </c>
      <c r="EU25" s="14" t="s">
        <v>331</v>
      </c>
      <c r="EV25" s="14">
        <v>0</v>
      </c>
      <c r="EW25" s="6">
        <v>8.3000000000000007</v>
      </c>
      <c r="EX25" s="6">
        <v>11.4</v>
      </c>
      <c r="EY25" s="14">
        <v>1239</v>
      </c>
      <c r="EZ25" s="14">
        <v>415</v>
      </c>
      <c r="FA25" s="14">
        <v>4.0000000000000001E-3</v>
      </c>
      <c r="FB25" s="14">
        <v>80.900000000000006</v>
      </c>
      <c r="FC25" s="14">
        <v>34.799999999999997</v>
      </c>
      <c r="FD25" s="14" t="s">
        <v>332</v>
      </c>
      <c r="FE25" s="14"/>
      <c r="FF25" s="14" t="s">
        <v>333</v>
      </c>
      <c r="FG25" s="6">
        <v>15.4</v>
      </c>
      <c r="FH25" s="6">
        <v>10.6</v>
      </c>
      <c r="FI25" s="14">
        <v>1459</v>
      </c>
      <c r="FJ25" s="14">
        <v>420</v>
      </c>
      <c r="FK25" s="14">
        <v>7.0000000000000001E-3</v>
      </c>
      <c r="FL25" s="14">
        <v>80.3</v>
      </c>
      <c r="FM25" s="14">
        <v>35.9</v>
      </c>
      <c r="FN25" s="14" t="s">
        <v>334</v>
      </c>
      <c r="FO25" s="40"/>
    </row>
    <row r="26" spans="1:171" s="4" customFormat="1">
      <c r="A26" s="4" t="s">
        <v>335</v>
      </c>
      <c r="B26" s="4">
        <v>1</v>
      </c>
      <c r="C26" s="16">
        <v>28</v>
      </c>
      <c r="D26" s="4" t="s">
        <v>168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6</v>
      </c>
      <c r="M26" s="33">
        <v>4</v>
      </c>
      <c r="N26" s="16">
        <v>1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/>
      <c r="Y26" s="14"/>
      <c r="Z26" s="14">
        <v>0</v>
      </c>
      <c r="AA26" s="14"/>
      <c r="AB26" s="14"/>
      <c r="AC26" s="14"/>
      <c r="AD26" s="14">
        <v>1</v>
      </c>
      <c r="AE26" s="14" t="s">
        <v>336</v>
      </c>
      <c r="AF26" s="40">
        <v>3</v>
      </c>
      <c r="AG26" s="13">
        <v>0</v>
      </c>
      <c r="AH26" s="14">
        <v>1</v>
      </c>
      <c r="AI26" s="14">
        <v>0</v>
      </c>
      <c r="AJ26" s="14">
        <v>0</v>
      </c>
      <c r="AK26" s="14">
        <v>1</v>
      </c>
      <c r="AL26" s="14">
        <v>1</v>
      </c>
      <c r="AM26" s="14">
        <v>1</v>
      </c>
      <c r="AN26" s="14">
        <v>1</v>
      </c>
      <c r="AO26" s="14">
        <v>3</v>
      </c>
      <c r="AP26" s="14" t="s">
        <v>162</v>
      </c>
      <c r="AQ26" s="14">
        <v>1</v>
      </c>
      <c r="AR26" s="14">
        <v>0</v>
      </c>
      <c r="AS26" s="14">
        <v>1</v>
      </c>
      <c r="AT26" s="14">
        <v>0</v>
      </c>
      <c r="AU26" s="14">
        <v>1</v>
      </c>
      <c r="AV26" s="14">
        <v>0</v>
      </c>
      <c r="AW26" s="14"/>
      <c r="AX26" s="14">
        <v>1</v>
      </c>
      <c r="AY26" s="14">
        <v>1</v>
      </c>
      <c r="AZ26" s="14">
        <v>2</v>
      </c>
      <c r="BA26" s="14"/>
      <c r="BB26" s="14"/>
      <c r="BC26" s="14">
        <v>2</v>
      </c>
      <c r="BD26" s="14">
        <v>7</v>
      </c>
      <c r="BE26" s="14"/>
      <c r="BF26" s="14"/>
      <c r="BG26" s="14">
        <f t="shared" si="10"/>
        <v>16</v>
      </c>
      <c r="BH26" s="28">
        <f t="shared" si="0"/>
        <v>12.5</v>
      </c>
      <c r="BI26" s="28">
        <f t="shared" si="1"/>
        <v>0</v>
      </c>
      <c r="BJ26" s="28">
        <f t="shared" si="2"/>
        <v>87.5</v>
      </c>
      <c r="BK26" s="28">
        <f t="shared" si="3"/>
        <v>0</v>
      </c>
      <c r="BL26" s="14">
        <v>28</v>
      </c>
      <c r="BM26" s="14">
        <v>1</v>
      </c>
      <c r="BN26" s="14">
        <v>1</v>
      </c>
      <c r="BO26" s="14">
        <v>0</v>
      </c>
      <c r="BP26" s="14">
        <v>1</v>
      </c>
      <c r="BQ26" s="14" t="s">
        <v>337</v>
      </c>
      <c r="BR26" s="14">
        <v>0</v>
      </c>
      <c r="BS26" s="14">
        <v>0</v>
      </c>
      <c r="BT26" s="14">
        <v>0</v>
      </c>
      <c r="BU26" s="14">
        <v>0</v>
      </c>
      <c r="BV26" s="14" t="s">
        <v>628</v>
      </c>
      <c r="BW26" s="14">
        <v>0</v>
      </c>
      <c r="BX26" s="14">
        <v>1</v>
      </c>
      <c r="BY26" s="40">
        <v>0</v>
      </c>
      <c r="BZ26" s="13">
        <v>0</v>
      </c>
      <c r="CA26" s="14">
        <v>0</v>
      </c>
      <c r="CB26" s="14">
        <v>1</v>
      </c>
      <c r="CC26" s="14">
        <v>2</v>
      </c>
      <c r="CD26" s="14">
        <v>0</v>
      </c>
      <c r="CE26" s="14">
        <v>0</v>
      </c>
      <c r="CF26" s="14">
        <v>0</v>
      </c>
      <c r="CG26" s="14">
        <v>0</v>
      </c>
      <c r="CH26" s="63">
        <f t="shared" si="11"/>
        <v>3</v>
      </c>
      <c r="CI26" s="59">
        <v>0</v>
      </c>
      <c r="CJ26" s="14">
        <v>1</v>
      </c>
      <c r="CK26" s="14">
        <v>2</v>
      </c>
      <c r="CL26" s="14">
        <v>1</v>
      </c>
      <c r="CM26" s="14">
        <v>1</v>
      </c>
      <c r="CN26" s="14">
        <v>1</v>
      </c>
      <c r="CO26" s="40">
        <v>1</v>
      </c>
      <c r="CP26" s="13">
        <v>1</v>
      </c>
      <c r="CQ26" s="14">
        <v>1</v>
      </c>
      <c r="CR26" s="14">
        <v>2</v>
      </c>
      <c r="CS26" s="14">
        <v>0</v>
      </c>
      <c r="CT26" s="10">
        <f t="shared" si="4"/>
        <v>4</v>
      </c>
      <c r="CU26" s="13">
        <v>0</v>
      </c>
      <c r="CV26" s="14">
        <v>2</v>
      </c>
      <c r="CW26" s="14">
        <v>2</v>
      </c>
      <c r="CX26" s="14">
        <v>2</v>
      </c>
      <c r="CY26" s="14">
        <v>2</v>
      </c>
      <c r="CZ26" s="14">
        <v>2</v>
      </c>
      <c r="DA26" s="14">
        <v>0</v>
      </c>
      <c r="DB26" s="14">
        <v>1</v>
      </c>
      <c r="DC26" s="14">
        <v>2</v>
      </c>
      <c r="DD26" s="40">
        <v>4</v>
      </c>
      <c r="DE26" s="10">
        <f t="shared" si="14"/>
        <v>17</v>
      </c>
      <c r="DF26" s="84">
        <v>0.875</v>
      </c>
      <c r="DG26" s="14">
        <v>10</v>
      </c>
      <c r="DH26" s="84">
        <v>0.27083333333333331</v>
      </c>
      <c r="DI26" s="84">
        <f t="shared" si="13"/>
        <v>23.395833333333332</v>
      </c>
      <c r="DJ26" s="14">
        <v>7</v>
      </c>
      <c r="DK26" s="14">
        <v>0</v>
      </c>
      <c r="DL26" s="14">
        <v>3</v>
      </c>
      <c r="DM26" s="14">
        <v>1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f t="shared" si="7"/>
        <v>0</v>
      </c>
      <c r="DZ26" s="14">
        <v>0</v>
      </c>
      <c r="EA26" s="14">
        <v>1</v>
      </c>
      <c r="EB26" s="14">
        <v>2</v>
      </c>
      <c r="EC26" s="14">
        <v>1</v>
      </c>
      <c r="ED26" s="14">
        <f t="shared" si="8"/>
        <v>0</v>
      </c>
      <c r="EE26" s="14">
        <f t="shared" si="9"/>
        <v>0</v>
      </c>
      <c r="EF26" s="6">
        <f t="shared" si="12"/>
        <v>4</v>
      </c>
      <c r="EG26" s="13" t="s">
        <v>335</v>
      </c>
      <c r="EH26" s="81">
        <v>45239</v>
      </c>
      <c r="EI26" s="52">
        <v>110</v>
      </c>
      <c r="EJ26" s="52">
        <v>80</v>
      </c>
      <c r="EK26" s="53"/>
      <c r="EL26" s="53"/>
      <c r="EM26" s="53"/>
      <c r="EN26" s="53"/>
      <c r="EO26" s="53">
        <v>50</v>
      </c>
      <c r="EP26" s="53">
        <v>1.42</v>
      </c>
      <c r="EQ26" s="52">
        <v>24.8</v>
      </c>
      <c r="ER26" s="92"/>
      <c r="ES26" s="16" t="s">
        <v>338</v>
      </c>
      <c r="ET26" s="106">
        <v>45239.557638888888</v>
      </c>
      <c r="EU26" s="14" t="s">
        <v>162</v>
      </c>
      <c r="EV26" s="14">
        <v>1</v>
      </c>
      <c r="EW26" s="9">
        <v>100</v>
      </c>
      <c r="EX26" s="77">
        <v>200</v>
      </c>
      <c r="EY26" s="14">
        <v>10000</v>
      </c>
      <c r="EZ26" s="14">
        <v>240</v>
      </c>
      <c r="FA26" s="14">
        <v>0.13900000000000001</v>
      </c>
      <c r="FB26" s="14">
        <v>85.4</v>
      </c>
      <c r="FC26" s="14">
        <v>50.3</v>
      </c>
      <c r="FD26" s="14" t="s">
        <v>339</v>
      </c>
      <c r="FE26" s="14" t="s">
        <v>340</v>
      </c>
      <c r="FF26" s="14"/>
      <c r="FG26" s="14"/>
      <c r="FH26" s="14"/>
      <c r="FI26" s="14"/>
      <c r="FJ26" s="14"/>
      <c r="FK26" s="14"/>
      <c r="FL26" s="14"/>
      <c r="FM26" s="14"/>
      <c r="FN26" s="14"/>
      <c r="FO26" s="40"/>
    </row>
    <row r="27" spans="1:171" s="4" customFormat="1">
      <c r="A27" s="4" t="s">
        <v>341</v>
      </c>
      <c r="B27" s="4">
        <v>1</v>
      </c>
      <c r="C27" s="16">
        <v>52</v>
      </c>
      <c r="D27" s="4" t="s">
        <v>186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5</v>
      </c>
      <c r="M27" s="33">
        <v>2</v>
      </c>
      <c r="N27" s="16">
        <v>0</v>
      </c>
      <c r="O27" s="14">
        <v>1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1</v>
      </c>
      <c r="W27" s="14">
        <v>0</v>
      </c>
      <c r="X27" s="14"/>
      <c r="Y27" s="14"/>
      <c r="Z27" s="14">
        <v>0</v>
      </c>
      <c r="AA27" s="14"/>
      <c r="AB27" s="14"/>
      <c r="AC27" s="14"/>
      <c r="AD27" s="14">
        <v>1</v>
      </c>
      <c r="AE27" s="14" t="s">
        <v>205</v>
      </c>
      <c r="AF27" s="40">
        <v>3</v>
      </c>
      <c r="AG27" s="13">
        <v>0</v>
      </c>
      <c r="AH27" s="14">
        <v>1</v>
      </c>
      <c r="AI27" s="14">
        <v>1</v>
      </c>
      <c r="AJ27" s="14">
        <v>0</v>
      </c>
      <c r="AK27" s="14">
        <v>1</v>
      </c>
      <c r="AL27" s="14">
        <v>1</v>
      </c>
      <c r="AM27" s="14">
        <v>1</v>
      </c>
      <c r="AN27" s="14">
        <v>1</v>
      </c>
      <c r="AO27" s="14">
        <v>6</v>
      </c>
      <c r="AP27" s="14" t="s">
        <v>266</v>
      </c>
      <c r="AQ27" s="14">
        <v>1</v>
      </c>
      <c r="AR27" s="14">
        <v>1</v>
      </c>
      <c r="AS27" s="14">
        <v>1</v>
      </c>
      <c r="AT27" s="14">
        <v>0</v>
      </c>
      <c r="AU27" s="14">
        <v>1</v>
      </c>
      <c r="AV27" s="14">
        <v>0</v>
      </c>
      <c r="AW27" s="14"/>
      <c r="AX27" s="14">
        <v>1</v>
      </c>
      <c r="AY27" s="14">
        <v>1</v>
      </c>
      <c r="AZ27" s="14">
        <v>7</v>
      </c>
      <c r="BA27" s="14"/>
      <c r="BB27" s="14"/>
      <c r="BC27" s="14">
        <v>6</v>
      </c>
      <c r="BD27" s="14">
        <v>7</v>
      </c>
      <c r="BE27" s="14">
        <v>1</v>
      </c>
      <c r="BF27" s="14">
        <v>3</v>
      </c>
      <c r="BG27" s="14">
        <f t="shared" si="10"/>
        <v>52</v>
      </c>
      <c r="BH27" s="28">
        <f t="shared" si="0"/>
        <v>13.461538461538462</v>
      </c>
      <c r="BI27" s="28">
        <f t="shared" si="1"/>
        <v>0</v>
      </c>
      <c r="BJ27" s="28">
        <f t="shared" si="2"/>
        <v>80.769230769230774</v>
      </c>
      <c r="BK27" s="28">
        <f t="shared" si="3"/>
        <v>5.7692307692307692</v>
      </c>
      <c r="BL27" s="14">
        <v>38</v>
      </c>
      <c r="BM27" s="14">
        <v>1</v>
      </c>
      <c r="BN27" s="14">
        <v>0</v>
      </c>
      <c r="BO27" s="14">
        <v>0</v>
      </c>
      <c r="BP27" s="14">
        <v>1</v>
      </c>
      <c r="BQ27" s="14" t="s">
        <v>342</v>
      </c>
      <c r="BR27" s="14">
        <v>1</v>
      </c>
      <c r="BS27" s="14">
        <v>1</v>
      </c>
      <c r="BT27" s="14">
        <v>0</v>
      </c>
      <c r="BU27" s="14">
        <v>0</v>
      </c>
      <c r="BV27" s="14" t="s">
        <v>206</v>
      </c>
      <c r="BW27" s="14">
        <v>0</v>
      </c>
      <c r="BX27" s="14">
        <v>1</v>
      </c>
      <c r="BY27" s="40" t="s">
        <v>343</v>
      </c>
      <c r="BZ27" s="13">
        <v>0</v>
      </c>
      <c r="CA27" s="14">
        <v>1</v>
      </c>
      <c r="CB27" s="14">
        <v>1</v>
      </c>
      <c r="CC27" s="14">
        <v>3</v>
      </c>
      <c r="CD27" s="14">
        <v>1</v>
      </c>
      <c r="CE27" s="14">
        <v>0</v>
      </c>
      <c r="CF27" s="14">
        <v>0</v>
      </c>
      <c r="CG27" s="14">
        <v>2</v>
      </c>
      <c r="CH27" s="63">
        <f t="shared" si="11"/>
        <v>8</v>
      </c>
      <c r="CI27" s="57">
        <v>1</v>
      </c>
      <c r="CJ27" s="14"/>
      <c r="CK27" s="14"/>
      <c r="CL27" s="14">
        <v>2</v>
      </c>
      <c r="CM27" s="14">
        <v>2</v>
      </c>
      <c r="CN27" s="14">
        <v>4</v>
      </c>
      <c r="CO27" s="40">
        <v>1</v>
      </c>
      <c r="CP27" s="13">
        <v>1</v>
      </c>
      <c r="CQ27" s="14">
        <v>2</v>
      </c>
      <c r="CR27" s="14">
        <v>0</v>
      </c>
      <c r="CS27" s="14">
        <v>3</v>
      </c>
      <c r="CT27" s="61">
        <f t="shared" si="4"/>
        <v>6</v>
      </c>
      <c r="CU27" s="13">
        <v>4</v>
      </c>
      <c r="CV27" s="14">
        <v>3</v>
      </c>
      <c r="CW27" s="14">
        <v>2</v>
      </c>
      <c r="CX27" s="14">
        <v>3</v>
      </c>
      <c r="CY27" s="14">
        <v>2</v>
      </c>
      <c r="CZ27" s="14">
        <v>3</v>
      </c>
      <c r="DA27" s="14">
        <v>0</v>
      </c>
      <c r="DB27" s="14">
        <v>2</v>
      </c>
      <c r="DC27" s="14">
        <v>2</v>
      </c>
      <c r="DD27" s="40">
        <v>4</v>
      </c>
      <c r="DE27" s="10">
        <f t="shared" si="14"/>
        <v>25</v>
      </c>
      <c r="DF27" s="84">
        <v>0.875</v>
      </c>
      <c r="DG27" s="14">
        <v>10</v>
      </c>
      <c r="DH27" s="84">
        <v>0.25</v>
      </c>
      <c r="DI27" s="84">
        <f t="shared" si="13"/>
        <v>23.375</v>
      </c>
      <c r="DJ27" s="14">
        <v>8</v>
      </c>
      <c r="DK27" s="14">
        <v>1</v>
      </c>
      <c r="DL27" s="14">
        <v>1</v>
      </c>
      <c r="DM27" s="14">
        <v>0</v>
      </c>
      <c r="DN27" s="14">
        <v>0</v>
      </c>
      <c r="DO27" s="14">
        <v>0</v>
      </c>
      <c r="DP27" s="14">
        <v>1</v>
      </c>
      <c r="DQ27" s="14">
        <v>1</v>
      </c>
      <c r="DR27" s="14">
        <v>1</v>
      </c>
      <c r="DS27" s="14">
        <v>3</v>
      </c>
      <c r="DT27" s="14">
        <v>0</v>
      </c>
      <c r="DU27" s="14">
        <v>1</v>
      </c>
      <c r="DV27" s="14">
        <v>0</v>
      </c>
      <c r="DW27" s="14">
        <v>1</v>
      </c>
      <c r="DX27" s="14">
        <v>1</v>
      </c>
      <c r="DY27" s="14">
        <f t="shared" si="7"/>
        <v>1</v>
      </c>
      <c r="DZ27" s="14">
        <v>0</v>
      </c>
      <c r="EA27" s="14">
        <v>0</v>
      </c>
      <c r="EB27" s="14">
        <v>0</v>
      </c>
      <c r="EC27" s="14">
        <v>1</v>
      </c>
      <c r="ED27" s="14">
        <f t="shared" si="8"/>
        <v>0</v>
      </c>
      <c r="EE27" s="14">
        <f t="shared" si="9"/>
        <v>2</v>
      </c>
      <c r="EF27" s="6">
        <f t="shared" si="12"/>
        <v>4</v>
      </c>
      <c r="EG27" s="13" t="s">
        <v>344</v>
      </c>
      <c r="EH27" s="81">
        <v>45247</v>
      </c>
      <c r="EI27" s="52">
        <v>120</v>
      </c>
      <c r="EJ27" s="52">
        <v>70</v>
      </c>
      <c r="EK27" s="53">
        <v>75</v>
      </c>
      <c r="EL27" s="77">
        <v>93</v>
      </c>
      <c r="EM27" s="53">
        <v>126</v>
      </c>
      <c r="EN27" s="53">
        <v>0</v>
      </c>
      <c r="EO27" s="53">
        <v>51</v>
      </c>
      <c r="EP27" s="53">
        <v>1.46</v>
      </c>
      <c r="EQ27" s="52">
        <v>23.9</v>
      </c>
      <c r="ER27" s="92">
        <v>0</v>
      </c>
      <c r="ES27" s="16" t="s">
        <v>341</v>
      </c>
      <c r="ET27" s="106">
        <v>45247.550694444442</v>
      </c>
      <c r="EU27" s="14" t="s">
        <v>345</v>
      </c>
      <c r="EV27" s="14">
        <v>0</v>
      </c>
      <c r="EW27" s="23">
        <v>13.7</v>
      </c>
      <c r="EX27" s="6">
        <v>20.6</v>
      </c>
      <c r="EY27" s="14">
        <v>2145</v>
      </c>
      <c r="EZ27" s="14">
        <v>423</v>
      </c>
      <c r="FA27" s="14">
        <v>1.7999999999999999E-2</v>
      </c>
      <c r="FB27" s="14">
        <v>77.099999999999994</v>
      </c>
      <c r="FC27" s="14">
        <v>38</v>
      </c>
      <c r="FD27" s="14" t="s">
        <v>346</v>
      </c>
      <c r="FE27" s="14"/>
      <c r="FF27" s="14" t="s">
        <v>347</v>
      </c>
      <c r="FG27" s="6">
        <v>48.5</v>
      </c>
      <c r="FH27" s="23">
        <v>31.6</v>
      </c>
      <c r="FI27" s="14">
        <v>4786</v>
      </c>
      <c r="FJ27" s="14">
        <v>429</v>
      </c>
      <c r="FK27" s="14">
        <v>2.5999999999999999E-2</v>
      </c>
      <c r="FL27" s="14">
        <v>78.099999999999994</v>
      </c>
      <c r="FM27" s="14">
        <v>39.4</v>
      </c>
      <c r="FN27" s="14" t="s">
        <v>348</v>
      </c>
      <c r="FO27" s="40"/>
    </row>
    <row r="28" spans="1:171" s="4" customFormat="1">
      <c r="A28" s="4" t="s">
        <v>349</v>
      </c>
      <c r="B28" s="4">
        <v>1</v>
      </c>
      <c r="C28" s="16">
        <v>24</v>
      </c>
      <c r="D28" s="4" t="s">
        <v>174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9</v>
      </c>
      <c r="M28" s="33">
        <v>1</v>
      </c>
      <c r="N28" s="16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/>
      <c r="Y28" s="14"/>
      <c r="Z28" s="14">
        <v>0</v>
      </c>
      <c r="AA28" s="14"/>
      <c r="AB28" s="14"/>
      <c r="AC28" s="14"/>
      <c r="AD28" s="14">
        <v>1</v>
      </c>
      <c r="AE28" s="14" t="s">
        <v>205</v>
      </c>
      <c r="AF28" s="40">
        <v>3</v>
      </c>
      <c r="AG28" s="13">
        <v>0</v>
      </c>
      <c r="AH28" s="14">
        <v>1</v>
      </c>
      <c r="AI28" s="14">
        <v>0</v>
      </c>
      <c r="AJ28" s="14">
        <v>0</v>
      </c>
      <c r="AK28" s="14">
        <v>1</v>
      </c>
      <c r="AL28" s="14">
        <v>1</v>
      </c>
      <c r="AM28" s="14">
        <v>1</v>
      </c>
      <c r="AN28" s="14">
        <v>0</v>
      </c>
      <c r="AO28" s="14">
        <v>2</v>
      </c>
      <c r="AP28" s="14" t="s">
        <v>162</v>
      </c>
      <c r="AQ28" s="14">
        <v>6</v>
      </c>
      <c r="AR28" s="14">
        <v>1</v>
      </c>
      <c r="AS28" s="14">
        <v>0</v>
      </c>
      <c r="AT28" s="14">
        <v>0</v>
      </c>
      <c r="AU28" s="14">
        <v>1</v>
      </c>
      <c r="AV28" s="14">
        <v>0</v>
      </c>
      <c r="AW28" s="14"/>
      <c r="AX28" s="14">
        <v>1</v>
      </c>
      <c r="AY28" s="14">
        <v>3</v>
      </c>
      <c r="AZ28" s="14">
        <v>3</v>
      </c>
      <c r="BA28" s="14"/>
      <c r="BB28" s="14"/>
      <c r="BC28" s="14"/>
      <c r="BD28" s="14"/>
      <c r="BE28" s="14">
        <v>1</v>
      </c>
      <c r="BF28" s="14">
        <v>1</v>
      </c>
      <c r="BG28" s="14">
        <f t="shared" si="10"/>
        <v>10</v>
      </c>
      <c r="BH28" s="28">
        <f t="shared" si="0"/>
        <v>90</v>
      </c>
      <c r="BI28" s="28">
        <f t="shared" si="1"/>
        <v>0</v>
      </c>
      <c r="BJ28" s="28">
        <f t="shared" si="2"/>
        <v>0</v>
      </c>
      <c r="BK28" s="28">
        <f t="shared" si="3"/>
        <v>10</v>
      </c>
      <c r="BL28" s="14">
        <v>24</v>
      </c>
      <c r="BM28" s="14">
        <v>1</v>
      </c>
      <c r="BN28" s="14">
        <v>0</v>
      </c>
      <c r="BO28" s="14">
        <v>0</v>
      </c>
      <c r="BP28" s="14">
        <v>1</v>
      </c>
      <c r="BQ28" s="14" t="s">
        <v>350</v>
      </c>
      <c r="BR28" s="14">
        <v>0</v>
      </c>
      <c r="BS28" s="14">
        <v>1</v>
      </c>
      <c r="BT28" s="14">
        <v>0</v>
      </c>
      <c r="BU28" s="14">
        <v>1</v>
      </c>
      <c r="BV28" s="14" t="s">
        <v>629</v>
      </c>
      <c r="BW28" s="14">
        <v>0</v>
      </c>
      <c r="BX28" s="14">
        <v>1</v>
      </c>
      <c r="BY28" s="40" t="s">
        <v>625</v>
      </c>
      <c r="BZ28" s="13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63">
        <f t="shared" si="11"/>
        <v>0</v>
      </c>
      <c r="CI28" s="59">
        <v>0</v>
      </c>
      <c r="CJ28" s="14"/>
      <c r="CK28" s="14"/>
      <c r="CL28" s="14">
        <v>1</v>
      </c>
      <c r="CM28" s="14">
        <v>2</v>
      </c>
      <c r="CN28" s="14">
        <v>2</v>
      </c>
      <c r="CO28" s="40">
        <v>1</v>
      </c>
      <c r="CP28" s="13">
        <v>0</v>
      </c>
      <c r="CQ28" s="14">
        <v>1</v>
      </c>
      <c r="CR28" s="14">
        <v>0</v>
      </c>
      <c r="CS28" s="14">
        <v>0</v>
      </c>
      <c r="CT28" s="7">
        <f t="shared" si="4"/>
        <v>1</v>
      </c>
      <c r="CU28" s="13">
        <v>0</v>
      </c>
      <c r="CV28" s="14">
        <v>2</v>
      </c>
      <c r="CW28" s="14">
        <v>3</v>
      </c>
      <c r="CX28" s="14">
        <v>4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40">
        <v>0</v>
      </c>
      <c r="DE28" s="7">
        <f t="shared" si="14"/>
        <v>9</v>
      </c>
      <c r="DF28" s="84">
        <v>0.83333333333333337</v>
      </c>
      <c r="DG28" s="14">
        <v>120</v>
      </c>
      <c r="DH28" s="84">
        <v>0.29166666666666669</v>
      </c>
      <c r="DI28" s="84">
        <f t="shared" si="13"/>
        <v>23.458333333333336</v>
      </c>
      <c r="DJ28" s="14">
        <v>9</v>
      </c>
      <c r="DK28" s="14">
        <v>3</v>
      </c>
      <c r="DL28" s="14">
        <v>0</v>
      </c>
      <c r="DM28" s="14">
        <v>0</v>
      </c>
      <c r="DN28" s="14">
        <v>0</v>
      </c>
      <c r="DO28" s="14">
        <v>0</v>
      </c>
      <c r="DP28" s="14">
        <v>1</v>
      </c>
      <c r="DQ28" s="14">
        <v>1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f t="shared" si="7"/>
        <v>0</v>
      </c>
      <c r="DZ28" s="14">
        <v>3</v>
      </c>
      <c r="EA28" s="14">
        <v>0</v>
      </c>
      <c r="EB28" s="14">
        <v>1</v>
      </c>
      <c r="EC28" s="14">
        <v>1</v>
      </c>
      <c r="ED28" s="14">
        <f t="shared" si="8"/>
        <v>0</v>
      </c>
      <c r="EE28" s="14">
        <f t="shared" si="9"/>
        <v>0</v>
      </c>
      <c r="EF28" s="9">
        <f t="shared" si="12"/>
        <v>5</v>
      </c>
      <c r="EG28" s="13" t="s">
        <v>349</v>
      </c>
      <c r="EH28" s="81">
        <v>45247</v>
      </c>
      <c r="EI28" s="52">
        <v>100</v>
      </c>
      <c r="EJ28" s="52">
        <v>70</v>
      </c>
      <c r="EK28" s="53">
        <v>64</v>
      </c>
      <c r="EL28" s="53">
        <v>98</v>
      </c>
      <c r="EM28" s="53">
        <v>118</v>
      </c>
      <c r="EN28" s="53">
        <v>1</v>
      </c>
      <c r="EO28" s="53">
        <v>62</v>
      </c>
      <c r="EP28" s="53">
        <v>1.57</v>
      </c>
      <c r="EQ28" s="77">
        <v>25.2</v>
      </c>
      <c r="ER28" s="92">
        <v>0</v>
      </c>
      <c r="ES28" s="16" t="s">
        <v>349</v>
      </c>
      <c r="ET28" s="106">
        <v>45247.48333333333</v>
      </c>
      <c r="EU28" s="14" t="s">
        <v>162</v>
      </c>
      <c r="EV28" s="14">
        <v>1</v>
      </c>
      <c r="EW28" s="23">
        <v>23.9</v>
      </c>
      <c r="EX28" s="6">
        <v>37.200000000000003</v>
      </c>
      <c r="EY28" s="14">
        <v>3319</v>
      </c>
      <c r="EZ28" s="14">
        <v>409</v>
      </c>
      <c r="FA28" s="14">
        <v>3.5999999999999997E-2</v>
      </c>
      <c r="FB28" s="14">
        <v>83.4</v>
      </c>
      <c r="FC28" s="14">
        <v>35.700000000000003</v>
      </c>
      <c r="FD28" s="14" t="s">
        <v>351</v>
      </c>
      <c r="FE28" s="14" t="s">
        <v>352</v>
      </c>
      <c r="FF28" s="14"/>
      <c r="FG28" s="14"/>
      <c r="FH28" s="14"/>
      <c r="FI28" s="14"/>
      <c r="FJ28" s="14"/>
      <c r="FK28" s="14"/>
      <c r="FL28" s="14"/>
      <c r="FM28" s="14"/>
      <c r="FN28" s="14"/>
      <c r="FO28" s="40"/>
    </row>
    <row r="29" spans="1:171" s="4" customFormat="1">
      <c r="A29" s="4" t="s">
        <v>353</v>
      </c>
      <c r="B29" s="4">
        <v>1</v>
      </c>
      <c r="C29" s="16">
        <v>24</v>
      </c>
      <c r="D29" s="4" t="s">
        <v>174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33">
        <v>2</v>
      </c>
      <c r="N29" s="16">
        <v>1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/>
      <c r="Y29" s="14"/>
      <c r="Z29" s="14">
        <v>0</v>
      </c>
      <c r="AA29" s="14"/>
      <c r="AB29" s="14"/>
      <c r="AC29" s="14"/>
      <c r="AD29" s="14">
        <v>1</v>
      </c>
      <c r="AE29" s="14" t="s">
        <v>354</v>
      </c>
      <c r="AF29" s="40">
        <v>2</v>
      </c>
      <c r="AG29" s="13">
        <v>0</v>
      </c>
      <c r="AH29" s="14">
        <v>1</v>
      </c>
      <c r="AI29" s="14">
        <v>0</v>
      </c>
      <c r="AJ29" s="14">
        <v>0</v>
      </c>
      <c r="AK29" s="14">
        <v>1</v>
      </c>
      <c r="AL29" s="14">
        <v>1</v>
      </c>
      <c r="AM29" s="14">
        <v>0</v>
      </c>
      <c r="AN29" s="14">
        <v>1</v>
      </c>
      <c r="AO29" s="14">
        <v>1</v>
      </c>
      <c r="AP29" s="14" t="s">
        <v>355</v>
      </c>
      <c r="AQ29" s="14">
        <v>1</v>
      </c>
      <c r="AR29" s="14">
        <v>1</v>
      </c>
      <c r="AS29" s="14">
        <v>1</v>
      </c>
      <c r="AT29" s="14">
        <v>1</v>
      </c>
      <c r="AU29" s="14">
        <v>1</v>
      </c>
      <c r="AV29" s="14">
        <v>0</v>
      </c>
      <c r="AW29" s="14"/>
      <c r="AX29" s="14">
        <v>1</v>
      </c>
      <c r="AY29" s="14">
        <v>1</v>
      </c>
      <c r="AZ29" s="14">
        <v>2</v>
      </c>
      <c r="BA29" s="14">
        <v>1</v>
      </c>
      <c r="BB29" s="14">
        <v>7</v>
      </c>
      <c r="BC29" s="14">
        <v>2</v>
      </c>
      <c r="BD29" s="14">
        <v>4</v>
      </c>
      <c r="BE29" s="14">
        <v>1</v>
      </c>
      <c r="BF29" s="14">
        <v>2</v>
      </c>
      <c r="BG29" s="14">
        <f t="shared" si="10"/>
        <v>19</v>
      </c>
      <c r="BH29" s="28">
        <f t="shared" si="0"/>
        <v>10.526315789473683</v>
      </c>
      <c r="BI29" s="28">
        <f t="shared" si="1"/>
        <v>36.84210526315789</v>
      </c>
      <c r="BJ29" s="28">
        <f t="shared" si="2"/>
        <v>42.105263157894733</v>
      </c>
      <c r="BK29" s="28">
        <f t="shared" si="3"/>
        <v>10.526315789473683</v>
      </c>
      <c r="BL29" s="14">
        <v>24</v>
      </c>
      <c r="BM29" s="14">
        <v>1</v>
      </c>
      <c r="BN29" s="14">
        <v>0</v>
      </c>
      <c r="BO29" s="14">
        <v>0</v>
      </c>
      <c r="BP29" s="14">
        <v>1</v>
      </c>
      <c r="BQ29" s="14" t="s">
        <v>356</v>
      </c>
      <c r="BR29" s="14">
        <v>1</v>
      </c>
      <c r="BS29" s="14">
        <v>1</v>
      </c>
      <c r="BT29" s="14">
        <v>1</v>
      </c>
      <c r="BU29" s="14">
        <v>0</v>
      </c>
      <c r="BV29" s="14" t="s">
        <v>630</v>
      </c>
      <c r="BW29" s="14">
        <v>0</v>
      </c>
      <c r="BX29" s="14">
        <v>1</v>
      </c>
      <c r="BY29" s="40" t="s">
        <v>631</v>
      </c>
      <c r="BZ29" s="13">
        <v>0</v>
      </c>
      <c r="CA29" s="14">
        <v>0</v>
      </c>
      <c r="CB29" s="14">
        <v>0</v>
      </c>
      <c r="CC29" s="14">
        <v>2</v>
      </c>
      <c r="CD29" s="14">
        <v>0</v>
      </c>
      <c r="CE29" s="14">
        <v>0</v>
      </c>
      <c r="CF29" s="14">
        <v>0</v>
      </c>
      <c r="CG29" s="14">
        <v>0</v>
      </c>
      <c r="CH29" s="63">
        <f t="shared" si="11"/>
        <v>2</v>
      </c>
      <c r="CI29" s="57">
        <v>1</v>
      </c>
      <c r="CJ29" s="14">
        <v>1</v>
      </c>
      <c r="CK29" s="14">
        <v>4</v>
      </c>
      <c r="CL29" s="14">
        <v>2</v>
      </c>
      <c r="CM29" s="14">
        <v>1</v>
      </c>
      <c r="CN29" s="14">
        <v>1</v>
      </c>
      <c r="CO29" s="40">
        <v>1</v>
      </c>
      <c r="CP29" s="13">
        <v>0</v>
      </c>
      <c r="CQ29" s="14">
        <v>0</v>
      </c>
      <c r="CR29" s="14">
        <v>0</v>
      </c>
      <c r="CS29" s="14">
        <v>0</v>
      </c>
      <c r="CT29" s="7">
        <f t="shared" si="4"/>
        <v>0</v>
      </c>
      <c r="CU29" s="13">
        <v>0</v>
      </c>
      <c r="CV29" s="14">
        <v>0</v>
      </c>
      <c r="CW29" s="14">
        <v>4</v>
      </c>
      <c r="CX29" s="14">
        <v>1</v>
      </c>
      <c r="CY29" s="14">
        <v>1</v>
      </c>
      <c r="CZ29" s="14">
        <v>1</v>
      </c>
      <c r="DA29" s="14">
        <v>2</v>
      </c>
      <c r="DB29" s="14">
        <v>2</v>
      </c>
      <c r="DC29" s="14">
        <v>2</v>
      </c>
      <c r="DD29" s="40">
        <v>0</v>
      </c>
      <c r="DE29" s="7">
        <f t="shared" si="14"/>
        <v>13</v>
      </c>
      <c r="DF29" s="84">
        <v>0.875</v>
      </c>
      <c r="DG29" s="14">
        <v>10</v>
      </c>
      <c r="DH29" s="84">
        <v>0.27083333333333331</v>
      </c>
      <c r="DI29" s="84">
        <f t="shared" si="13"/>
        <v>23.395833333333332</v>
      </c>
      <c r="DJ29" s="14">
        <v>7</v>
      </c>
      <c r="DK29" s="14">
        <v>2</v>
      </c>
      <c r="DL29" s="14">
        <v>2</v>
      </c>
      <c r="DM29" s="14">
        <v>0</v>
      </c>
      <c r="DN29" s="14">
        <v>0</v>
      </c>
      <c r="DO29" s="14">
        <v>1</v>
      </c>
      <c r="DP29" s="14">
        <v>3</v>
      </c>
      <c r="DQ29" s="14">
        <v>2</v>
      </c>
      <c r="DR29" s="14">
        <v>0</v>
      </c>
      <c r="DS29" s="14">
        <v>0</v>
      </c>
      <c r="DT29" s="14">
        <v>0</v>
      </c>
      <c r="DU29" s="14">
        <v>1</v>
      </c>
      <c r="DV29" s="14">
        <v>0</v>
      </c>
      <c r="DW29" s="14">
        <v>0</v>
      </c>
      <c r="DX29" s="14">
        <v>0</v>
      </c>
      <c r="DY29" s="14">
        <f t="shared" si="7"/>
        <v>1</v>
      </c>
      <c r="DZ29" s="14">
        <v>0</v>
      </c>
      <c r="EA29" s="14">
        <v>1</v>
      </c>
      <c r="EB29" s="14">
        <v>2</v>
      </c>
      <c r="EC29" s="14">
        <v>1</v>
      </c>
      <c r="ED29" s="14">
        <f t="shared" si="8"/>
        <v>0</v>
      </c>
      <c r="EE29" s="14">
        <f t="shared" si="9"/>
        <v>0</v>
      </c>
      <c r="EF29" s="9">
        <f t="shared" si="12"/>
        <v>5</v>
      </c>
      <c r="EG29" s="13" t="s">
        <v>353</v>
      </c>
      <c r="EH29" s="81">
        <v>45240</v>
      </c>
      <c r="EI29" s="52">
        <v>110</v>
      </c>
      <c r="EJ29" s="52">
        <v>70</v>
      </c>
      <c r="EK29" s="53">
        <v>84</v>
      </c>
      <c r="EL29" s="53">
        <v>97</v>
      </c>
      <c r="EM29" s="53">
        <v>103</v>
      </c>
      <c r="EN29" s="53">
        <v>0</v>
      </c>
      <c r="EO29" s="53">
        <v>77</v>
      </c>
      <c r="EP29" s="53">
        <v>1.47</v>
      </c>
      <c r="EQ29" s="9">
        <v>35.6</v>
      </c>
      <c r="ER29" s="92">
        <v>0</v>
      </c>
      <c r="ES29" s="16" t="s">
        <v>353</v>
      </c>
      <c r="ET29" s="14"/>
      <c r="EU29" s="14" t="s">
        <v>162</v>
      </c>
      <c r="EV29" s="14">
        <v>1</v>
      </c>
      <c r="EW29" s="6">
        <v>10.3</v>
      </c>
      <c r="EX29" s="6">
        <v>15.7</v>
      </c>
      <c r="EY29" s="14">
        <v>1548</v>
      </c>
      <c r="EZ29" s="14">
        <v>437</v>
      </c>
      <c r="FA29" s="14">
        <v>0.01</v>
      </c>
      <c r="FB29" s="14">
        <v>86.3</v>
      </c>
      <c r="FC29" s="14">
        <v>49</v>
      </c>
      <c r="FD29" s="14" t="s">
        <v>357</v>
      </c>
      <c r="FE29" s="14" t="s">
        <v>358</v>
      </c>
      <c r="FF29" s="14"/>
      <c r="FG29" s="14"/>
      <c r="FH29" s="14"/>
      <c r="FI29" s="14"/>
      <c r="FJ29" s="14"/>
      <c r="FK29" s="14"/>
      <c r="FL29" s="14"/>
      <c r="FM29" s="14"/>
      <c r="FN29" s="14"/>
      <c r="FO29" s="40"/>
    </row>
    <row r="30" spans="1:171" s="4" customFormat="1">
      <c r="A30" s="4" t="s">
        <v>359</v>
      </c>
      <c r="B30" s="4">
        <v>1</v>
      </c>
      <c r="C30" s="16">
        <v>50</v>
      </c>
      <c r="D30" s="4" t="s">
        <v>174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2</v>
      </c>
      <c r="M30" s="33">
        <v>2</v>
      </c>
      <c r="N30" s="16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/>
      <c r="Y30" s="14"/>
      <c r="Z30" s="14">
        <v>0</v>
      </c>
      <c r="AA30" s="14"/>
      <c r="AB30" s="14"/>
      <c r="AC30" s="14"/>
      <c r="AD30" s="14">
        <v>1</v>
      </c>
      <c r="AE30" s="14" t="s">
        <v>360</v>
      </c>
      <c r="AF30" s="40">
        <v>27</v>
      </c>
      <c r="AG30" s="13">
        <v>0</v>
      </c>
      <c r="AH30" s="14">
        <v>0</v>
      </c>
      <c r="AI30" s="14">
        <v>1</v>
      </c>
      <c r="AJ30" s="14">
        <v>0</v>
      </c>
      <c r="AK30" s="14">
        <v>1</v>
      </c>
      <c r="AL30" s="14">
        <v>1</v>
      </c>
      <c r="AM30" s="14">
        <v>1</v>
      </c>
      <c r="AN30" s="14">
        <v>0</v>
      </c>
      <c r="AO30" s="14">
        <v>2</v>
      </c>
      <c r="AP30" s="14" t="s">
        <v>162</v>
      </c>
      <c r="AQ30" s="14">
        <v>3</v>
      </c>
      <c r="AR30" s="14">
        <v>1</v>
      </c>
      <c r="AS30" s="14">
        <v>0</v>
      </c>
      <c r="AT30" s="14">
        <v>0</v>
      </c>
      <c r="AU30" s="14">
        <v>1</v>
      </c>
      <c r="AV30" s="14">
        <v>0</v>
      </c>
      <c r="AW30" s="14"/>
      <c r="AX30" s="14">
        <v>0</v>
      </c>
      <c r="AY30" s="14">
        <v>1</v>
      </c>
      <c r="AZ30" s="14">
        <v>7</v>
      </c>
      <c r="BA30" s="14"/>
      <c r="BB30" s="14"/>
      <c r="BC30" s="14"/>
      <c r="BD30" s="14"/>
      <c r="BE30" s="14">
        <v>1</v>
      </c>
      <c r="BF30" s="14">
        <v>7</v>
      </c>
      <c r="BG30" s="14">
        <f t="shared" si="10"/>
        <v>14</v>
      </c>
      <c r="BH30" s="28">
        <f t="shared" si="0"/>
        <v>50</v>
      </c>
      <c r="BI30" s="28">
        <f t="shared" si="1"/>
        <v>0</v>
      </c>
      <c r="BJ30" s="28">
        <f t="shared" si="2"/>
        <v>0</v>
      </c>
      <c r="BK30" s="28">
        <f t="shared" si="3"/>
        <v>50</v>
      </c>
      <c r="BL30" s="14">
        <v>40</v>
      </c>
      <c r="BM30" s="14">
        <v>1</v>
      </c>
      <c r="BN30" s="14">
        <v>0</v>
      </c>
      <c r="BO30" s="14">
        <v>0</v>
      </c>
      <c r="BP30" s="14">
        <v>1</v>
      </c>
      <c r="BQ30" s="14" t="s">
        <v>361</v>
      </c>
      <c r="BR30" s="14">
        <v>0</v>
      </c>
      <c r="BS30" s="14">
        <v>1</v>
      </c>
      <c r="BT30" s="14">
        <v>0</v>
      </c>
      <c r="BU30" s="14">
        <v>0</v>
      </c>
      <c r="BV30" s="14" t="s">
        <v>362</v>
      </c>
      <c r="BW30" s="14">
        <v>0</v>
      </c>
      <c r="BX30" s="14">
        <v>1</v>
      </c>
      <c r="BY30" s="40"/>
      <c r="BZ30" s="13">
        <v>1</v>
      </c>
      <c r="CA30" s="14">
        <v>1</v>
      </c>
      <c r="CB30" s="14">
        <v>1</v>
      </c>
      <c r="CC30" s="14">
        <v>3</v>
      </c>
      <c r="CD30" s="14">
        <v>0</v>
      </c>
      <c r="CE30" s="14">
        <v>0</v>
      </c>
      <c r="CF30" s="14">
        <v>3</v>
      </c>
      <c r="CG30" s="14">
        <v>3</v>
      </c>
      <c r="CH30" s="64">
        <f t="shared" si="11"/>
        <v>12</v>
      </c>
      <c r="CI30" s="57">
        <v>1</v>
      </c>
      <c r="CJ30" s="14"/>
      <c r="CK30" s="14"/>
      <c r="CL30" s="14">
        <v>2</v>
      </c>
      <c r="CM30" s="14">
        <v>2</v>
      </c>
      <c r="CN30" s="14">
        <v>2</v>
      </c>
      <c r="CO30" s="40">
        <v>1</v>
      </c>
      <c r="CP30" s="13">
        <v>2</v>
      </c>
      <c r="CQ30" s="14">
        <v>1</v>
      </c>
      <c r="CR30" s="14">
        <v>2</v>
      </c>
      <c r="CS30" s="14">
        <v>2</v>
      </c>
      <c r="CT30" s="61">
        <f t="shared" si="4"/>
        <v>7</v>
      </c>
      <c r="CU30" s="13">
        <v>2</v>
      </c>
      <c r="CV30" s="14">
        <v>1</v>
      </c>
      <c r="CW30" s="14">
        <v>4</v>
      </c>
      <c r="CX30" s="14">
        <v>0</v>
      </c>
      <c r="CY30" s="14">
        <v>2</v>
      </c>
      <c r="CZ30" s="14">
        <v>0</v>
      </c>
      <c r="DA30" s="14">
        <v>2</v>
      </c>
      <c r="DB30" s="14">
        <v>2</v>
      </c>
      <c r="DC30" s="14">
        <v>0</v>
      </c>
      <c r="DD30" s="40">
        <v>4</v>
      </c>
      <c r="DE30" s="10">
        <f t="shared" si="14"/>
        <v>17</v>
      </c>
      <c r="DF30" s="84">
        <v>0</v>
      </c>
      <c r="DG30" s="14">
        <v>60</v>
      </c>
      <c r="DH30" s="84">
        <v>0.20833333333333334</v>
      </c>
      <c r="DI30" s="84">
        <f t="shared" si="13"/>
        <v>24.208333333333332</v>
      </c>
      <c r="DJ30" s="14">
        <v>5</v>
      </c>
      <c r="DK30" s="14">
        <v>3</v>
      </c>
      <c r="DL30" s="14">
        <v>2</v>
      </c>
      <c r="DM30" s="14">
        <v>3</v>
      </c>
      <c r="DN30" s="14">
        <v>0</v>
      </c>
      <c r="DO30" s="14"/>
      <c r="DP30" s="14">
        <v>1</v>
      </c>
      <c r="DQ30" s="14">
        <v>1</v>
      </c>
      <c r="DR30" s="14">
        <v>0</v>
      </c>
      <c r="DS30" s="14">
        <v>2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f t="shared" si="7"/>
        <v>0</v>
      </c>
      <c r="DZ30" s="14">
        <v>2</v>
      </c>
      <c r="EA30" s="14">
        <v>2</v>
      </c>
      <c r="EB30" s="14">
        <v>0</v>
      </c>
      <c r="EC30" s="14">
        <v>1</v>
      </c>
      <c r="ED30" s="14">
        <f t="shared" si="8"/>
        <v>0</v>
      </c>
      <c r="EE30" s="14">
        <f t="shared" si="9"/>
        <v>0</v>
      </c>
      <c r="EF30" s="9">
        <f t="shared" si="12"/>
        <v>5</v>
      </c>
      <c r="EG30" s="13" t="s">
        <v>359</v>
      </c>
      <c r="EH30" s="81">
        <v>45246</v>
      </c>
      <c r="EI30" s="52">
        <v>100</v>
      </c>
      <c r="EJ30" s="52">
        <v>70</v>
      </c>
      <c r="EK30" s="53">
        <v>81</v>
      </c>
      <c r="EL30" s="53">
        <v>96</v>
      </c>
      <c r="EM30" s="53">
        <v>129</v>
      </c>
      <c r="EN30" s="53">
        <v>0</v>
      </c>
      <c r="EO30" s="53">
        <v>63.5</v>
      </c>
      <c r="EP30" s="53">
        <v>1.45</v>
      </c>
      <c r="EQ30" s="9">
        <v>30.2</v>
      </c>
      <c r="ER30" s="92">
        <v>0</v>
      </c>
      <c r="ES30" s="16" t="s">
        <v>359</v>
      </c>
      <c r="ET30" s="106">
        <v>45246.490972222222</v>
      </c>
      <c r="EU30" s="14" t="s">
        <v>215</v>
      </c>
      <c r="EV30" s="14">
        <v>0</v>
      </c>
      <c r="EW30" s="6">
        <v>2.9</v>
      </c>
      <c r="EX30" s="6">
        <v>4.4000000000000004</v>
      </c>
      <c r="EY30" s="14">
        <v>462</v>
      </c>
      <c r="EZ30" s="14">
        <v>397</v>
      </c>
      <c r="FA30" s="14">
        <v>4.0000000000000001E-3</v>
      </c>
      <c r="FB30" s="14">
        <v>82.6</v>
      </c>
      <c r="FC30" s="14">
        <v>33.9</v>
      </c>
      <c r="FD30" s="14" t="s">
        <v>363</v>
      </c>
      <c r="FE30" s="14" t="s">
        <v>364</v>
      </c>
      <c r="FF30" s="14" t="s">
        <v>365</v>
      </c>
      <c r="FG30" s="6">
        <v>4.2</v>
      </c>
      <c r="FH30" s="6">
        <v>2.5</v>
      </c>
      <c r="FI30" s="14">
        <v>430</v>
      </c>
      <c r="FJ30" s="14">
        <v>367</v>
      </c>
      <c r="FK30" s="14">
        <v>0.01</v>
      </c>
      <c r="FL30" s="14">
        <v>81.3</v>
      </c>
      <c r="FM30" s="14">
        <v>34.5</v>
      </c>
      <c r="FN30" s="14" t="s">
        <v>366</v>
      </c>
      <c r="FO30" s="40"/>
    </row>
    <row r="31" spans="1:171" s="4" customFormat="1">
      <c r="A31" s="4" t="s">
        <v>367</v>
      </c>
      <c r="B31" s="4">
        <v>1</v>
      </c>
      <c r="C31" s="16">
        <v>83</v>
      </c>
      <c r="D31" s="4" t="s">
        <v>243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5</v>
      </c>
      <c r="M31" s="33">
        <v>2</v>
      </c>
      <c r="N31" s="16">
        <v>0</v>
      </c>
      <c r="O31" s="14">
        <v>1</v>
      </c>
      <c r="P31" s="14">
        <v>1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1</v>
      </c>
      <c r="W31" s="14">
        <v>0</v>
      </c>
      <c r="X31" s="14"/>
      <c r="Y31" s="14" t="s">
        <v>368</v>
      </c>
      <c r="Z31" s="14">
        <v>0</v>
      </c>
      <c r="AA31" s="14"/>
      <c r="AB31" s="14"/>
      <c r="AC31" s="14"/>
      <c r="AD31" s="14">
        <v>1</v>
      </c>
      <c r="AE31" s="14" t="s">
        <v>369</v>
      </c>
      <c r="AF31" s="40">
        <v>5</v>
      </c>
      <c r="AG31" s="13">
        <v>1</v>
      </c>
      <c r="AH31" s="14">
        <v>0</v>
      </c>
      <c r="AI31" s="14">
        <v>0</v>
      </c>
      <c r="AJ31" s="14">
        <v>0</v>
      </c>
      <c r="AK31" s="14">
        <v>1</v>
      </c>
      <c r="AL31" s="14">
        <v>1</v>
      </c>
      <c r="AM31" s="14">
        <v>0</v>
      </c>
      <c r="AN31" s="14">
        <v>1</v>
      </c>
      <c r="AO31" s="14">
        <v>2</v>
      </c>
      <c r="AP31" s="14" t="s">
        <v>370</v>
      </c>
      <c r="AQ31" s="14">
        <v>12</v>
      </c>
      <c r="AR31" s="14">
        <v>1</v>
      </c>
      <c r="AS31" s="14">
        <v>1</v>
      </c>
      <c r="AT31" s="14">
        <v>1</v>
      </c>
      <c r="AU31" s="14">
        <v>1</v>
      </c>
      <c r="AV31" s="14">
        <v>0</v>
      </c>
      <c r="AW31" s="14"/>
      <c r="AX31" s="14">
        <v>1</v>
      </c>
      <c r="AY31" s="14">
        <v>1</v>
      </c>
      <c r="AZ31" s="14">
        <v>2</v>
      </c>
      <c r="BA31" s="14">
        <v>1</v>
      </c>
      <c r="BB31" s="14">
        <v>7</v>
      </c>
      <c r="BC31" s="14">
        <v>1</v>
      </c>
      <c r="BD31" s="14">
        <v>2</v>
      </c>
      <c r="BE31" s="14">
        <v>1</v>
      </c>
      <c r="BF31" s="14">
        <v>7</v>
      </c>
      <c r="BG31" s="14">
        <f t="shared" si="10"/>
        <v>18</v>
      </c>
      <c r="BH31" s="28">
        <f t="shared" si="0"/>
        <v>11.111111111111111</v>
      </c>
      <c r="BI31" s="28">
        <f t="shared" si="1"/>
        <v>38.888888888888893</v>
      </c>
      <c r="BJ31" s="28">
        <f t="shared" si="2"/>
        <v>11.111111111111111</v>
      </c>
      <c r="BK31" s="28">
        <f t="shared" si="3"/>
        <v>38.888888888888893</v>
      </c>
      <c r="BL31" s="14">
        <v>76</v>
      </c>
      <c r="BM31" s="14">
        <v>1</v>
      </c>
      <c r="BN31" s="14">
        <v>0</v>
      </c>
      <c r="BO31" s="14">
        <v>0</v>
      </c>
      <c r="BP31" s="14">
        <v>1</v>
      </c>
      <c r="BQ31" s="14" t="s">
        <v>371</v>
      </c>
      <c r="BR31" s="14">
        <v>1</v>
      </c>
      <c r="BS31" s="14">
        <v>1</v>
      </c>
      <c r="BT31" s="14">
        <v>0</v>
      </c>
      <c r="BU31" s="14">
        <v>0</v>
      </c>
      <c r="BV31" s="14" t="s">
        <v>206</v>
      </c>
      <c r="BW31" s="14">
        <v>0</v>
      </c>
      <c r="BX31" s="14">
        <v>1</v>
      </c>
      <c r="BY31" s="40" t="s">
        <v>372</v>
      </c>
      <c r="BZ31" s="13">
        <v>1</v>
      </c>
      <c r="CA31" s="14">
        <v>3</v>
      </c>
      <c r="CB31" s="14">
        <v>0</v>
      </c>
      <c r="CC31" s="14">
        <v>0</v>
      </c>
      <c r="CD31" s="14">
        <v>1</v>
      </c>
      <c r="CE31" s="14">
        <v>1</v>
      </c>
      <c r="CF31" s="14">
        <v>2</v>
      </c>
      <c r="CG31" s="14">
        <v>3</v>
      </c>
      <c r="CH31" s="64">
        <f t="shared" si="11"/>
        <v>11</v>
      </c>
      <c r="CI31" s="57">
        <v>1</v>
      </c>
      <c r="CJ31" s="14"/>
      <c r="CK31" s="14"/>
      <c r="CL31" s="14">
        <v>4</v>
      </c>
      <c r="CM31" s="14">
        <v>2</v>
      </c>
      <c r="CN31" s="14">
        <v>3</v>
      </c>
      <c r="CO31" s="40">
        <v>1</v>
      </c>
      <c r="CP31" s="13">
        <v>0</v>
      </c>
      <c r="CQ31" s="14">
        <v>1</v>
      </c>
      <c r="CR31" s="14">
        <v>2</v>
      </c>
      <c r="CS31" s="14">
        <v>2</v>
      </c>
      <c r="CT31" s="10">
        <f t="shared" si="4"/>
        <v>5</v>
      </c>
      <c r="CU31" s="13"/>
      <c r="CV31" s="14"/>
      <c r="CW31" s="14"/>
      <c r="CX31" s="14"/>
      <c r="CY31" s="14"/>
      <c r="CZ31" s="14"/>
      <c r="DA31" s="14"/>
      <c r="DB31" s="14"/>
      <c r="DC31" s="14"/>
      <c r="DD31" s="40"/>
      <c r="DE31" s="7">
        <f t="shared" si="14"/>
        <v>0</v>
      </c>
      <c r="DF31" s="84">
        <v>0.875</v>
      </c>
      <c r="DG31" s="14">
        <v>10</v>
      </c>
      <c r="DH31" s="84">
        <v>0.29166666666666669</v>
      </c>
      <c r="DI31" s="84">
        <f t="shared" si="13"/>
        <v>23.416666666666668</v>
      </c>
      <c r="DJ31" s="14">
        <v>5</v>
      </c>
      <c r="DK31" s="14">
        <v>0</v>
      </c>
      <c r="DL31" s="14">
        <v>3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3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f t="shared" si="7"/>
        <v>0</v>
      </c>
      <c r="DZ31" s="14">
        <v>0</v>
      </c>
      <c r="EA31" s="14">
        <v>2</v>
      </c>
      <c r="EB31" s="14">
        <v>3</v>
      </c>
      <c r="EC31" s="14">
        <v>1</v>
      </c>
      <c r="ED31" s="14">
        <f t="shared" si="8"/>
        <v>0</v>
      </c>
      <c r="EE31" s="14">
        <f t="shared" si="9"/>
        <v>0</v>
      </c>
      <c r="EF31" s="9">
        <f t="shared" si="12"/>
        <v>6</v>
      </c>
      <c r="EG31" s="13" t="s">
        <v>373</v>
      </c>
      <c r="EH31" s="81">
        <v>45240</v>
      </c>
      <c r="EI31" s="52">
        <v>110</v>
      </c>
      <c r="EJ31" s="52">
        <v>60</v>
      </c>
      <c r="EK31" s="53">
        <v>81</v>
      </c>
      <c r="EL31" s="53">
        <v>94</v>
      </c>
      <c r="EM31" s="77">
        <v>145</v>
      </c>
      <c r="EN31" s="53">
        <v>1</v>
      </c>
      <c r="EO31" s="53">
        <v>40</v>
      </c>
      <c r="EP31" s="53">
        <v>1.44</v>
      </c>
      <c r="EQ31" s="52">
        <v>19.3</v>
      </c>
      <c r="ER31" s="92">
        <v>0</v>
      </c>
      <c r="ES31" s="16" t="s">
        <v>374</v>
      </c>
      <c r="ET31" s="106">
        <v>45240.658333333333</v>
      </c>
      <c r="EU31" s="14" t="s">
        <v>215</v>
      </c>
      <c r="EV31" s="14">
        <v>1</v>
      </c>
      <c r="EW31" s="23">
        <v>16.3</v>
      </c>
      <c r="EX31" s="6">
        <v>24.8</v>
      </c>
      <c r="EY31" s="14">
        <v>2283</v>
      </c>
      <c r="EZ31" s="14">
        <v>420</v>
      </c>
      <c r="FA31" s="14">
        <v>3.6999999999999998E-2</v>
      </c>
      <c r="FB31" s="14">
        <v>80.3</v>
      </c>
      <c r="FC31" s="14">
        <v>52.7</v>
      </c>
      <c r="FD31" s="14" t="s">
        <v>375</v>
      </c>
      <c r="FE31" s="14" t="s">
        <v>376</v>
      </c>
      <c r="FF31" s="14"/>
      <c r="FG31" s="14"/>
      <c r="FH31" s="14"/>
      <c r="FI31" s="14"/>
      <c r="FJ31" s="14"/>
      <c r="FK31" s="14"/>
      <c r="FL31" s="14"/>
      <c r="FM31" s="14"/>
      <c r="FN31" s="14"/>
      <c r="FO31" s="40"/>
    </row>
    <row r="32" spans="1:171" s="4" customFormat="1">
      <c r="A32" s="4" t="s">
        <v>377</v>
      </c>
      <c r="B32" s="4">
        <v>1</v>
      </c>
      <c r="C32" s="16">
        <v>24</v>
      </c>
      <c r="D32" s="4" t="s">
        <v>168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33">
        <v>2</v>
      </c>
      <c r="N32" s="16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/>
      <c r="Y32" s="14"/>
      <c r="Z32" s="14">
        <v>0</v>
      </c>
      <c r="AA32" s="14"/>
      <c r="AB32" s="14"/>
      <c r="AC32" s="14"/>
      <c r="AD32" s="14">
        <v>0</v>
      </c>
      <c r="AE32" s="14"/>
      <c r="AF32" s="40"/>
      <c r="AG32" s="13">
        <v>0</v>
      </c>
      <c r="AH32" s="14">
        <v>0</v>
      </c>
      <c r="AI32" s="14">
        <v>1</v>
      </c>
      <c r="AJ32" s="14">
        <v>0</v>
      </c>
      <c r="AK32" s="14">
        <v>1</v>
      </c>
      <c r="AL32" s="14">
        <v>1</v>
      </c>
      <c r="AM32" s="14">
        <v>1</v>
      </c>
      <c r="AN32" s="14">
        <v>0</v>
      </c>
      <c r="AO32" s="14">
        <v>4</v>
      </c>
      <c r="AP32" s="14" t="s">
        <v>378</v>
      </c>
      <c r="AQ32" s="14">
        <v>4</v>
      </c>
      <c r="AR32" s="14">
        <v>1</v>
      </c>
      <c r="AS32" s="14">
        <v>0</v>
      </c>
      <c r="AT32" s="14">
        <v>1</v>
      </c>
      <c r="AU32" s="14">
        <v>1</v>
      </c>
      <c r="AV32" s="14">
        <v>0</v>
      </c>
      <c r="AW32" s="14"/>
      <c r="AX32" s="14">
        <v>1</v>
      </c>
      <c r="AY32" s="14">
        <v>2</v>
      </c>
      <c r="AZ32" s="14">
        <v>1</v>
      </c>
      <c r="BA32" s="14">
        <v>1</v>
      </c>
      <c r="BB32" s="14">
        <v>7</v>
      </c>
      <c r="BC32" s="14"/>
      <c r="BD32" s="14"/>
      <c r="BE32" s="14">
        <v>2</v>
      </c>
      <c r="BF32" s="14">
        <v>7</v>
      </c>
      <c r="BG32" s="14">
        <f t="shared" si="10"/>
        <v>23</v>
      </c>
      <c r="BH32" s="28">
        <f t="shared" si="0"/>
        <v>8.695652173913043</v>
      </c>
      <c r="BI32" s="28">
        <f t="shared" si="1"/>
        <v>30.434782608695656</v>
      </c>
      <c r="BJ32" s="28">
        <f t="shared" si="2"/>
        <v>0</v>
      </c>
      <c r="BK32" s="28">
        <f t="shared" si="3"/>
        <v>60.869565217391312</v>
      </c>
      <c r="BL32" s="14">
        <v>9</v>
      </c>
      <c r="BM32" s="14">
        <v>1</v>
      </c>
      <c r="BN32" s="14">
        <v>0</v>
      </c>
      <c r="BO32" s="14">
        <v>0</v>
      </c>
      <c r="BP32" s="14">
        <v>1</v>
      </c>
      <c r="BQ32" s="14" t="s">
        <v>379</v>
      </c>
      <c r="BR32" s="14">
        <v>0</v>
      </c>
      <c r="BS32" s="14">
        <v>1</v>
      </c>
      <c r="BT32" s="14">
        <v>0</v>
      </c>
      <c r="BU32" s="14">
        <v>1</v>
      </c>
      <c r="BV32" s="14" t="s">
        <v>318</v>
      </c>
      <c r="BW32" s="14">
        <v>0</v>
      </c>
      <c r="BX32" s="14">
        <v>1</v>
      </c>
      <c r="BY32" s="40" t="s">
        <v>380</v>
      </c>
      <c r="BZ32" s="13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63">
        <f t="shared" si="11"/>
        <v>0</v>
      </c>
      <c r="CI32" s="57">
        <v>1</v>
      </c>
      <c r="CJ32" s="14">
        <v>1</v>
      </c>
      <c r="CK32" s="14">
        <v>2</v>
      </c>
      <c r="CL32" s="14">
        <v>1</v>
      </c>
      <c r="CM32" s="14">
        <v>1</v>
      </c>
      <c r="CN32" s="14">
        <v>1</v>
      </c>
      <c r="CO32" s="40">
        <v>1</v>
      </c>
      <c r="CP32" s="13">
        <v>0</v>
      </c>
      <c r="CQ32" s="14">
        <v>1</v>
      </c>
      <c r="CR32" s="14">
        <v>0</v>
      </c>
      <c r="CS32" s="14">
        <v>0</v>
      </c>
      <c r="CT32" s="7">
        <f t="shared" si="4"/>
        <v>1</v>
      </c>
      <c r="CU32" s="13">
        <v>0</v>
      </c>
      <c r="CV32" s="14">
        <v>0</v>
      </c>
      <c r="CW32" s="14">
        <v>4</v>
      </c>
      <c r="CX32" s="14">
        <v>0</v>
      </c>
      <c r="CY32" s="14">
        <v>2</v>
      </c>
      <c r="CZ32" s="14">
        <v>0</v>
      </c>
      <c r="DA32" s="14">
        <v>0</v>
      </c>
      <c r="DB32" s="14">
        <v>0</v>
      </c>
      <c r="DC32" s="14">
        <v>0</v>
      </c>
      <c r="DD32" s="40">
        <v>0</v>
      </c>
      <c r="DE32" s="7">
        <f t="shared" si="14"/>
        <v>6</v>
      </c>
      <c r="DF32" s="84">
        <v>0.91666666666666663</v>
      </c>
      <c r="DG32" s="14">
        <v>30</v>
      </c>
      <c r="DH32" s="84">
        <v>0.29166666666666669</v>
      </c>
      <c r="DI32" s="84">
        <f t="shared" si="13"/>
        <v>23.375</v>
      </c>
      <c r="DJ32" s="14">
        <v>5</v>
      </c>
      <c r="DK32" s="14">
        <v>0</v>
      </c>
      <c r="DL32" s="14">
        <v>1</v>
      </c>
      <c r="DM32" s="14">
        <v>0</v>
      </c>
      <c r="DN32" s="14">
        <v>0</v>
      </c>
      <c r="DO32" s="14">
        <v>0</v>
      </c>
      <c r="DP32" s="14">
        <v>1</v>
      </c>
      <c r="DQ32" s="14">
        <v>0</v>
      </c>
      <c r="DR32" s="14">
        <v>0</v>
      </c>
      <c r="DS32" s="14">
        <v>0</v>
      </c>
      <c r="DT32" s="14"/>
      <c r="DU32" s="14">
        <v>0</v>
      </c>
      <c r="DV32" s="14">
        <v>0</v>
      </c>
      <c r="DW32" s="14">
        <v>1</v>
      </c>
      <c r="DX32" s="14">
        <v>0</v>
      </c>
      <c r="DY32" s="14">
        <f t="shared" si="7"/>
        <v>0</v>
      </c>
      <c r="DZ32" s="14">
        <v>1</v>
      </c>
      <c r="EA32" s="14">
        <v>2</v>
      </c>
      <c r="EB32" s="14">
        <v>3</v>
      </c>
      <c r="EC32" s="14">
        <v>1</v>
      </c>
      <c r="ED32" s="14">
        <f t="shared" si="8"/>
        <v>0</v>
      </c>
      <c r="EE32" s="14">
        <f t="shared" si="9"/>
        <v>1</v>
      </c>
      <c r="EF32" s="9">
        <f t="shared" si="12"/>
        <v>8</v>
      </c>
      <c r="EG32" s="13" t="s">
        <v>377</v>
      </c>
      <c r="EH32" s="81">
        <v>45240</v>
      </c>
      <c r="EI32" s="52">
        <v>110</v>
      </c>
      <c r="EJ32" s="52">
        <v>70</v>
      </c>
      <c r="EK32" s="53">
        <v>83</v>
      </c>
      <c r="EL32" s="53">
        <v>96</v>
      </c>
      <c r="EM32" s="53">
        <v>95</v>
      </c>
      <c r="EN32" s="53">
        <v>0</v>
      </c>
      <c r="EO32" s="53">
        <v>60</v>
      </c>
      <c r="EP32" s="53">
        <v>1.46</v>
      </c>
      <c r="EQ32" s="77">
        <v>28.1</v>
      </c>
      <c r="ER32" s="92">
        <v>0</v>
      </c>
      <c r="ES32" s="16" t="s">
        <v>381</v>
      </c>
      <c r="ET32" s="106">
        <v>45240.603472222225</v>
      </c>
      <c r="EU32" s="14" t="s">
        <v>345</v>
      </c>
      <c r="EV32" s="14">
        <v>0</v>
      </c>
      <c r="EW32" s="23">
        <v>13.3</v>
      </c>
      <c r="EX32" s="6">
        <v>19.7</v>
      </c>
      <c r="EY32" s="14">
        <v>2046</v>
      </c>
      <c r="EZ32" s="14">
        <v>415</v>
      </c>
      <c r="FA32" s="14">
        <v>3.3000000000000002E-2</v>
      </c>
      <c r="FB32" s="14">
        <v>81.599999999999994</v>
      </c>
      <c r="FC32" s="14">
        <v>53.9</v>
      </c>
      <c r="FD32" s="14" t="s">
        <v>382</v>
      </c>
      <c r="FE32" s="14" t="s">
        <v>383</v>
      </c>
      <c r="FF32" s="14" t="s">
        <v>384</v>
      </c>
      <c r="FG32" s="6">
        <v>21.8</v>
      </c>
      <c r="FH32" s="23">
        <v>13.6</v>
      </c>
      <c r="FI32" s="14">
        <v>2030</v>
      </c>
      <c r="FJ32" s="14">
        <v>410</v>
      </c>
      <c r="FK32" s="14">
        <v>3.3000000000000002E-2</v>
      </c>
      <c r="FL32" s="14">
        <v>81.099999999999994</v>
      </c>
      <c r="FM32" s="14">
        <v>54.7</v>
      </c>
      <c r="FN32" s="14"/>
      <c r="FO32" s="40"/>
    </row>
    <row r="33" spans="1:171" s="4" customFormat="1">
      <c r="A33" s="4" t="s">
        <v>385</v>
      </c>
      <c r="B33" s="4">
        <v>1</v>
      </c>
      <c r="C33" s="16">
        <v>65</v>
      </c>
      <c r="D33" s="4" t="s">
        <v>243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2</v>
      </c>
      <c r="M33" s="33">
        <v>0</v>
      </c>
      <c r="N33" s="16">
        <v>0</v>
      </c>
      <c r="O33" s="14">
        <v>1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/>
      <c r="Y33" s="14" t="s">
        <v>386</v>
      </c>
      <c r="Z33" s="14">
        <v>0</v>
      </c>
      <c r="AA33" s="14"/>
      <c r="AB33" s="14"/>
      <c r="AC33" s="14"/>
      <c r="AD33" s="14">
        <v>0</v>
      </c>
      <c r="AE33" s="14"/>
      <c r="AF33" s="40"/>
      <c r="AG33" s="13">
        <v>0</v>
      </c>
      <c r="AH33" s="14">
        <v>1</v>
      </c>
      <c r="AI33" s="14">
        <v>0</v>
      </c>
      <c r="AJ33" s="14">
        <v>0</v>
      </c>
      <c r="AK33" s="14">
        <v>1</v>
      </c>
      <c r="AL33" s="14">
        <v>1</v>
      </c>
      <c r="AM33" s="14">
        <v>1</v>
      </c>
      <c r="AN33" s="14">
        <v>0</v>
      </c>
      <c r="AO33" s="14">
        <v>2</v>
      </c>
      <c r="AP33" s="14" t="s">
        <v>387</v>
      </c>
      <c r="AQ33" s="14">
        <v>2</v>
      </c>
      <c r="AR33" s="14">
        <v>1</v>
      </c>
      <c r="AS33" s="14">
        <v>1</v>
      </c>
      <c r="AT33" s="14">
        <v>0</v>
      </c>
      <c r="AU33" s="14">
        <v>1</v>
      </c>
      <c r="AV33" s="14">
        <v>0</v>
      </c>
      <c r="AW33" s="14"/>
      <c r="AX33" s="14">
        <v>1</v>
      </c>
      <c r="AY33" s="14">
        <v>1</v>
      </c>
      <c r="AZ33" s="14">
        <v>7</v>
      </c>
      <c r="BA33" s="14"/>
      <c r="BB33" s="14"/>
      <c r="BC33" s="14">
        <v>1</v>
      </c>
      <c r="BD33" s="14">
        <v>1</v>
      </c>
      <c r="BE33" s="14">
        <v>1</v>
      </c>
      <c r="BF33" s="14">
        <v>7</v>
      </c>
      <c r="BG33" s="14">
        <f t="shared" si="10"/>
        <v>15</v>
      </c>
      <c r="BH33" s="28">
        <f t="shared" si="0"/>
        <v>46.666666666666664</v>
      </c>
      <c r="BI33" s="28">
        <f t="shared" si="1"/>
        <v>0</v>
      </c>
      <c r="BJ33" s="28">
        <f t="shared" si="2"/>
        <v>6.666666666666667</v>
      </c>
      <c r="BK33" s="28">
        <f t="shared" si="3"/>
        <v>46.666666666666664</v>
      </c>
      <c r="BL33" s="14">
        <v>55</v>
      </c>
      <c r="BM33" s="14">
        <v>1</v>
      </c>
      <c r="BN33" s="14">
        <v>0</v>
      </c>
      <c r="BO33" s="14">
        <v>0</v>
      </c>
      <c r="BP33" s="14">
        <v>1</v>
      </c>
      <c r="BQ33" s="14" t="s">
        <v>388</v>
      </c>
      <c r="BR33" s="14">
        <v>1</v>
      </c>
      <c r="BS33" s="14">
        <v>1</v>
      </c>
      <c r="BT33" s="14">
        <v>0</v>
      </c>
      <c r="BU33" s="14">
        <v>0</v>
      </c>
      <c r="BV33" s="14" t="s">
        <v>389</v>
      </c>
      <c r="BW33" s="14">
        <v>0</v>
      </c>
      <c r="BX33" s="14">
        <v>1</v>
      </c>
      <c r="BY33" s="40" t="s">
        <v>390</v>
      </c>
      <c r="BZ33" s="13">
        <v>1</v>
      </c>
      <c r="CA33" s="14">
        <v>1</v>
      </c>
      <c r="CB33" s="14">
        <v>0</v>
      </c>
      <c r="CC33" s="14">
        <v>3</v>
      </c>
      <c r="CD33" s="14">
        <v>1</v>
      </c>
      <c r="CE33" s="14">
        <v>0</v>
      </c>
      <c r="CF33" s="14">
        <v>0</v>
      </c>
      <c r="CG33" s="14">
        <v>2</v>
      </c>
      <c r="CH33" s="63">
        <f t="shared" si="11"/>
        <v>8</v>
      </c>
      <c r="CI33" s="70">
        <v>2</v>
      </c>
      <c r="CJ33" s="14"/>
      <c r="CK33" s="14"/>
      <c r="CL33" s="14">
        <v>2</v>
      </c>
      <c r="CM33" s="14">
        <v>1</v>
      </c>
      <c r="CN33" s="14">
        <v>4</v>
      </c>
      <c r="CO33" s="40">
        <v>2</v>
      </c>
      <c r="CP33" s="13">
        <v>0</v>
      </c>
      <c r="CQ33" s="14">
        <v>0</v>
      </c>
      <c r="CR33" s="14">
        <v>1</v>
      </c>
      <c r="CS33" s="14">
        <v>1</v>
      </c>
      <c r="CT33" s="7">
        <f t="shared" si="4"/>
        <v>2</v>
      </c>
      <c r="CU33" s="13">
        <v>0</v>
      </c>
      <c r="CV33" s="14">
        <v>0</v>
      </c>
      <c r="CW33" s="14">
        <v>2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40">
        <v>0</v>
      </c>
      <c r="DE33" s="7">
        <f t="shared" si="14"/>
        <v>2</v>
      </c>
      <c r="DF33" s="84">
        <v>0.83333333333333337</v>
      </c>
      <c r="DG33" s="14">
        <v>60</v>
      </c>
      <c r="DH33" s="84">
        <v>0.20833333333333334</v>
      </c>
      <c r="DI33" s="84">
        <f t="shared" si="13"/>
        <v>23.375</v>
      </c>
      <c r="DJ33" s="14">
        <v>4</v>
      </c>
      <c r="DK33" s="14">
        <v>3</v>
      </c>
      <c r="DL33" s="14">
        <v>3</v>
      </c>
      <c r="DM33" s="14">
        <v>2</v>
      </c>
      <c r="DN33" s="14">
        <v>0</v>
      </c>
      <c r="DO33" s="14">
        <v>0</v>
      </c>
      <c r="DP33" s="14">
        <v>0</v>
      </c>
      <c r="DQ33" s="14">
        <v>1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2</v>
      </c>
      <c r="DX33" s="14">
        <v>1</v>
      </c>
      <c r="DY33" s="14">
        <f t="shared" si="7"/>
        <v>0</v>
      </c>
      <c r="DZ33" s="14">
        <v>2</v>
      </c>
      <c r="EA33" s="14">
        <v>3</v>
      </c>
      <c r="EB33" s="14">
        <v>3</v>
      </c>
      <c r="EC33" s="14">
        <v>1</v>
      </c>
      <c r="ED33" s="14">
        <f t="shared" si="8"/>
        <v>0</v>
      </c>
      <c r="EE33" s="14">
        <f t="shared" si="9"/>
        <v>3</v>
      </c>
      <c r="EF33" s="9">
        <f t="shared" si="12"/>
        <v>12</v>
      </c>
      <c r="EG33" s="13" t="s">
        <v>391</v>
      </c>
      <c r="EH33" s="81">
        <v>45239</v>
      </c>
      <c r="EI33" s="52">
        <v>120</v>
      </c>
      <c r="EJ33" s="52">
        <v>70</v>
      </c>
      <c r="EK33" s="53">
        <v>76</v>
      </c>
      <c r="EL33" s="53">
        <v>94</v>
      </c>
      <c r="EM33" s="53">
        <v>110</v>
      </c>
      <c r="EN33" s="53">
        <v>0</v>
      </c>
      <c r="EO33" s="53">
        <v>60</v>
      </c>
      <c r="EP33" s="53">
        <v>1.52</v>
      </c>
      <c r="EQ33" s="96">
        <v>26</v>
      </c>
      <c r="ER33" s="92">
        <v>0</v>
      </c>
      <c r="ES33" s="16" t="s">
        <v>391</v>
      </c>
      <c r="ET33" s="106">
        <v>45239.569444444445</v>
      </c>
      <c r="EU33" s="14" t="s">
        <v>392</v>
      </c>
      <c r="EV33" s="14">
        <v>0</v>
      </c>
      <c r="EW33" s="6">
        <v>10.4</v>
      </c>
      <c r="EX33" s="6">
        <v>14.5</v>
      </c>
      <c r="EY33" s="14">
        <v>1535</v>
      </c>
      <c r="EZ33" s="14">
        <v>392</v>
      </c>
      <c r="FA33" s="14">
        <v>0.06</v>
      </c>
      <c r="FB33" s="14">
        <v>80.8</v>
      </c>
      <c r="FC33" s="14">
        <v>57.1</v>
      </c>
      <c r="FD33" s="14" t="s">
        <v>393</v>
      </c>
      <c r="FE33" s="14" t="s">
        <v>394</v>
      </c>
      <c r="FF33" s="14" t="s">
        <v>395</v>
      </c>
      <c r="FG33" s="6">
        <v>23.1</v>
      </c>
      <c r="FH33" s="23">
        <v>15.3</v>
      </c>
      <c r="FI33" s="14">
        <v>2404</v>
      </c>
      <c r="FJ33" s="14">
        <v>388</v>
      </c>
      <c r="FK33" s="14">
        <v>5.0000000000000001E-3</v>
      </c>
      <c r="FL33" s="14">
        <v>81.599999999999994</v>
      </c>
      <c r="FM33" s="14">
        <v>57.8</v>
      </c>
      <c r="FN33" s="14"/>
      <c r="FO33" s="40"/>
    </row>
    <row r="34" spans="1:171" s="4" customFormat="1">
      <c r="A34" s="4" t="s">
        <v>396</v>
      </c>
      <c r="B34" s="4">
        <v>1</v>
      </c>
      <c r="C34" s="16">
        <v>37</v>
      </c>
      <c r="D34" s="4" t="s">
        <v>186</v>
      </c>
      <c r="E34" s="4">
        <v>1</v>
      </c>
      <c r="F34" s="4">
        <v>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33">
        <v>1</v>
      </c>
      <c r="N34" s="16">
        <v>1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/>
      <c r="Y34" s="14"/>
      <c r="Z34" s="14">
        <v>0</v>
      </c>
      <c r="AA34" s="14"/>
      <c r="AB34" s="14"/>
      <c r="AC34" s="14"/>
      <c r="AD34" s="14">
        <v>1</v>
      </c>
      <c r="AE34" s="14" t="s">
        <v>205</v>
      </c>
      <c r="AF34" s="40">
        <v>5</v>
      </c>
      <c r="AG34" s="13">
        <v>0</v>
      </c>
      <c r="AH34" s="14">
        <v>1</v>
      </c>
      <c r="AI34" s="14">
        <v>0</v>
      </c>
      <c r="AJ34" s="14">
        <v>0</v>
      </c>
      <c r="AK34" s="14">
        <v>1</v>
      </c>
      <c r="AL34" s="14">
        <v>1</v>
      </c>
      <c r="AM34" s="14">
        <v>1</v>
      </c>
      <c r="AN34" s="14">
        <v>0</v>
      </c>
      <c r="AO34" s="14">
        <v>4</v>
      </c>
      <c r="AP34" s="14" t="s">
        <v>215</v>
      </c>
      <c r="AQ34" s="14">
        <v>1</v>
      </c>
      <c r="AR34" s="14">
        <v>1</v>
      </c>
      <c r="AS34" s="14">
        <v>1</v>
      </c>
      <c r="AT34" s="14">
        <v>0</v>
      </c>
      <c r="AU34" s="14">
        <v>1</v>
      </c>
      <c r="AV34" s="14">
        <v>0</v>
      </c>
      <c r="AW34" s="14"/>
      <c r="AX34" s="14">
        <v>1</v>
      </c>
      <c r="AY34" s="14">
        <v>2</v>
      </c>
      <c r="AZ34" s="14">
        <v>7</v>
      </c>
      <c r="BA34" s="14"/>
      <c r="BB34" s="14"/>
      <c r="BC34" s="14">
        <v>2</v>
      </c>
      <c r="BD34" s="14">
        <v>7</v>
      </c>
      <c r="BE34" s="14">
        <v>2</v>
      </c>
      <c r="BF34" s="14">
        <v>6</v>
      </c>
      <c r="BG34" s="14">
        <f t="shared" si="10"/>
        <v>40</v>
      </c>
      <c r="BH34" s="28">
        <f t="shared" si="0"/>
        <v>35</v>
      </c>
      <c r="BI34" s="28">
        <f t="shared" si="1"/>
        <v>0</v>
      </c>
      <c r="BJ34" s="28">
        <f t="shared" si="2"/>
        <v>35</v>
      </c>
      <c r="BK34" s="28">
        <f t="shared" si="3"/>
        <v>30</v>
      </c>
      <c r="BL34" s="14">
        <v>37</v>
      </c>
      <c r="BM34" s="14">
        <v>1</v>
      </c>
      <c r="BN34" s="14">
        <v>0</v>
      </c>
      <c r="BO34" s="14">
        <v>0</v>
      </c>
      <c r="BP34" s="14">
        <v>1</v>
      </c>
      <c r="BQ34" s="14" t="s">
        <v>397</v>
      </c>
      <c r="BR34" s="14">
        <v>0</v>
      </c>
      <c r="BS34" s="14">
        <v>1</v>
      </c>
      <c r="BT34" s="14">
        <v>0</v>
      </c>
      <c r="BU34" s="14">
        <v>0</v>
      </c>
      <c r="BV34" s="14"/>
      <c r="BW34" s="14">
        <v>0</v>
      </c>
      <c r="BX34" s="14">
        <v>0</v>
      </c>
      <c r="BY34" s="40"/>
      <c r="BZ34" s="13">
        <v>0</v>
      </c>
      <c r="CA34" s="14">
        <v>0</v>
      </c>
      <c r="CB34" s="14">
        <v>0</v>
      </c>
      <c r="CC34" s="14">
        <v>3</v>
      </c>
      <c r="CD34" s="14">
        <v>0</v>
      </c>
      <c r="CE34" s="14">
        <v>0</v>
      </c>
      <c r="CF34" s="14">
        <v>0</v>
      </c>
      <c r="CG34" s="14">
        <v>3</v>
      </c>
      <c r="CH34" s="63">
        <f t="shared" si="11"/>
        <v>6</v>
      </c>
      <c r="CI34" s="57">
        <v>1</v>
      </c>
      <c r="CJ34" s="14"/>
      <c r="CK34" s="14"/>
      <c r="CL34" s="14">
        <v>1</v>
      </c>
      <c r="CM34" s="14">
        <v>1</v>
      </c>
      <c r="CN34" s="14">
        <v>2</v>
      </c>
      <c r="CO34" s="40">
        <v>1</v>
      </c>
      <c r="CP34" s="13">
        <v>3</v>
      </c>
      <c r="CQ34" s="14">
        <v>1</v>
      </c>
      <c r="CR34" s="14">
        <v>0</v>
      </c>
      <c r="CS34" s="14">
        <v>1</v>
      </c>
      <c r="CT34" s="10">
        <f t="shared" si="4"/>
        <v>5</v>
      </c>
      <c r="CU34" s="13">
        <v>1</v>
      </c>
      <c r="CV34" s="14">
        <v>2</v>
      </c>
      <c r="CW34" s="14">
        <v>2</v>
      </c>
      <c r="CX34" s="14">
        <v>2</v>
      </c>
      <c r="CY34" s="14">
        <v>1</v>
      </c>
      <c r="CZ34" s="14">
        <v>3</v>
      </c>
      <c r="DA34" s="14">
        <v>2</v>
      </c>
      <c r="DB34" s="14">
        <v>2</v>
      </c>
      <c r="DC34" s="14">
        <v>1</v>
      </c>
      <c r="DD34" s="40">
        <v>2</v>
      </c>
      <c r="DE34" s="10">
        <f t="shared" si="14"/>
        <v>18</v>
      </c>
      <c r="DF34" s="84">
        <v>0.875</v>
      </c>
      <c r="DG34" s="14">
        <v>60</v>
      </c>
      <c r="DH34" s="84">
        <v>0.25</v>
      </c>
      <c r="DI34" s="84">
        <f t="shared" si="13"/>
        <v>23.375</v>
      </c>
      <c r="DJ34" s="14">
        <v>5</v>
      </c>
      <c r="DK34" s="14">
        <v>2</v>
      </c>
      <c r="DL34" s="14">
        <v>3</v>
      </c>
      <c r="DM34" s="14">
        <v>3</v>
      </c>
      <c r="DN34" s="14">
        <v>0</v>
      </c>
      <c r="DO34" s="14">
        <v>0</v>
      </c>
      <c r="DP34" s="14">
        <v>2</v>
      </c>
      <c r="DQ34" s="14">
        <v>2</v>
      </c>
      <c r="DR34" s="14">
        <v>0</v>
      </c>
      <c r="DS34" s="14">
        <v>0</v>
      </c>
      <c r="DT34" s="14">
        <v>0</v>
      </c>
      <c r="DU34" s="14">
        <v>1</v>
      </c>
      <c r="DV34" s="14">
        <v>0</v>
      </c>
      <c r="DW34" s="14">
        <v>1</v>
      </c>
      <c r="DX34" s="14">
        <v>1</v>
      </c>
      <c r="DY34" s="14">
        <f t="shared" si="7"/>
        <v>1</v>
      </c>
      <c r="DZ34" s="14">
        <v>2</v>
      </c>
      <c r="EA34" s="14">
        <v>2</v>
      </c>
      <c r="EB34" s="14">
        <v>3</v>
      </c>
      <c r="EC34" s="14">
        <v>2</v>
      </c>
      <c r="ED34" s="14">
        <f t="shared" si="8"/>
        <v>0</v>
      </c>
      <c r="EE34" s="14">
        <f t="shared" si="9"/>
        <v>2</v>
      </c>
      <c r="EF34" s="9">
        <f t="shared" si="12"/>
        <v>12</v>
      </c>
      <c r="EG34" s="13" t="s">
        <v>398</v>
      </c>
      <c r="EH34" s="81">
        <v>45247</v>
      </c>
      <c r="EI34" s="52">
        <v>100</v>
      </c>
      <c r="EJ34" s="52">
        <v>70</v>
      </c>
      <c r="EK34" s="53">
        <v>72</v>
      </c>
      <c r="EL34" s="53">
        <v>97</v>
      </c>
      <c r="EM34" s="53">
        <v>121</v>
      </c>
      <c r="EN34" s="53">
        <v>0</v>
      </c>
      <c r="EO34" s="53">
        <v>45</v>
      </c>
      <c r="EP34" s="53">
        <v>1.46</v>
      </c>
      <c r="EQ34" s="52">
        <v>21.1</v>
      </c>
      <c r="ER34" s="92">
        <v>0</v>
      </c>
      <c r="ES34" s="16" t="s">
        <v>398</v>
      </c>
      <c r="ET34" s="106">
        <v>45247.425000000003</v>
      </c>
      <c r="EU34" s="14" t="s">
        <v>215</v>
      </c>
      <c r="EV34" s="14">
        <v>1</v>
      </c>
      <c r="EW34" s="77">
        <v>51.3</v>
      </c>
      <c r="EX34" s="23">
        <v>80.3</v>
      </c>
      <c r="EY34" s="14">
        <v>5799</v>
      </c>
      <c r="EZ34" s="14">
        <v>498</v>
      </c>
      <c r="FA34" s="14">
        <v>7.2999999999999995E-2</v>
      </c>
      <c r="FB34" s="14">
        <v>79.5</v>
      </c>
      <c r="FC34" s="14">
        <v>38.1</v>
      </c>
      <c r="FD34" s="14" t="s">
        <v>399</v>
      </c>
      <c r="FE34" s="14" t="s">
        <v>400</v>
      </c>
      <c r="FF34" s="14"/>
      <c r="FG34" s="14"/>
      <c r="FH34" s="14"/>
      <c r="FI34" s="14"/>
      <c r="FJ34" s="14"/>
      <c r="FK34" s="14"/>
      <c r="FL34" s="14"/>
      <c r="FM34" s="14"/>
      <c r="FN34" s="14"/>
      <c r="FO34" s="40"/>
    </row>
    <row r="35" spans="1:171" s="4" customFormat="1">
      <c r="A35" s="4" t="s">
        <v>401</v>
      </c>
      <c r="B35" s="4">
        <v>1</v>
      </c>
      <c r="C35" s="16">
        <v>54</v>
      </c>
      <c r="D35" s="4" t="s">
        <v>243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5</v>
      </c>
      <c r="M35" s="33">
        <v>2</v>
      </c>
      <c r="N35" s="16">
        <v>0</v>
      </c>
      <c r="O35" s="14"/>
      <c r="P35" s="14">
        <v>0</v>
      </c>
      <c r="Q35" s="14">
        <v>1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1</v>
      </c>
      <c r="X35" s="14" t="s">
        <v>402</v>
      </c>
      <c r="Y35" s="14"/>
      <c r="Z35" s="14">
        <v>0</v>
      </c>
      <c r="AA35" s="14"/>
      <c r="AB35" s="14"/>
      <c r="AC35" s="14"/>
      <c r="AD35" s="14">
        <v>1</v>
      </c>
      <c r="AE35" s="14" t="s">
        <v>161</v>
      </c>
      <c r="AF35" s="40">
        <v>5</v>
      </c>
      <c r="AG35" s="13">
        <v>1</v>
      </c>
      <c r="AH35" s="14">
        <v>0</v>
      </c>
      <c r="AI35" s="14">
        <v>0</v>
      </c>
      <c r="AJ35" s="14">
        <v>0</v>
      </c>
      <c r="AK35" s="14">
        <v>1</v>
      </c>
      <c r="AL35" s="14">
        <v>1</v>
      </c>
      <c r="AM35" s="14">
        <v>1</v>
      </c>
      <c r="AN35" s="14">
        <v>0</v>
      </c>
      <c r="AO35" s="14">
        <v>2</v>
      </c>
      <c r="AP35" s="14" t="s">
        <v>228</v>
      </c>
      <c r="AQ35" s="14">
        <v>12</v>
      </c>
      <c r="AR35" s="14">
        <v>1</v>
      </c>
      <c r="AS35" s="14">
        <v>1</v>
      </c>
      <c r="AT35" s="14">
        <v>1</v>
      </c>
      <c r="AU35" s="14">
        <v>1</v>
      </c>
      <c r="AV35" s="14">
        <v>0</v>
      </c>
      <c r="AW35" s="14"/>
      <c r="AX35" s="14">
        <v>1</v>
      </c>
      <c r="AY35" s="14">
        <v>1</v>
      </c>
      <c r="AZ35" s="14">
        <v>2</v>
      </c>
      <c r="BA35" s="14">
        <v>1</v>
      </c>
      <c r="BB35" s="14">
        <v>7</v>
      </c>
      <c r="BC35" s="14">
        <v>1</v>
      </c>
      <c r="BD35" s="14">
        <v>2</v>
      </c>
      <c r="BE35" s="14">
        <v>1</v>
      </c>
      <c r="BF35" s="14">
        <v>7</v>
      </c>
      <c r="BG35" s="14">
        <f t="shared" si="10"/>
        <v>18</v>
      </c>
      <c r="BH35" s="28">
        <f t="shared" si="0"/>
        <v>11.111111111111111</v>
      </c>
      <c r="BI35" s="28">
        <f t="shared" si="1"/>
        <v>38.888888888888893</v>
      </c>
      <c r="BJ35" s="28">
        <f t="shared" si="2"/>
        <v>11.111111111111111</v>
      </c>
      <c r="BK35" s="28">
        <f t="shared" si="3"/>
        <v>38.888888888888893</v>
      </c>
      <c r="BL35" s="14">
        <v>40</v>
      </c>
      <c r="BM35" s="14">
        <v>1</v>
      </c>
      <c r="BN35" s="14">
        <v>0</v>
      </c>
      <c r="BO35" s="14">
        <v>0</v>
      </c>
      <c r="BP35" s="14">
        <v>1</v>
      </c>
      <c r="BQ35" s="14" t="s">
        <v>287</v>
      </c>
      <c r="BR35" s="14">
        <v>0</v>
      </c>
      <c r="BS35" s="14">
        <v>1</v>
      </c>
      <c r="BT35" s="14">
        <v>1</v>
      </c>
      <c r="BU35" s="14">
        <v>0</v>
      </c>
      <c r="BV35" s="14" t="s">
        <v>403</v>
      </c>
      <c r="BW35" s="14">
        <v>0</v>
      </c>
      <c r="BX35" s="14">
        <v>1</v>
      </c>
      <c r="BY35" s="40" t="s">
        <v>404</v>
      </c>
      <c r="BZ35" s="13">
        <v>3</v>
      </c>
      <c r="CA35" s="14">
        <v>4</v>
      </c>
      <c r="CB35" s="14">
        <v>3</v>
      </c>
      <c r="CC35" s="14">
        <v>4</v>
      </c>
      <c r="CD35" s="14">
        <v>3</v>
      </c>
      <c r="CE35" s="14">
        <v>3</v>
      </c>
      <c r="CF35" s="14">
        <v>2</v>
      </c>
      <c r="CG35" s="14">
        <v>5</v>
      </c>
      <c r="CH35" s="65">
        <f t="shared" si="11"/>
        <v>27</v>
      </c>
      <c r="CI35" s="11">
        <v>4</v>
      </c>
      <c r="CJ35" s="14"/>
      <c r="CK35" s="14"/>
      <c r="CL35" s="14">
        <v>2</v>
      </c>
      <c r="CM35" s="14">
        <v>2</v>
      </c>
      <c r="CN35" s="14">
        <v>1</v>
      </c>
      <c r="CO35" s="40">
        <v>1</v>
      </c>
      <c r="CP35" s="13">
        <v>3</v>
      </c>
      <c r="CQ35" s="14">
        <v>3</v>
      </c>
      <c r="CR35" s="14">
        <v>3</v>
      </c>
      <c r="CS35" s="14">
        <v>3</v>
      </c>
      <c r="CT35" s="12">
        <f t="shared" si="4"/>
        <v>12</v>
      </c>
      <c r="CU35" s="13">
        <v>2</v>
      </c>
      <c r="CV35" s="14">
        <v>2</v>
      </c>
      <c r="CW35" s="14">
        <v>3</v>
      </c>
      <c r="CX35" s="14">
        <v>1</v>
      </c>
      <c r="CY35" s="14">
        <v>1</v>
      </c>
      <c r="CZ35" s="14">
        <v>2</v>
      </c>
      <c r="DA35" s="14">
        <v>2</v>
      </c>
      <c r="DB35" s="14">
        <v>2</v>
      </c>
      <c r="DC35" s="14">
        <v>2</v>
      </c>
      <c r="DD35" s="40">
        <v>2</v>
      </c>
      <c r="DE35" s="10">
        <f t="shared" si="14"/>
        <v>19</v>
      </c>
      <c r="DF35" s="84">
        <v>0.83333333333333337</v>
      </c>
      <c r="DG35" s="14">
        <v>60</v>
      </c>
      <c r="DH35" s="84">
        <v>0.25</v>
      </c>
      <c r="DI35" s="84">
        <f t="shared" si="13"/>
        <v>23.416666666666668</v>
      </c>
      <c r="DJ35" s="14">
        <v>5</v>
      </c>
      <c r="DK35" s="14">
        <v>1</v>
      </c>
      <c r="DL35" s="14">
        <v>3</v>
      </c>
      <c r="DM35" s="14">
        <v>3</v>
      </c>
      <c r="DN35" s="14">
        <v>3</v>
      </c>
      <c r="DO35" s="14">
        <v>1</v>
      </c>
      <c r="DP35" s="14">
        <v>0</v>
      </c>
      <c r="DQ35" s="14">
        <v>3</v>
      </c>
      <c r="DR35" s="14">
        <v>0</v>
      </c>
      <c r="DS35" s="14">
        <v>0</v>
      </c>
      <c r="DT35" s="14"/>
      <c r="DU35" s="14">
        <v>3</v>
      </c>
      <c r="DV35" s="14">
        <v>0</v>
      </c>
      <c r="DW35" s="14">
        <v>0</v>
      </c>
      <c r="DX35" s="14">
        <v>1</v>
      </c>
      <c r="DY35" s="14">
        <f t="shared" si="7"/>
        <v>3</v>
      </c>
      <c r="DZ35" s="14">
        <v>2</v>
      </c>
      <c r="EA35" s="14">
        <v>2</v>
      </c>
      <c r="EB35" s="14">
        <v>3</v>
      </c>
      <c r="EC35" s="14">
        <v>2</v>
      </c>
      <c r="ED35" s="14">
        <f t="shared" si="8"/>
        <v>0</v>
      </c>
      <c r="EE35" s="14">
        <f t="shared" si="9"/>
        <v>1</v>
      </c>
      <c r="EF35" s="9">
        <f t="shared" si="12"/>
        <v>13</v>
      </c>
      <c r="EG35" s="13" t="s">
        <v>401</v>
      </c>
      <c r="EH35" s="81">
        <v>45240</v>
      </c>
      <c r="EI35" s="9">
        <v>130</v>
      </c>
      <c r="EJ35" s="9">
        <v>90</v>
      </c>
      <c r="EK35" s="53">
        <v>73</v>
      </c>
      <c r="EL35" s="9">
        <v>86</v>
      </c>
      <c r="EM35" s="53">
        <v>101</v>
      </c>
      <c r="EN35" s="53">
        <v>0</v>
      </c>
      <c r="EO35" s="53"/>
      <c r="EP35" s="53"/>
      <c r="EQ35" s="53"/>
      <c r="ER35" s="92">
        <v>0</v>
      </c>
      <c r="ES35" s="16" t="s">
        <v>401</v>
      </c>
      <c r="ET35" s="106">
        <v>45240.658333333333</v>
      </c>
      <c r="EU35" s="14" t="s">
        <v>215</v>
      </c>
      <c r="EV35" s="14">
        <v>1</v>
      </c>
      <c r="EW35" s="23">
        <v>16.3</v>
      </c>
      <c r="EX35" s="6">
        <v>24.8</v>
      </c>
      <c r="EY35" s="14">
        <v>2283</v>
      </c>
      <c r="EZ35" s="14">
        <v>420</v>
      </c>
      <c r="FA35" s="14">
        <v>3.6999999999999998E-2</v>
      </c>
      <c r="FB35" s="14">
        <v>80.3</v>
      </c>
      <c r="FC35" s="14">
        <v>52.7</v>
      </c>
      <c r="FD35" s="14" t="s">
        <v>375</v>
      </c>
      <c r="FE35" s="14" t="s">
        <v>376</v>
      </c>
      <c r="FF35" s="14"/>
      <c r="FG35" s="14"/>
      <c r="FH35" s="14"/>
      <c r="FI35" s="14"/>
      <c r="FJ35" s="14"/>
      <c r="FK35" s="14"/>
      <c r="FL35" s="14"/>
      <c r="FM35" s="14"/>
      <c r="FN35" s="14"/>
      <c r="FO35" s="40"/>
    </row>
    <row r="36" spans="1:171" s="4" customFormat="1">
      <c r="A36" s="4" t="s">
        <v>405</v>
      </c>
      <c r="B36" s="4">
        <v>1</v>
      </c>
      <c r="C36" s="16">
        <v>31</v>
      </c>
      <c r="D36" s="4" t="s">
        <v>160</v>
      </c>
      <c r="E36" s="4">
        <v>1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33">
        <v>3</v>
      </c>
      <c r="N36" s="16">
        <v>1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1</v>
      </c>
      <c r="X36" s="14" t="s">
        <v>406</v>
      </c>
      <c r="Y36" s="14" t="s">
        <v>407</v>
      </c>
      <c r="Z36" s="14">
        <v>0</v>
      </c>
      <c r="AA36" s="14"/>
      <c r="AB36" s="14"/>
      <c r="AC36" s="14"/>
      <c r="AD36" s="14">
        <v>0</v>
      </c>
      <c r="AE36" s="14"/>
      <c r="AF36" s="40"/>
      <c r="AG36" s="13">
        <v>0</v>
      </c>
      <c r="AH36" s="14">
        <v>1</v>
      </c>
      <c r="AI36" s="14">
        <v>1</v>
      </c>
      <c r="AJ36" s="14">
        <v>0</v>
      </c>
      <c r="AK36" s="14">
        <v>1</v>
      </c>
      <c r="AL36" s="14">
        <v>1</v>
      </c>
      <c r="AM36" s="14">
        <v>1</v>
      </c>
      <c r="AN36" s="14">
        <v>1</v>
      </c>
      <c r="AO36" s="14">
        <v>2</v>
      </c>
      <c r="AP36" s="14" t="s">
        <v>256</v>
      </c>
      <c r="AQ36" s="14">
        <v>1</v>
      </c>
      <c r="AR36" s="14">
        <v>1</v>
      </c>
      <c r="AS36" s="14">
        <v>0</v>
      </c>
      <c r="AT36" s="14">
        <v>1</v>
      </c>
      <c r="AU36" s="14">
        <v>1</v>
      </c>
      <c r="AV36" s="14">
        <v>0</v>
      </c>
      <c r="AW36" s="14"/>
      <c r="AX36" s="14">
        <v>1</v>
      </c>
      <c r="AY36" s="14">
        <v>2</v>
      </c>
      <c r="AZ36" s="14">
        <v>2</v>
      </c>
      <c r="BA36" s="14">
        <v>1</v>
      </c>
      <c r="BB36" s="14">
        <v>7</v>
      </c>
      <c r="BC36" s="14"/>
      <c r="BD36" s="14"/>
      <c r="BE36" s="14">
        <v>0.3</v>
      </c>
      <c r="BF36" s="14">
        <v>2</v>
      </c>
      <c r="BG36" s="14">
        <f t="shared" si="10"/>
        <v>11.6</v>
      </c>
      <c r="BH36" s="28">
        <f t="shared" si="0"/>
        <v>34.482758620689658</v>
      </c>
      <c r="BI36" s="28">
        <f t="shared" si="1"/>
        <v>60.344827586206897</v>
      </c>
      <c r="BJ36" s="28">
        <f t="shared" si="2"/>
        <v>0</v>
      </c>
      <c r="BK36" s="28">
        <f t="shared" si="3"/>
        <v>5.1724137931034484</v>
      </c>
      <c r="BL36" s="14">
        <v>15</v>
      </c>
      <c r="BM36" s="14">
        <v>1</v>
      </c>
      <c r="BN36" s="14">
        <v>0</v>
      </c>
      <c r="BO36" s="14">
        <v>0</v>
      </c>
      <c r="BP36" s="14">
        <v>1</v>
      </c>
      <c r="BQ36" s="14" t="s">
        <v>408</v>
      </c>
      <c r="BR36" s="14">
        <v>0</v>
      </c>
      <c r="BS36" s="14">
        <v>1</v>
      </c>
      <c r="BT36" s="14">
        <v>0</v>
      </c>
      <c r="BU36" s="14">
        <v>0</v>
      </c>
      <c r="BV36" s="14" t="s">
        <v>409</v>
      </c>
      <c r="BW36" s="14">
        <v>0</v>
      </c>
      <c r="BX36" s="14">
        <v>1</v>
      </c>
      <c r="BY36" s="40" t="s">
        <v>410</v>
      </c>
      <c r="BZ36" s="13">
        <v>3</v>
      </c>
      <c r="CA36" s="14">
        <v>2</v>
      </c>
      <c r="CB36" s="14">
        <v>0</v>
      </c>
      <c r="CC36" s="14">
        <v>3</v>
      </c>
      <c r="CD36" s="14">
        <v>2</v>
      </c>
      <c r="CE36" s="14">
        <v>0</v>
      </c>
      <c r="CF36" s="14">
        <v>0</v>
      </c>
      <c r="CG36" s="14">
        <v>2</v>
      </c>
      <c r="CH36" s="64">
        <f t="shared" si="11"/>
        <v>12</v>
      </c>
      <c r="CI36" s="57">
        <v>1</v>
      </c>
      <c r="CJ36" s="14">
        <v>1</v>
      </c>
      <c r="CK36" s="14">
        <v>8</v>
      </c>
      <c r="CL36" s="14">
        <v>4</v>
      </c>
      <c r="CM36" s="14">
        <v>2</v>
      </c>
      <c r="CN36" s="14">
        <v>2</v>
      </c>
      <c r="CO36" s="40">
        <v>2</v>
      </c>
      <c r="CP36" s="13">
        <v>0</v>
      </c>
      <c r="CQ36" s="14">
        <v>1</v>
      </c>
      <c r="CR36" s="14">
        <v>1</v>
      </c>
      <c r="CS36" s="14">
        <v>1</v>
      </c>
      <c r="CT36" s="10">
        <f t="shared" si="4"/>
        <v>3</v>
      </c>
      <c r="CU36" s="13">
        <v>2</v>
      </c>
      <c r="CV36" s="14">
        <v>4</v>
      </c>
      <c r="CW36" s="14">
        <v>4</v>
      </c>
      <c r="CX36" s="14">
        <v>2</v>
      </c>
      <c r="CY36" s="14">
        <v>0</v>
      </c>
      <c r="CZ36" s="14">
        <v>2</v>
      </c>
      <c r="DA36" s="14">
        <v>0</v>
      </c>
      <c r="DB36" s="14">
        <v>4</v>
      </c>
      <c r="DC36" s="14">
        <v>2</v>
      </c>
      <c r="DD36" s="40">
        <v>0</v>
      </c>
      <c r="DE36" s="10">
        <f t="shared" si="14"/>
        <v>20</v>
      </c>
      <c r="DF36" s="84">
        <v>0.89583333333333337</v>
      </c>
      <c r="DG36" s="14">
        <v>30</v>
      </c>
      <c r="DH36" s="84">
        <v>0.29166666666666669</v>
      </c>
      <c r="DI36" s="84">
        <f t="shared" si="13"/>
        <v>23.395833333333336</v>
      </c>
      <c r="DJ36" s="14">
        <v>7</v>
      </c>
      <c r="DK36" s="14">
        <v>2</v>
      </c>
      <c r="DL36" s="14">
        <v>3</v>
      </c>
      <c r="DM36" s="14">
        <v>3</v>
      </c>
      <c r="DN36" s="14">
        <v>0</v>
      </c>
      <c r="DO36" s="14">
        <v>0</v>
      </c>
      <c r="DP36" s="14">
        <v>0</v>
      </c>
      <c r="DQ36" s="14">
        <v>0</v>
      </c>
      <c r="DR36" s="14">
        <v>1</v>
      </c>
      <c r="DS36" s="14">
        <v>0</v>
      </c>
      <c r="DT36" s="14">
        <v>2</v>
      </c>
      <c r="DU36" s="14">
        <v>3</v>
      </c>
      <c r="DV36" s="14">
        <v>2</v>
      </c>
      <c r="DW36" s="14">
        <v>3</v>
      </c>
      <c r="DX36" s="14">
        <v>3</v>
      </c>
      <c r="DY36" s="14">
        <f t="shared" si="7"/>
        <v>3</v>
      </c>
      <c r="DZ36" s="14">
        <v>1</v>
      </c>
      <c r="EA36" s="14">
        <v>1</v>
      </c>
      <c r="EB36" s="14">
        <v>2</v>
      </c>
      <c r="EC36" s="14">
        <v>1</v>
      </c>
      <c r="ED36" s="14">
        <f t="shared" si="8"/>
        <v>2</v>
      </c>
      <c r="EE36" s="14">
        <v>3</v>
      </c>
      <c r="EF36" s="9">
        <f t="shared" si="12"/>
        <v>13</v>
      </c>
      <c r="EG36" s="13" t="s">
        <v>405</v>
      </c>
      <c r="EH36" s="81">
        <v>45240</v>
      </c>
      <c r="EI36" s="52">
        <v>100</v>
      </c>
      <c r="EJ36" s="52">
        <v>70</v>
      </c>
      <c r="EK36" s="53">
        <v>73</v>
      </c>
      <c r="EL36" s="53">
        <v>97</v>
      </c>
      <c r="EM36" s="9">
        <v>209</v>
      </c>
      <c r="EN36" s="53">
        <v>0</v>
      </c>
      <c r="EO36" s="53">
        <v>52</v>
      </c>
      <c r="EP36" s="53">
        <v>1.46</v>
      </c>
      <c r="EQ36" s="52">
        <v>24.4</v>
      </c>
      <c r="ER36" s="92">
        <v>1</v>
      </c>
      <c r="ES36" s="16" t="s">
        <v>405</v>
      </c>
      <c r="ET36" s="106">
        <v>45240.475694444445</v>
      </c>
      <c r="EU36" s="14" t="s">
        <v>247</v>
      </c>
      <c r="EV36" s="14">
        <v>0</v>
      </c>
      <c r="EW36" s="23">
        <v>20.2</v>
      </c>
      <c r="EX36" s="6">
        <v>31.5</v>
      </c>
      <c r="EY36" s="14">
        <v>3040</v>
      </c>
      <c r="EZ36" s="14">
        <v>386</v>
      </c>
      <c r="FA36" s="14">
        <v>0.03</v>
      </c>
      <c r="FB36" s="14">
        <v>71.2</v>
      </c>
      <c r="FC36" s="14">
        <v>68.5</v>
      </c>
      <c r="FD36" s="14" t="s">
        <v>411</v>
      </c>
      <c r="FE36" s="14"/>
      <c r="FF36" s="14" t="s">
        <v>250</v>
      </c>
      <c r="FG36" s="6">
        <v>25.9</v>
      </c>
      <c r="FH36" s="23">
        <v>17</v>
      </c>
      <c r="FI36" s="14">
        <v>2547</v>
      </c>
      <c r="FJ36" s="14">
        <v>377</v>
      </c>
      <c r="FK36" s="14">
        <v>4.2999999999999997E-2</v>
      </c>
      <c r="FL36" s="14">
        <v>70.900000000000006</v>
      </c>
      <c r="FM36" s="14">
        <v>67.400000000000006</v>
      </c>
      <c r="FN36" s="14" t="s">
        <v>412</v>
      </c>
      <c r="FO36" s="40"/>
    </row>
    <row r="37" spans="1:171" s="4" customFormat="1">
      <c r="A37" s="4" t="s">
        <v>413</v>
      </c>
      <c r="B37" s="4">
        <v>1</v>
      </c>
      <c r="C37" s="16">
        <v>38</v>
      </c>
      <c r="D37" s="4" t="s">
        <v>174</v>
      </c>
      <c r="E37" s="4">
        <v>1</v>
      </c>
      <c r="F37" s="4">
        <v>1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2</v>
      </c>
      <c r="M37" s="33">
        <v>2</v>
      </c>
      <c r="N37" s="16">
        <v>0</v>
      </c>
      <c r="O37" s="14">
        <v>1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1</v>
      </c>
      <c r="X37" s="14" t="s">
        <v>632</v>
      </c>
      <c r="Y37" s="14"/>
      <c r="Z37" s="14">
        <v>0</v>
      </c>
      <c r="AA37" s="14"/>
      <c r="AB37" s="14"/>
      <c r="AC37" s="14"/>
      <c r="AD37" s="14">
        <v>1</v>
      </c>
      <c r="AE37" s="14" t="s">
        <v>414</v>
      </c>
      <c r="AF37" s="40">
        <v>24</v>
      </c>
      <c r="AG37" s="13">
        <v>0</v>
      </c>
      <c r="AH37" s="14">
        <v>1</v>
      </c>
      <c r="AI37" s="14">
        <v>0</v>
      </c>
      <c r="AJ37" s="14">
        <v>0</v>
      </c>
      <c r="AK37" s="14">
        <v>1</v>
      </c>
      <c r="AL37" s="14">
        <v>1</v>
      </c>
      <c r="AM37" s="14">
        <v>0</v>
      </c>
      <c r="AN37" s="14">
        <v>1</v>
      </c>
      <c r="AO37" s="14">
        <v>4</v>
      </c>
      <c r="AP37" s="14" t="s">
        <v>215</v>
      </c>
      <c r="AQ37" s="14">
        <v>1</v>
      </c>
      <c r="AR37" s="14">
        <v>1</v>
      </c>
      <c r="AS37" s="14">
        <v>1</v>
      </c>
      <c r="AT37" s="14">
        <v>1</v>
      </c>
      <c r="AU37" s="14">
        <v>1</v>
      </c>
      <c r="AV37" s="14">
        <v>0</v>
      </c>
      <c r="AW37" s="14"/>
      <c r="AX37" s="14">
        <v>1</v>
      </c>
      <c r="AY37" s="14">
        <v>2</v>
      </c>
      <c r="AZ37" s="14">
        <v>2</v>
      </c>
      <c r="BA37" s="14">
        <v>1</v>
      </c>
      <c r="BB37" s="14">
        <v>7</v>
      </c>
      <c r="BC37" s="14">
        <v>3</v>
      </c>
      <c r="BD37" s="14">
        <v>7</v>
      </c>
      <c r="BE37" s="14">
        <v>1</v>
      </c>
      <c r="BF37" s="14">
        <v>3</v>
      </c>
      <c r="BG37" s="14">
        <f t="shared" si="10"/>
        <v>35</v>
      </c>
      <c r="BH37" s="28">
        <f t="shared" si="0"/>
        <v>11.428571428571429</v>
      </c>
      <c r="BI37" s="28">
        <f t="shared" si="1"/>
        <v>20</v>
      </c>
      <c r="BJ37" s="28">
        <f t="shared" si="2"/>
        <v>60</v>
      </c>
      <c r="BK37" s="28">
        <f t="shared" si="3"/>
        <v>8.5714285714285712</v>
      </c>
      <c r="BL37" s="14">
        <v>28</v>
      </c>
      <c r="BM37" s="14">
        <v>1</v>
      </c>
      <c r="BN37" s="14">
        <v>0</v>
      </c>
      <c r="BO37" s="14">
        <v>0</v>
      </c>
      <c r="BP37" s="14">
        <v>1</v>
      </c>
      <c r="BQ37" s="14" t="s">
        <v>287</v>
      </c>
      <c r="BR37" s="14">
        <v>0</v>
      </c>
      <c r="BS37" s="14">
        <v>1</v>
      </c>
      <c r="BT37" s="14">
        <v>0</v>
      </c>
      <c r="BU37" s="14">
        <v>0</v>
      </c>
      <c r="BV37" s="14" t="s">
        <v>415</v>
      </c>
      <c r="BW37" s="14">
        <v>0</v>
      </c>
      <c r="BX37" s="14">
        <v>1</v>
      </c>
      <c r="BY37" s="40" t="s">
        <v>416</v>
      </c>
      <c r="BZ37" s="13">
        <v>0</v>
      </c>
      <c r="CA37" s="14">
        <v>0</v>
      </c>
      <c r="CB37" s="14">
        <v>4</v>
      </c>
      <c r="CC37" s="14">
        <v>4</v>
      </c>
      <c r="CD37" s="14">
        <v>0</v>
      </c>
      <c r="CE37" s="14">
        <v>0</v>
      </c>
      <c r="CF37" s="14">
        <v>4</v>
      </c>
      <c r="CG37" s="14">
        <v>3</v>
      </c>
      <c r="CH37" s="64">
        <f t="shared" si="11"/>
        <v>15</v>
      </c>
      <c r="CI37" s="57">
        <v>1</v>
      </c>
      <c r="CJ37" s="14"/>
      <c r="CK37" s="14"/>
      <c r="CL37" s="14">
        <v>2</v>
      </c>
      <c r="CM37" s="14">
        <v>4</v>
      </c>
      <c r="CN37" s="14">
        <v>4</v>
      </c>
      <c r="CO37" s="40">
        <v>1</v>
      </c>
      <c r="CP37" s="13">
        <v>1</v>
      </c>
      <c r="CQ37" s="14">
        <v>3</v>
      </c>
      <c r="CR37" s="14">
        <v>0</v>
      </c>
      <c r="CS37" s="14">
        <v>3</v>
      </c>
      <c r="CT37" s="61">
        <f t="shared" si="4"/>
        <v>7</v>
      </c>
      <c r="CU37" s="13">
        <v>3</v>
      </c>
      <c r="CV37" s="14">
        <v>4</v>
      </c>
      <c r="CW37" s="14">
        <v>4</v>
      </c>
      <c r="CX37" s="14">
        <v>0</v>
      </c>
      <c r="CY37" s="14">
        <v>2</v>
      </c>
      <c r="CZ37" s="14">
        <v>0</v>
      </c>
      <c r="DA37" s="14">
        <v>4</v>
      </c>
      <c r="DB37" s="14">
        <v>4</v>
      </c>
      <c r="DC37" s="14">
        <v>2</v>
      </c>
      <c r="DD37" s="40">
        <v>2</v>
      </c>
      <c r="DE37" s="10">
        <f t="shared" si="14"/>
        <v>25</v>
      </c>
      <c r="DF37" s="84">
        <v>0.91666666666666663</v>
      </c>
      <c r="DG37" s="14">
        <v>120</v>
      </c>
      <c r="DH37" s="84">
        <v>0.25</v>
      </c>
      <c r="DI37" s="84">
        <f t="shared" si="13"/>
        <v>23.333333333333332</v>
      </c>
      <c r="DJ37" s="14">
        <v>4</v>
      </c>
      <c r="DK37" s="14">
        <v>3</v>
      </c>
      <c r="DL37" s="14">
        <v>3</v>
      </c>
      <c r="DM37" s="14">
        <v>3</v>
      </c>
      <c r="DN37" s="14">
        <v>3</v>
      </c>
      <c r="DO37" s="14">
        <v>1</v>
      </c>
      <c r="DP37" s="14">
        <v>0</v>
      </c>
      <c r="DQ37" s="14">
        <v>1</v>
      </c>
      <c r="DR37" s="14">
        <v>0</v>
      </c>
      <c r="DS37" s="14">
        <v>1</v>
      </c>
      <c r="DT37" s="14">
        <v>0</v>
      </c>
      <c r="DU37" s="14">
        <v>3</v>
      </c>
      <c r="DV37" s="14">
        <v>3</v>
      </c>
      <c r="DW37" s="14">
        <v>0</v>
      </c>
      <c r="DX37" s="14">
        <v>1</v>
      </c>
      <c r="DY37" s="14">
        <f t="shared" si="7"/>
        <v>3</v>
      </c>
      <c r="DZ37" s="14">
        <v>3</v>
      </c>
      <c r="EA37" s="14">
        <v>3</v>
      </c>
      <c r="EB37" s="14">
        <v>3</v>
      </c>
      <c r="EC37" s="14">
        <v>2</v>
      </c>
      <c r="ED37" s="14">
        <f t="shared" si="8"/>
        <v>3</v>
      </c>
      <c r="EE37" s="14">
        <f>SUM(DW37:DX37)</f>
        <v>1</v>
      </c>
      <c r="EF37" s="9">
        <f t="shared" si="12"/>
        <v>18</v>
      </c>
      <c r="EG37" s="13" t="s">
        <v>413</v>
      </c>
      <c r="EH37" s="81">
        <v>45240</v>
      </c>
      <c r="EI37" s="52">
        <v>110</v>
      </c>
      <c r="EJ37" s="52">
        <v>70</v>
      </c>
      <c r="EK37" s="53">
        <v>82</v>
      </c>
      <c r="EL37" s="53">
        <v>97</v>
      </c>
      <c r="EM37" s="53">
        <v>115</v>
      </c>
      <c r="EN37" s="53">
        <v>0</v>
      </c>
      <c r="EO37" s="53">
        <v>69</v>
      </c>
      <c r="EP37" s="53">
        <v>1.5</v>
      </c>
      <c r="EQ37" s="9">
        <v>30.7</v>
      </c>
      <c r="ER37" s="92">
        <v>1</v>
      </c>
      <c r="ES37" s="16" t="s">
        <v>413</v>
      </c>
      <c r="ET37" s="106">
        <v>45240.416666666664</v>
      </c>
      <c r="EU37" s="14" t="s">
        <v>162</v>
      </c>
      <c r="EV37" s="14">
        <v>1</v>
      </c>
      <c r="EW37" s="108">
        <v>292.2</v>
      </c>
      <c r="EX37" s="108">
        <v>470.9</v>
      </c>
      <c r="EY37" s="14">
        <v>43502</v>
      </c>
      <c r="EZ37" s="14">
        <v>424</v>
      </c>
      <c r="FA37" s="14">
        <v>5.8000000000000003E-2</v>
      </c>
      <c r="FB37" s="14">
        <v>71.599999999999994</v>
      </c>
      <c r="FC37" s="14">
        <v>66</v>
      </c>
      <c r="FD37" s="14" t="s">
        <v>417</v>
      </c>
      <c r="FE37" s="14" t="s">
        <v>418</v>
      </c>
      <c r="FF37" s="14"/>
      <c r="FG37" s="14"/>
      <c r="FH37" s="14"/>
      <c r="FI37" s="14"/>
      <c r="FJ37" s="14"/>
      <c r="FK37" s="14"/>
      <c r="FL37" s="14"/>
      <c r="FM37" s="14"/>
      <c r="FN37" s="14"/>
      <c r="FO37" s="40"/>
    </row>
    <row r="38" spans="1:171" s="4" customFormat="1">
      <c r="A38" s="4" t="s">
        <v>419</v>
      </c>
      <c r="B38" s="4">
        <v>1</v>
      </c>
      <c r="C38" s="16">
        <v>53</v>
      </c>
      <c r="D38" s="4" t="s">
        <v>186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4</v>
      </c>
      <c r="M38" s="33">
        <v>2</v>
      </c>
      <c r="N38" s="16">
        <v>1</v>
      </c>
      <c r="O38" s="14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1</v>
      </c>
      <c r="W38" s="14">
        <v>1</v>
      </c>
      <c r="X38" s="14" t="s">
        <v>633</v>
      </c>
      <c r="Y38" s="14" t="s">
        <v>420</v>
      </c>
      <c r="Z38" s="14">
        <v>0</v>
      </c>
      <c r="AA38" s="14"/>
      <c r="AB38" s="14"/>
      <c r="AC38" s="14"/>
      <c r="AD38" s="14">
        <v>0</v>
      </c>
      <c r="AE38" s="14"/>
      <c r="AF38" s="40"/>
      <c r="AG38" s="13">
        <v>0</v>
      </c>
      <c r="AH38" s="14">
        <v>1</v>
      </c>
      <c r="AI38" s="14">
        <v>0</v>
      </c>
      <c r="AJ38" s="14">
        <v>0</v>
      </c>
      <c r="AK38" s="14">
        <v>1</v>
      </c>
      <c r="AL38" s="14">
        <v>1</v>
      </c>
      <c r="AM38" s="14">
        <v>1</v>
      </c>
      <c r="AN38" s="14">
        <v>1</v>
      </c>
      <c r="AO38" s="14">
        <v>3</v>
      </c>
      <c r="AP38" s="14" t="s">
        <v>421</v>
      </c>
      <c r="AQ38" s="14">
        <v>1</v>
      </c>
      <c r="AR38" s="14">
        <v>1</v>
      </c>
      <c r="AS38" s="14">
        <v>1</v>
      </c>
      <c r="AT38" s="14">
        <v>0</v>
      </c>
      <c r="AU38" s="14">
        <v>1</v>
      </c>
      <c r="AV38" s="14">
        <v>0</v>
      </c>
      <c r="AW38" s="14"/>
      <c r="AX38" s="14">
        <v>1</v>
      </c>
      <c r="AY38" s="14">
        <v>1</v>
      </c>
      <c r="AZ38" s="14">
        <v>7</v>
      </c>
      <c r="BA38" s="14"/>
      <c r="BB38" s="14"/>
      <c r="BC38" s="14">
        <v>3</v>
      </c>
      <c r="BD38" s="14">
        <v>7</v>
      </c>
      <c r="BE38" s="14">
        <v>1</v>
      </c>
      <c r="BF38" s="14">
        <v>7</v>
      </c>
      <c r="BG38" s="14">
        <f t="shared" si="10"/>
        <v>35</v>
      </c>
      <c r="BH38" s="28">
        <f t="shared" si="0"/>
        <v>20</v>
      </c>
      <c r="BI38" s="28">
        <f>((BA38*BB38)/BG38)*100</f>
        <v>0</v>
      </c>
      <c r="BJ38" s="28">
        <f>((BC38*BD38)/BG38)*100</f>
        <v>60</v>
      </c>
      <c r="BK38" s="28">
        <f>((BE38*BF38)/BG38)*100</f>
        <v>20</v>
      </c>
      <c r="BL38" s="14">
        <v>53</v>
      </c>
      <c r="BM38" s="14">
        <v>1</v>
      </c>
      <c r="BN38" s="14">
        <v>0</v>
      </c>
      <c r="BO38" s="14">
        <v>0</v>
      </c>
      <c r="BP38" s="14">
        <v>1</v>
      </c>
      <c r="BQ38" s="14" t="s">
        <v>330</v>
      </c>
      <c r="BR38" s="14">
        <v>1</v>
      </c>
      <c r="BS38" s="14">
        <v>1</v>
      </c>
      <c r="BT38" s="14">
        <v>0</v>
      </c>
      <c r="BU38" s="14">
        <v>0</v>
      </c>
      <c r="BV38" s="14" t="s">
        <v>422</v>
      </c>
      <c r="BW38" s="14">
        <v>1</v>
      </c>
      <c r="BX38" s="14">
        <v>1</v>
      </c>
      <c r="BY38" s="40" t="s">
        <v>423</v>
      </c>
      <c r="BZ38" s="13">
        <v>2</v>
      </c>
      <c r="CA38" s="14">
        <v>3</v>
      </c>
      <c r="CB38" s="14">
        <v>0</v>
      </c>
      <c r="CC38" s="14">
        <v>3</v>
      </c>
      <c r="CD38" s="14">
        <v>0</v>
      </c>
      <c r="CE38" s="14">
        <v>0</v>
      </c>
      <c r="CF38" s="14">
        <v>2</v>
      </c>
      <c r="CG38" s="14">
        <v>0</v>
      </c>
      <c r="CH38" s="63">
        <f t="shared" si="11"/>
        <v>10</v>
      </c>
      <c r="CI38" s="11">
        <v>3</v>
      </c>
      <c r="CJ38" s="14">
        <v>1</v>
      </c>
      <c r="CK38" s="14">
        <v>4</v>
      </c>
      <c r="CL38" s="14">
        <v>4</v>
      </c>
      <c r="CM38" s="14">
        <v>4</v>
      </c>
      <c r="CN38" s="14">
        <v>3</v>
      </c>
      <c r="CO38" s="40">
        <v>2</v>
      </c>
      <c r="CP38" s="13">
        <v>3</v>
      </c>
      <c r="CQ38" s="14">
        <v>3</v>
      </c>
      <c r="CR38" s="14">
        <v>0</v>
      </c>
      <c r="CS38" s="14">
        <v>0</v>
      </c>
      <c r="CT38" s="61">
        <f t="shared" si="4"/>
        <v>6</v>
      </c>
      <c r="CU38" s="13">
        <v>4</v>
      </c>
      <c r="CV38" s="14">
        <v>4</v>
      </c>
      <c r="CW38" s="14">
        <v>0</v>
      </c>
      <c r="CX38" s="14">
        <v>4</v>
      </c>
      <c r="CY38" s="14">
        <v>2</v>
      </c>
      <c r="CZ38" s="14">
        <v>4</v>
      </c>
      <c r="DA38" s="14">
        <v>3</v>
      </c>
      <c r="DB38" s="14">
        <v>4</v>
      </c>
      <c r="DC38" s="14">
        <v>0</v>
      </c>
      <c r="DD38" s="40">
        <v>4</v>
      </c>
      <c r="DE38" s="12">
        <f t="shared" si="14"/>
        <v>29</v>
      </c>
      <c r="DF38" s="84">
        <v>0.875</v>
      </c>
      <c r="DG38" s="14">
        <v>60</v>
      </c>
      <c r="DH38" s="84">
        <v>0.20833333333333334</v>
      </c>
      <c r="DI38" s="84">
        <f t="shared" si="13"/>
        <v>23.333333333333332</v>
      </c>
      <c r="DJ38" s="14">
        <v>3</v>
      </c>
      <c r="DK38" s="14">
        <v>3</v>
      </c>
      <c r="DL38" s="14">
        <v>3</v>
      </c>
      <c r="DM38" s="14">
        <v>2</v>
      </c>
      <c r="DN38" s="14">
        <v>0</v>
      </c>
      <c r="DO38" s="14">
        <v>3</v>
      </c>
      <c r="DP38" s="14">
        <v>0</v>
      </c>
      <c r="DQ38" s="14">
        <v>0</v>
      </c>
      <c r="DR38" s="14">
        <v>2</v>
      </c>
      <c r="DS38" s="14">
        <v>1</v>
      </c>
      <c r="DT38" s="14">
        <v>3</v>
      </c>
      <c r="DU38" s="14">
        <v>3</v>
      </c>
      <c r="DV38" s="14">
        <v>3</v>
      </c>
      <c r="DW38" s="14">
        <v>1</v>
      </c>
      <c r="DX38" s="14">
        <v>1</v>
      </c>
      <c r="DY38" s="14">
        <f t="shared" si="7"/>
        <v>3</v>
      </c>
      <c r="DZ38" s="14">
        <v>2</v>
      </c>
      <c r="EA38" s="14">
        <v>3</v>
      </c>
      <c r="EB38" s="28">
        <v>3</v>
      </c>
      <c r="EC38" s="14">
        <v>2</v>
      </c>
      <c r="ED38" s="14">
        <f t="shared" si="8"/>
        <v>3</v>
      </c>
      <c r="EE38" s="14">
        <f>SUM(DW38:DX38)</f>
        <v>2</v>
      </c>
      <c r="EF38" s="9">
        <f t="shared" si="12"/>
        <v>18</v>
      </c>
      <c r="EG38" s="13" t="s">
        <v>419</v>
      </c>
      <c r="EH38" s="81">
        <v>45240</v>
      </c>
      <c r="EI38" s="52">
        <v>120</v>
      </c>
      <c r="EJ38" s="52">
        <v>70</v>
      </c>
      <c r="EK38" s="9">
        <v>55</v>
      </c>
      <c r="EL38" s="77">
        <v>92</v>
      </c>
      <c r="EM38" s="53">
        <v>94</v>
      </c>
      <c r="EN38" s="53">
        <v>1</v>
      </c>
      <c r="EO38" s="53">
        <v>66</v>
      </c>
      <c r="EP38" s="53">
        <v>1.56</v>
      </c>
      <c r="EQ38" s="77">
        <v>27.1</v>
      </c>
      <c r="ER38" s="92">
        <v>1</v>
      </c>
      <c r="ES38" s="16" t="s">
        <v>424</v>
      </c>
      <c r="ET38" s="106">
        <v>45240.45416666667</v>
      </c>
      <c r="EU38" s="14" t="s">
        <v>215</v>
      </c>
      <c r="EV38" s="14">
        <v>0</v>
      </c>
      <c r="EW38" s="6">
        <v>9.1999999999999993</v>
      </c>
      <c r="EX38" s="6">
        <v>13.9</v>
      </c>
      <c r="EY38" s="14">
        <v>1435</v>
      </c>
      <c r="EZ38" s="14">
        <v>393</v>
      </c>
      <c r="FA38" s="14">
        <v>1.7999999999999999E-2</v>
      </c>
      <c r="FB38" s="14">
        <v>80.7</v>
      </c>
      <c r="FC38" s="14">
        <v>53.4</v>
      </c>
      <c r="FD38" s="14" t="s">
        <v>425</v>
      </c>
      <c r="FE38" s="14" t="s">
        <v>426</v>
      </c>
      <c r="FF38" s="14"/>
      <c r="FG38" s="14"/>
      <c r="FH38" s="14"/>
      <c r="FI38" s="14"/>
      <c r="FJ38" s="14"/>
      <c r="FK38" s="14"/>
      <c r="FL38" s="14"/>
      <c r="FM38" s="14"/>
      <c r="FN38" s="14"/>
      <c r="FO38" s="40"/>
    </row>
    <row r="39" spans="1:171" s="4" customFormat="1">
      <c r="A39" s="4" t="s">
        <v>427</v>
      </c>
      <c r="B39" s="4">
        <v>1</v>
      </c>
      <c r="C39" s="16">
        <v>80</v>
      </c>
      <c r="D39" s="4" t="s">
        <v>174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2</v>
      </c>
      <c r="M39" s="33">
        <v>0</v>
      </c>
      <c r="N39" s="16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/>
      <c r="Y39" s="14"/>
      <c r="Z39" s="14">
        <v>0</v>
      </c>
      <c r="AA39" s="14"/>
      <c r="AB39" s="14"/>
      <c r="AC39" s="14"/>
      <c r="AD39" s="14">
        <v>0</v>
      </c>
      <c r="AE39" s="14"/>
      <c r="AF39" s="40"/>
      <c r="AG39" s="13">
        <v>0</v>
      </c>
      <c r="AH39" s="14">
        <v>1</v>
      </c>
      <c r="AI39" s="14">
        <v>0</v>
      </c>
      <c r="AJ39" s="14">
        <v>0</v>
      </c>
      <c r="AK39" s="14">
        <v>1</v>
      </c>
      <c r="AL39" s="14">
        <v>1</v>
      </c>
      <c r="AM39" s="14">
        <v>1</v>
      </c>
      <c r="AN39" s="14">
        <v>1</v>
      </c>
      <c r="AO39" s="14">
        <v>3</v>
      </c>
      <c r="AP39" s="14" t="s">
        <v>162</v>
      </c>
      <c r="AQ39" s="14">
        <v>1</v>
      </c>
      <c r="AR39" s="14">
        <v>1</v>
      </c>
      <c r="AS39" s="14">
        <v>0</v>
      </c>
      <c r="AT39" s="14">
        <v>0</v>
      </c>
      <c r="AU39" s="14">
        <v>1</v>
      </c>
      <c r="AV39" s="14">
        <v>0</v>
      </c>
      <c r="AW39" s="14"/>
      <c r="AX39" s="14">
        <v>1</v>
      </c>
      <c r="AY39" s="14">
        <v>3</v>
      </c>
      <c r="AZ39" s="14">
        <v>7</v>
      </c>
      <c r="BA39" s="14"/>
      <c r="BB39" s="14"/>
      <c r="BC39" s="14"/>
      <c r="BD39" s="14"/>
      <c r="BE39" s="14">
        <v>3</v>
      </c>
      <c r="BF39" s="14">
        <v>7</v>
      </c>
      <c r="BG39" s="14">
        <f t="shared" si="10"/>
        <v>42</v>
      </c>
      <c r="BH39" s="28">
        <f>((AY39*AZ39)/BG39)*100</f>
        <v>50</v>
      </c>
      <c r="BI39" s="28">
        <f t="shared" si="1"/>
        <v>0</v>
      </c>
      <c r="BJ39" s="28">
        <f t="shared" si="2"/>
        <v>0</v>
      </c>
      <c r="BK39" s="28">
        <f t="shared" si="3"/>
        <v>50</v>
      </c>
      <c r="BL39" s="14">
        <v>70</v>
      </c>
      <c r="BM39" s="14">
        <v>1</v>
      </c>
      <c r="BN39" s="14">
        <v>0</v>
      </c>
      <c r="BO39" s="14">
        <v>0</v>
      </c>
      <c r="BP39" s="14">
        <v>1</v>
      </c>
      <c r="BQ39" s="14" t="s">
        <v>634</v>
      </c>
      <c r="BR39" s="14">
        <v>1</v>
      </c>
      <c r="BS39" s="14">
        <v>1</v>
      </c>
      <c r="BT39" s="14">
        <v>1</v>
      </c>
      <c r="BU39" s="14">
        <v>0</v>
      </c>
      <c r="BV39" s="14" t="s">
        <v>428</v>
      </c>
      <c r="BW39" s="14">
        <v>1</v>
      </c>
      <c r="BX39" s="14">
        <v>0</v>
      </c>
      <c r="BY39" s="40" t="s">
        <v>429</v>
      </c>
      <c r="BZ39" s="13"/>
      <c r="CA39" s="14"/>
      <c r="CB39" s="14"/>
      <c r="CC39" s="14"/>
      <c r="CD39" s="14"/>
      <c r="CE39" s="14"/>
      <c r="CF39" s="14"/>
      <c r="CG39" s="14"/>
      <c r="CH39" s="13"/>
      <c r="CI39" s="54"/>
      <c r="CJ39" s="14"/>
      <c r="CK39" s="14"/>
      <c r="CL39" s="14"/>
      <c r="CM39" s="14"/>
      <c r="CN39" s="14"/>
      <c r="CO39" s="40"/>
      <c r="CP39" s="13"/>
      <c r="CQ39" s="14"/>
      <c r="CR39" s="14"/>
      <c r="CS39" s="14"/>
      <c r="CT39" s="40"/>
      <c r="CU39" s="13"/>
      <c r="CV39" s="14"/>
      <c r="CW39" s="14"/>
      <c r="CX39" s="14"/>
      <c r="CY39" s="14"/>
      <c r="CZ39" s="14"/>
      <c r="DA39" s="14"/>
      <c r="DB39" s="14"/>
      <c r="DC39" s="14"/>
      <c r="DD39" s="40"/>
      <c r="DE39" s="15"/>
      <c r="DF39" s="14"/>
      <c r="DG39" s="14"/>
      <c r="DH39" s="14"/>
      <c r="DI39" s="8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8"/>
      <c r="EG39" s="13" t="s">
        <v>430</v>
      </c>
      <c r="EH39" s="81">
        <v>45239</v>
      </c>
      <c r="EI39" s="9">
        <v>140</v>
      </c>
      <c r="EJ39" s="9">
        <v>80</v>
      </c>
      <c r="EK39" s="53">
        <v>76</v>
      </c>
      <c r="EL39" s="53">
        <v>95</v>
      </c>
      <c r="EM39" s="53">
        <v>123</v>
      </c>
      <c r="EN39" s="53">
        <v>1</v>
      </c>
      <c r="EO39" s="53">
        <v>48</v>
      </c>
      <c r="EP39" s="53">
        <v>1.42</v>
      </c>
      <c r="EQ39" s="52">
        <v>23.8</v>
      </c>
      <c r="ER39" s="92">
        <v>0</v>
      </c>
      <c r="ES39" s="16" t="s">
        <v>430</v>
      </c>
      <c r="ET39" s="106">
        <v>45239.6</v>
      </c>
      <c r="EU39" s="14" t="s">
        <v>162</v>
      </c>
      <c r="EV39" s="14">
        <v>1</v>
      </c>
      <c r="EW39" s="6">
        <v>10.5</v>
      </c>
      <c r="EX39" s="6">
        <v>16.600000000000001</v>
      </c>
      <c r="EY39" s="14">
        <v>1638</v>
      </c>
      <c r="EZ39" s="14">
        <v>447</v>
      </c>
      <c r="FA39" s="14">
        <v>6.2E-2</v>
      </c>
      <c r="FB39" s="14">
        <v>85.1</v>
      </c>
      <c r="FC39" s="14">
        <v>49.7</v>
      </c>
      <c r="FD39" s="14" t="s">
        <v>171</v>
      </c>
      <c r="FE39" s="14" t="s">
        <v>172</v>
      </c>
      <c r="FF39" s="14"/>
      <c r="FG39" s="14"/>
      <c r="FH39" s="14"/>
      <c r="FI39" s="14"/>
      <c r="FJ39" s="14"/>
      <c r="FK39" s="14"/>
      <c r="FL39" s="14"/>
      <c r="FM39" s="14"/>
      <c r="FN39" s="14"/>
      <c r="FO39" s="40"/>
    </row>
    <row r="40" spans="1:171" s="4" customFormat="1">
      <c r="C40" s="16"/>
      <c r="M40" s="33"/>
      <c r="N40" s="16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40"/>
      <c r="AG40" s="13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28"/>
      <c r="BI40" s="28"/>
      <c r="BJ40" s="28"/>
      <c r="BK40" s="28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40"/>
      <c r="BZ40" s="13"/>
      <c r="CA40" s="14"/>
      <c r="CB40" s="14"/>
      <c r="CC40" s="14"/>
      <c r="CD40" s="14"/>
      <c r="CE40" s="14"/>
      <c r="CF40" s="14"/>
      <c r="CG40" s="14"/>
      <c r="CH40" s="66"/>
      <c r="CI40" s="55"/>
      <c r="CJ40" s="14"/>
      <c r="CK40" s="14"/>
      <c r="CL40" s="14"/>
      <c r="CM40" s="14"/>
      <c r="CN40" s="14"/>
      <c r="CO40" s="40"/>
      <c r="CP40" s="13"/>
      <c r="CQ40" s="14"/>
      <c r="CR40" s="14"/>
      <c r="CS40" s="14"/>
      <c r="CT40" s="56"/>
      <c r="CU40" s="13"/>
      <c r="CV40" s="14"/>
      <c r="CW40" s="14"/>
      <c r="CX40" s="14"/>
      <c r="CY40" s="14"/>
      <c r="CZ40" s="14"/>
      <c r="DA40" s="14"/>
      <c r="DB40" s="14"/>
      <c r="DC40" s="14"/>
      <c r="DD40" s="40"/>
      <c r="DE40" s="17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8"/>
      <c r="EG40" s="13"/>
      <c r="EH40" s="14"/>
      <c r="EQ40" s="97"/>
      <c r="ER40" s="33"/>
      <c r="ES40" s="16"/>
      <c r="ET40" s="14"/>
      <c r="EU40" s="14"/>
      <c r="EV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40"/>
    </row>
    <row r="41" spans="1:171" s="4" customFormat="1">
      <c r="A41" s="4" t="s">
        <v>431</v>
      </c>
      <c r="B41" s="4">
        <v>1</v>
      </c>
      <c r="C41" s="16">
        <v>78</v>
      </c>
      <c r="D41" s="4" t="s">
        <v>160</v>
      </c>
      <c r="E41" s="4">
        <v>1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6</v>
      </c>
      <c r="M41" s="33">
        <v>3</v>
      </c>
      <c r="N41" s="16">
        <v>1</v>
      </c>
      <c r="O41" s="14">
        <v>1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1</v>
      </c>
      <c r="W41" s="14">
        <v>1</v>
      </c>
      <c r="X41" s="14" t="s">
        <v>432</v>
      </c>
      <c r="Y41" s="14" t="s">
        <v>433</v>
      </c>
      <c r="Z41" s="14">
        <v>0</v>
      </c>
      <c r="AA41" s="14"/>
      <c r="AB41" s="14"/>
      <c r="AC41" s="14"/>
      <c r="AD41" s="14">
        <v>1</v>
      </c>
      <c r="AE41" s="14" t="s">
        <v>434</v>
      </c>
      <c r="AF41" s="40">
        <v>2</v>
      </c>
      <c r="AG41" s="13">
        <v>0</v>
      </c>
      <c r="AH41" s="14">
        <v>1</v>
      </c>
      <c r="AI41" s="14">
        <v>1</v>
      </c>
      <c r="AJ41" s="14">
        <v>0</v>
      </c>
      <c r="AK41" s="14">
        <v>1</v>
      </c>
      <c r="AL41" s="14">
        <v>1</v>
      </c>
      <c r="AM41" s="14">
        <v>1</v>
      </c>
      <c r="AN41" s="14">
        <v>0</v>
      </c>
      <c r="AO41" s="14">
        <v>3</v>
      </c>
      <c r="AP41" s="14" t="s">
        <v>435</v>
      </c>
      <c r="AQ41" s="14">
        <v>2</v>
      </c>
      <c r="AR41" s="14">
        <v>1</v>
      </c>
      <c r="AS41" s="14">
        <v>1</v>
      </c>
      <c r="AT41" s="14">
        <v>0</v>
      </c>
      <c r="AU41" s="14">
        <v>0</v>
      </c>
      <c r="AV41" s="14">
        <v>0</v>
      </c>
      <c r="AW41" s="14"/>
      <c r="AX41" s="14">
        <v>1</v>
      </c>
      <c r="AY41" s="14"/>
      <c r="AZ41" s="14"/>
      <c r="BA41" s="14"/>
      <c r="BB41" s="14"/>
      <c r="BC41" s="14">
        <v>2</v>
      </c>
      <c r="BD41" s="14">
        <v>7</v>
      </c>
      <c r="BE41" s="14">
        <v>1</v>
      </c>
      <c r="BF41" s="14">
        <v>7</v>
      </c>
      <c r="BG41" s="14">
        <f t="shared" ref="BG41:BG64" si="15">(AY41*AZ41)+(BA41*BB41)+(BC41*BD41)+(BE41*BF41)</f>
        <v>21</v>
      </c>
      <c r="BH41" s="28">
        <f>((AY41*AZ41)/BG41)*100</f>
        <v>0</v>
      </c>
      <c r="BI41" s="28">
        <f>((BA41*BB41)/BG41)*100</f>
        <v>0</v>
      </c>
      <c r="BJ41" s="28">
        <f t="shared" ref="BJ41:BJ64" si="16">((BC41*BD41)/BG41)*100</f>
        <v>66.666666666666657</v>
      </c>
      <c r="BK41" s="28">
        <f>((BE41*BF41)/BG41)*100</f>
        <v>33.333333333333329</v>
      </c>
      <c r="BL41" s="14">
        <v>68</v>
      </c>
      <c r="BM41" s="14">
        <v>0</v>
      </c>
      <c r="BN41" s="14">
        <v>0</v>
      </c>
      <c r="BO41" s="14">
        <v>0</v>
      </c>
      <c r="BP41" s="14">
        <v>1</v>
      </c>
      <c r="BQ41" s="14" t="s">
        <v>436</v>
      </c>
      <c r="BR41" s="14">
        <v>0</v>
      </c>
      <c r="BS41" s="14">
        <v>0</v>
      </c>
      <c r="BT41" s="14">
        <v>0</v>
      </c>
      <c r="BU41" s="14">
        <v>0</v>
      </c>
      <c r="BV41" s="14"/>
      <c r="BW41" s="14">
        <v>0</v>
      </c>
      <c r="BX41" s="14">
        <v>0</v>
      </c>
      <c r="BY41" s="40"/>
      <c r="BZ41" s="13">
        <v>3</v>
      </c>
      <c r="CA41" s="14">
        <v>2</v>
      </c>
      <c r="CB41" s="14">
        <v>1</v>
      </c>
      <c r="CC41" s="14">
        <v>4</v>
      </c>
      <c r="CD41" s="14">
        <v>0</v>
      </c>
      <c r="CE41" s="14">
        <v>0</v>
      </c>
      <c r="CF41" s="14">
        <v>0</v>
      </c>
      <c r="CG41" s="14">
        <v>3</v>
      </c>
      <c r="CH41" s="64">
        <f t="shared" ref="CH41:CH71" si="17">SUM(BZ41:CG41)</f>
        <v>13</v>
      </c>
      <c r="CI41" s="57">
        <v>1</v>
      </c>
      <c r="CJ41" s="14">
        <v>0</v>
      </c>
      <c r="CK41" s="14"/>
      <c r="CL41" s="14">
        <v>1</v>
      </c>
      <c r="CM41" s="14">
        <v>2</v>
      </c>
      <c r="CN41" s="14">
        <v>2</v>
      </c>
      <c r="CO41" s="40">
        <v>2</v>
      </c>
      <c r="CP41" s="13">
        <v>1</v>
      </c>
      <c r="CQ41" s="14">
        <v>2</v>
      </c>
      <c r="CR41" s="14">
        <v>0</v>
      </c>
      <c r="CS41" s="14">
        <v>1</v>
      </c>
      <c r="CT41" s="10">
        <f t="shared" ref="CT41:CT64" si="18">SUM(CP41:CS41)</f>
        <v>4</v>
      </c>
      <c r="CU41" s="13">
        <v>0</v>
      </c>
      <c r="CV41" s="14">
        <v>1</v>
      </c>
      <c r="CW41" s="14">
        <v>4</v>
      </c>
      <c r="CX41" s="14">
        <v>0</v>
      </c>
      <c r="CY41" s="14">
        <v>2</v>
      </c>
      <c r="CZ41" s="14">
        <v>1</v>
      </c>
      <c r="DA41" s="14">
        <v>0</v>
      </c>
      <c r="DB41" s="14">
        <v>1</v>
      </c>
      <c r="DC41" s="14">
        <v>2</v>
      </c>
      <c r="DD41" s="40">
        <v>2</v>
      </c>
      <c r="DE41" s="15">
        <f t="shared" ref="DE41:DE63" si="19">SUM(CU41:DD41)</f>
        <v>13</v>
      </c>
      <c r="DF41" s="84">
        <v>0.79166666666666663</v>
      </c>
      <c r="DG41" s="14">
        <v>70</v>
      </c>
      <c r="DH41" s="84">
        <v>0.25</v>
      </c>
      <c r="DI41" s="84">
        <f t="shared" ref="DI41:DI43" si="20">(24-DF41)+DH41</f>
        <v>23.458333333333332</v>
      </c>
      <c r="DJ41" s="14">
        <v>6</v>
      </c>
      <c r="DK41" s="14">
        <v>2</v>
      </c>
      <c r="DL41" s="14">
        <v>2</v>
      </c>
      <c r="DM41" s="14">
        <v>0</v>
      </c>
      <c r="DN41" s="14">
        <v>1</v>
      </c>
      <c r="DO41" s="14">
        <v>0</v>
      </c>
      <c r="DP41" s="14">
        <v>1</v>
      </c>
      <c r="DQ41" s="14">
        <v>1</v>
      </c>
      <c r="DR41" s="14">
        <v>0</v>
      </c>
      <c r="DS41" s="14">
        <v>1</v>
      </c>
      <c r="DT41" s="14">
        <v>0</v>
      </c>
      <c r="DU41" s="14">
        <v>1</v>
      </c>
      <c r="DV41" s="14">
        <v>0</v>
      </c>
      <c r="DW41" s="14">
        <v>0</v>
      </c>
      <c r="DX41" s="14">
        <v>1</v>
      </c>
      <c r="DY41" s="14">
        <f t="shared" ref="DY41:DY75" si="21">DU41</f>
        <v>1</v>
      </c>
      <c r="DZ41" s="14">
        <v>0</v>
      </c>
      <c r="EA41" s="14">
        <v>1</v>
      </c>
      <c r="EB41" s="14">
        <v>3</v>
      </c>
      <c r="EC41" s="14">
        <v>1</v>
      </c>
      <c r="ED41" s="14">
        <f t="shared" ref="ED41:ED75" si="22">DV41</f>
        <v>0</v>
      </c>
      <c r="EE41" s="14">
        <f t="shared" ref="EE41:EE75" si="23">SUM(DW41:DX41)</f>
        <v>1</v>
      </c>
      <c r="EF41" s="9">
        <f t="shared" ref="EF41:EF75" si="24">SUM(DY41:EE41)</f>
        <v>7</v>
      </c>
      <c r="EG41" s="13" t="s">
        <v>437</v>
      </c>
      <c r="EH41" s="81">
        <v>45254</v>
      </c>
      <c r="EI41" s="52">
        <v>120</v>
      </c>
      <c r="EJ41" s="52">
        <v>80</v>
      </c>
      <c r="EK41" s="53">
        <v>78</v>
      </c>
      <c r="EL41" s="53">
        <v>94</v>
      </c>
      <c r="EM41" s="9">
        <v>205</v>
      </c>
      <c r="EN41" s="53">
        <v>0</v>
      </c>
      <c r="EO41" s="53">
        <v>51</v>
      </c>
      <c r="EP41" s="53">
        <v>1.46</v>
      </c>
      <c r="EQ41" s="52">
        <v>23.9</v>
      </c>
      <c r="ER41" s="92">
        <v>1</v>
      </c>
      <c r="ES41" s="16" t="s">
        <v>437</v>
      </c>
      <c r="ET41" s="106">
        <v>45254.468055555553</v>
      </c>
      <c r="EU41" s="14" t="s">
        <v>162</v>
      </c>
      <c r="EV41" s="14">
        <v>0</v>
      </c>
      <c r="EW41" s="6">
        <v>9</v>
      </c>
      <c r="EX41" s="6">
        <v>13.1</v>
      </c>
      <c r="EY41" s="14">
        <v>1267</v>
      </c>
      <c r="EZ41" s="14">
        <v>414</v>
      </c>
      <c r="FA41" s="14">
        <v>4.8000000000000001E-2</v>
      </c>
      <c r="FB41" s="14">
        <v>69.8</v>
      </c>
      <c r="FC41" s="14">
        <v>65.7</v>
      </c>
      <c r="FD41" s="14" t="s">
        <v>438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40"/>
    </row>
    <row r="42" spans="1:171" s="4" customFormat="1">
      <c r="A42" s="4" t="s">
        <v>439</v>
      </c>
      <c r="B42" s="4">
        <v>1</v>
      </c>
      <c r="C42" s="16">
        <v>26</v>
      </c>
      <c r="D42" s="4" t="s">
        <v>174</v>
      </c>
      <c r="E42" s="4">
        <v>1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6</v>
      </c>
      <c r="M42" s="33">
        <v>3</v>
      </c>
      <c r="N42" s="16">
        <v>1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/>
      <c r="Y42" s="14"/>
      <c r="Z42" s="14">
        <v>0</v>
      </c>
      <c r="AA42" s="14"/>
      <c r="AB42" s="14"/>
      <c r="AC42" s="14"/>
      <c r="AD42" s="14">
        <v>1</v>
      </c>
      <c r="AE42" s="14" t="s">
        <v>635</v>
      </c>
      <c r="AF42" s="40">
        <v>2</v>
      </c>
      <c r="AG42" s="13">
        <v>0</v>
      </c>
      <c r="AH42" s="14">
        <v>0</v>
      </c>
      <c r="AI42" s="14">
        <v>1</v>
      </c>
      <c r="AJ42" s="14">
        <v>0</v>
      </c>
      <c r="AK42" s="14">
        <v>1</v>
      </c>
      <c r="AL42" s="14">
        <v>1</v>
      </c>
      <c r="AM42" s="14">
        <v>1</v>
      </c>
      <c r="AN42" s="14">
        <v>1</v>
      </c>
      <c r="AO42" s="14">
        <v>1</v>
      </c>
      <c r="AP42" s="14" t="s">
        <v>440</v>
      </c>
      <c r="AQ42" s="14">
        <v>1</v>
      </c>
      <c r="AR42" s="14">
        <v>1</v>
      </c>
      <c r="AS42" s="14">
        <v>1</v>
      </c>
      <c r="AT42" s="14">
        <v>0</v>
      </c>
      <c r="AU42" s="14">
        <v>0</v>
      </c>
      <c r="AV42" s="14">
        <v>0</v>
      </c>
      <c r="AW42" s="14"/>
      <c r="AX42" s="14">
        <v>1</v>
      </c>
      <c r="AY42" s="14"/>
      <c r="AZ42" s="14"/>
      <c r="BA42" s="14"/>
      <c r="BB42" s="14"/>
      <c r="BC42" s="14">
        <v>3</v>
      </c>
      <c r="BD42" s="14">
        <v>7</v>
      </c>
      <c r="BE42" s="14">
        <v>3</v>
      </c>
      <c r="BF42" s="14">
        <v>7</v>
      </c>
      <c r="BG42" s="14">
        <f t="shared" si="15"/>
        <v>42</v>
      </c>
      <c r="BH42" s="28">
        <f t="shared" ref="BH42:BH64" si="25">((AY42*AZ42)/BG42)*100</f>
        <v>0</v>
      </c>
      <c r="BI42" s="28">
        <f t="shared" ref="BI42:BI64" si="26">((BA42*BB42)/BG42)*100</f>
        <v>0</v>
      </c>
      <c r="BJ42" s="28">
        <f t="shared" si="16"/>
        <v>50</v>
      </c>
      <c r="BK42" s="28">
        <f t="shared" ref="BK42:BK64" si="27">((BE42*BF42)/BG42)*100</f>
        <v>50</v>
      </c>
      <c r="BL42" s="14">
        <v>26</v>
      </c>
      <c r="BM42" s="14">
        <v>0</v>
      </c>
      <c r="BN42" s="14">
        <v>0</v>
      </c>
      <c r="BO42" s="14">
        <v>0</v>
      </c>
      <c r="BP42" s="14">
        <v>1</v>
      </c>
      <c r="BQ42" s="14" t="s">
        <v>371</v>
      </c>
      <c r="BR42" s="14">
        <v>0</v>
      </c>
      <c r="BS42" s="14">
        <v>0</v>
      </c>
      <c r="BT42" s="14">
        <v>0</v>
      </c>
      <c r="BU42" s="14">
        <v>0</v>
      </c>
      <c r="BV42" s="14"/>
      <c r="BW42" s="14">
        <v>0</v>
      </c>
      <c r="BX42" s="14">
        <v>0</v>
      </c>
      <c r="BY42" s="40"/>
      <c r="BZ42" s="13">
        <v>2</v>
      </c>
      <c r="CA42" s="14">
        <v>2</v>
      </c>
      <c r="CB42" s="14">
        <v>2</v>
      </c>
      <c r="CC42" s="14">
        <v>1</v>
      </c>
      <c r="CD42" s="14">
        <v>0</v>
      </c>
      <c r="CE42" s="14">
        <v>0</v>
      </c>
      <c r="CF42" s="14">
        <v>0</v>
      </c>
      <c r="CG42" s="14">
        <v>4</v>
      </c>
      <c r="CH42" s="64">
        <f t="shared" si="17"/>
        <v>11</v>
      </c>
      <c r="CI42" s="59">
        <v>0</v>
      </c>
      <c r="CJ42" s="14">
        <v>0</v>
      </c>
      <c r="CK42" s="14"/>
      <c r="CL42" s="14">
        <v>2</v>
      </c>
      <c r="CM42" s="14">
        <v>1</v>
      </c>
      <c r="CN42" s="14">
        <v>2</v>
      </c>
      <c r="CO42" s="40">
        <v>1</v>
      </c>
      <c r="CP42" s="13">
        <v>1</v>
      </c>
      <c r="CQ42" s="14">
        <v>3</v>
      </c>
      <c r="CR42" s="14">
        <v>1</v>
      </c>
      <c r="CS42" s="14">
        <v>1</v>
      </c>
      <c r="CT42" s="61">
        <f t="shared" si="18"/>
        <v>6</v>
      </c>
      <c r="CU42" s="13">
        <v>2</v>
      </c>
      <c r="CV42" s="14">
        <v>2</v>
      </c>
      <c r="CW42" s="14">
        <v>2</v>
      </c>
      <c r="CX42" s="14">
        <v>2</v>
      </c>
      <c r="CY42" s="14">
        <v>2</v>
      </c>
      <c r="CZ42" s="14">
        <v>3</v>
      </c>
      <c r="DA42" s="14">
        <v>3</v>
      </c>
      <c r="DB42" s="14">
        <v>4</v>
      </c>
      <c r="DC42" s="14">
        <v>2</v>
      </c>
      <c r="DD42" s="40">
        <v>2</v>
      </c>
      <c r="DE42" s="10">
        <f t="shared" si="19"/>
        <v>24</v>
      </c>
      <c r="DF42" s="84">
        <v>0.97916666666666663</v>
      </c>
      <c r="DG42" s="14">
        <v>5</v>
      </c>
      <c r="DH42" s="84">
        <v>0.29166666666666669</v>
      </c>
      <c r="DI42" s="84">
        <f t="shared" si="20"/>
        <v>23.3125</v>
      </c>
      <c r="DJ42" s="14">
        <v>7.5</v>
      </c>
      <c r="DK42" s="14">
        <v>2</v>
      </c>
      <c r="DL42" s="14">
        <v>1</v>
      </c>
      <c r="DM42" s="14">
        <v>1</v>
      </c>
      <c r="DN42" s="14">
        <v>0</v>
      </c>
      <c r="DO42" s="14">
        <v>0</v>
      </c>
      <c r="DP42" s="14">
        <v>1</v>
      </c>
      <c r="DQ42" s="14">
        <v>0</v>
      </c>
      <c r="DR42" s="14">
        <v>1</v>
      </c>
      <c r="DS42" s="14">
        <v>0</v>
      </c>
      <c r="DT42" s="14">
        <v>0</v>
      </c>
      <c r="DU42" s="14">
        <v>1</v>
      </c>
      <c r="DV42" s="14">
        <v>0</v>
      </c>
      <c r="DW42" s="14">
        <v>0</v>
      </c>
      <c r="DX42" s="14">
        <v>0</v>
      </c>
      <c r="DY42" s="14">
        <f t="shared" si="21"/>
        <v>1</v>
      </c>
      <c r="DZ42" s="14">
        <v>0</v>
      </c>
      <c r="EA42" s="14">
        <v>0</v>
      </c>
      <c r="EB42" s="14">
        <v>0</v>
      </c>
      <c r="EC42" s="14">
        <v>1</v>
      </c>
      <c r="ED42" s="14">
        <f t="shared" si="22"/>
        <v>0</v>
      </c>
      <c r="EE42" s="14">
        <f t="shared" si="23"/>
        <v>0</v>
      </c>
      <c r="EF42" s="6">
        <f t="shared" si="24"/>
        <v>2</v>
      </c>
      <c r="EG42" s="13" t="s">
        <v>441</v>
      </c>
      <c r="EH42" s="81">
        <v>45254</v>
      </c>
      <c r="EI42" s="52">
        <v>110</v>
      </c>
      <c r="EJ42" s="52">
        <v>68</v>
      </c>
      <c r="EK42" s="53">
        <v>70</v>
      </c>
      <c r="EL42" s="53">
        <v>96</v>
      </c>
      <c r="EM42" s="53">
        <v>119</v>
      </c>
      <c r="EN42" s="53"/>
      <c r="EO42" s="53">
        <v>54.5</v>
      </c>
      <c r="EP42" s="53">
        <v>1.54</v>
      </c>
      <c r="EQ42" s="52">
        <v>23</v>
      </c>
      <c r="ER42" s="92">
        <v>0</v>
      </c>
      <c r="ES42" s="16" t="s">
        <v>441</v>
      </c>
      <c r="ET42" s="106">
        <v>45254.468055555553</v>
      </c>
      <c r="EU42" s="14" t="s">
        <v>162</v>
      </c>
      <c r="EV42" s="14">
        <v>0</v>
      </c>
      <c r="EW42" s="6">
        <v>9</v>
      </c>
      <c r="EX42" s="6">
        <v>13.1</v>
      </c>
      <c r="EY42" s="14">
        <v>1267</v>
      </c>
      <c r="EZ42" s="14">
        <v>414</v>
      </c>
      <c r="FA42" s="14">
        <v>4.8000000000000001E-2</v>
      </c>
      <c r="FB42" s="14">
        <v>69.8</v>
      </c>
      <c r="FC42" s="14">
        <v>65.7</v>
      </c>
      <c r="FD42" s="14" t="s">
        <v>438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40"/>
    </row>
    <row r="43" spans="1:171" s="4" customFormat="1">
      <c r="A43" s="4" t="s">
        <v>442</v>
      </c>
      <c r="B43" s="4">
        <v>1</v>
      </c>
      <c r="C43" s="16">
        <v>68</v>
      </c>
      <c r="D43" s="4" t="s">
        <v>186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2</v>
      </c>
      <c r="M43" s="33">
        <v>2</v>
      </c>
      <c r="N43" s="16">
        <v>0</v>
      </c>
      <c r="O43" s="14">
        <v>1</v>
      </c>
      <c r="P43" s="14">
        <v>0</v>
      </c>
      <c r="Q43" s="14">
        <v>1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1</v>
      </c>
      <c r="X43" s="14" t="s">
        <v>443</v>
      </c>
      <c r="Y43" s="14" t="s">
        <v>444</v>
      </c>
      <c r="Z43" s="14">
        <v>0</v>
      </c>
      <c r="AA43" s="14"/>
      <c r="AB43" s="14"/>
      <c r="AC43" s="14"/>
      <c r="AD43" s="14">
        <v>0</v>
      </c>
      <c r="AE43" s="14"/>
      <c r="AF43" s="40"/>
      <c r="AG43" s="13">
        <v>1</v>
      </c>
      <c r="AH43" s="14">
        <v>1</v>
      </c>
      <c r="AI43" s="14">
        <v>0</v>
      </c>
      <c r="AJ43" s="14">
        <v>0</v>
      </c>
      <c r="AK43" s="14">
        <v>1</v>
      </c>
      <c r="AL43" s="14">
        <v>1</v>
      </c>
      <c r="AM43" s="14">
        <v>1</v>
      </c>
      <c r="AN43" s="14">
        <v>0</v>
      </c>
      <c r="AO43" s="14">
        <v>1</v>
      </c>
      <c r="AP43" s="14" t="s">
        <v>445</v>
      </c>
      <c r="AQ43" s="14">
        <v>1</v>
      </c>
      <c r="AR43" s="14">
        <v>0</v>
      </c>
      <c r="AS43" s="14">
        <v>1</v>
      </c>
      <c r="AT43" s="14">
        <v>1</v>
      </c>
      <c r="AU43" s="14">
        <v>0</v>
      </c>
      <c r="AV43" s="14">
        <v>0</v>
      </c>
      <c r="AW43" s="14"/>
      <c r="AX43" s="14">
        <v>1</v>
      </c>
      <c r="AY43" s="14"/>
      <c r="AZ43" s="14"/>
      <c r="BA43" s="14">
        <v>1</v>
      </c>
      <c r="BB43" s="14">
        <v>7</v>
      </c>
      <c r="BC43" s="14">
        <v>1</v>
      </c>
      <c r="BD43" s="14">
        <v>3</v>
      </c>
      <c r="BE43" s="14"/>
      <c r="BF43" s="14"/>
      <c r="BG43" s="14">
        <f t="shared" si="15"/>
        <v>10</v>
      </c>
      <c r="BH43" s="28">
        <f t="shared" si="25"/>
        <v>0</v>
      </c>
      <c r="BI43" s="28">
        <f t="shared" si="26"/>
        <v>70</v>
      </c>
      <c r="BJ43" s="28">
        <f t="shared" si="16"/>
        <v>30</v>
      </c>
      <c r="BK43" s="28">
        <f t="shared" si="27"/>
        <v>0</v>
      </c>
      <c r="BL43" s="14">
        <v>68</v>
      </c>
      <c r="BM43" s="14">
        <v>0</v>
      </c>
      <c r="BN43" s="14">
        <v>0</v>
      </c>
      <c r="BO43" s="14">
        <v>0</v>
      </c>
      <c r="BP43" s="14">
        <v>1</v>
      </c>
      <c r="BQ43" s="14" t="s">
        <v>446</v>
      </c>
      <c r="BR43" s="14">
        <v>0</v>
      </c>
      <c r="BS43" s="14">
        <v>0</v>
      </c>
      <c r="BT43" s="14">
        <v>0</v>
      </c>
      <c r="BU43" s="14">
        <v>0</v>
      </c>
      <c r="BV43" s="14"/>
      <c r="BW43" s="14">
        <v>0</v>
      </c>
      <c r="BX43" s="14">
        <v>0</v>
      </c>
      <c r="BY43" s="40"/>
      <c r="BZ43" s="13">
        <v>3</v>
      </c>
      <c r="CA43" s="14">
        <v>5</v>
      </c>
      <c r="CB43" s="14">
        <v>2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63">
        <f t="shared" si="17"/>
        <v>10</v>
      </c>
      <c r="CI43" s="57">
        <v>1</v>
      </c>
      <c r="CJ43" s="14"/>
      <c r="CK43" s="14"/>
      <c r="CL43" s="14">
        <v>2</v>
      </c>
      <c r="CM43" s="14">
        <v>1</v>
      </c>
      <c r="CN43" s="14">
        <v>2</v>
      </c>
      <c r="CO43" s="40">
        <v>1</v>
      </c>
      <c r="CP43" s="13">
        <v>3</v>
      </c>
      <c r="CQ43" s="14">
        <v>3</v>
      </c>
      <c r="CR43" s="14">
        <v>0</v>
      </c>
      <c r="CS43" s="14">
        <v>2</v>
      </c>
      <c r="CT43" s="61">
        <f t="shared" si="18"/>
        <v>8</v>
      </c>
      <c r="CU43" s="13">
        <v>2</v>
      </c>
      <c r="CV43" s="14">
        <v>2</v>
      </c>
      <c r="CW43" s="14">
        <v>4</v>
      </c>
      <c r="CX43" s="14">
        <v>1</v>
      </c>
      <c r="CY43" s="14">
        <v>2</v>
      </c>
      <c r="CZ43" s="14">
        <v>0</v>
      </c>
      <c r="DA43" s="14">
        <v>2</v>
      </c>
      <c r="DB43" s="14">
        <v>3</v>
      </c>
      <c r="DC43" s="14">
        <v>0</v>
      </c>
      <c r="DD43" s="40">
        <v>0</v>
      </c>
      <c r="DE43" s="10">
        <f t="shared" si="19"/>
        <v>16</v>
      </c>
      <c r="DF43" s="84">
        <v>0.85416666666666663</v>
      </c>
      <c r="DG43" s="14">
        <v>20</v>
      </c>
      <c r="DH43" s="84">
        <v>0.25</v>
      </c>
      <c r="DI43" s="84">
        <f t="shared" si="20"/>
        <v>23.395833333333332</v>
      </c>
      <c r="DJ43" s="14">
        <v>9</v>
      </c>
      <c r="DK43" s="14">
        <v>2</v>
      </c>
      <c r="DL43" s="14">
        <v>2</v>
      </c>
      <c r="DM43" s="14">
        <v>3</v>
      </c>
      <c r="DN43" s="14">
        <v>0</v>
      </c>
      <c r="DO43" s="14">
        <v>0</v>
      </c>
      <c r="DP43" s="14">
        <v>0</v>
      </c>
      <c r="DQ43" s="14">
        <v>1</v>
      </c>
      <c r="DR43" s="14">
        <v>0</v>
      </c>
      <c r="DS43" s="14">
        <v>3</v>
      </c>
      <c r="DT43" s="14">
        <v>0</v>
      </c>
      <c r="DU43" s="14">
        <v>0</v>
      </c>
      <c r="DV43" s="14">
        <v>0</v>
      </c>
      <c r="DW43" s="14">
        <v>3</v>
      </c>
      <c r="DX43" s="14">
        <v>0</v>
      </c>
      <c r="DY43" s="14">
        <f t="shared" si="21"/>
        <v>0</v>
      </c>
      <c r="DZ43" s="14">
        <v>1</v>
      </c>
      <c r="EA43" s="14">
        <v>0</v>
      </c>
      <c r="EB43" s="14">
        <v>0</v>
      </c>
      <c r="EC43" s="14">
        <v>1</v>
      </c>
      <c r="ED43" s="14">
        <f t="shared" si="22"/>
        <v>0</v>
      </c>
      <c r="EE43" s="14">
        <f t="shared" si="23"/>
        <v>3</v>
      </c>
      <c r="EF43" s="9">
        <f t="shared" si="24"/>
        <v>5</v>
      </c>
      <c r="EG43" s="13" t="s">
        <v>442</v>
      </c>
      <c r="EH43" s="81">
        <v>45254</v>
      </c>
      <c r="EI43" s="9">
        <v>140</v>
      </c>
      <c r="EJ43" s="9">
        <v>80</v>
      </c>
      <c r="EK43" s="53">
        <v>75</v>
      </c>
      <c r="EL43" s="53">
        <v>94</v>
      </c>
      <c r="EM43" s="53">
        <v>119</v>
      </c>
      <c r="EN43" s="53">
        <v>1</v>
      </c>
      <c r="EO43" s="53">
        <v>63.5</v>
      </c>
      <c r="EP43" s="53">
        <v>1.5</v>
      </c>
      <c r="EQ43" s="77">
        <v>28.2</v>
      </c>
      <c r="ER43" s="92">
        <v>0</v>
      </c>
      <c r="ES43" s="16" t="s">
        <v>442</v>
      </c>
      <c r="ET43" s="106">
        <v>45254.416666666664</v>
      </c>
      <c r="EU43" s="14" t="s">
        <v>345</v>
      </c>
      <c r="EV43" s="14">
        <v>0</v>
      </c>
      <c r="EW43" s="6">
        <v>4.4000000000000004</v>
      </c>
      <c r="EX43" s="6">
        <v>6.8</v>
      </c>
      <c r="EY43" s="14">
        <v>711</v>
      </c>
      <c r="EZ43" s="14">
        <v>397</v>
      </c>
      <c r="FA43" s="14">
        <v>0.05</v>
      </c>
      <c r="FB43" s="14">
        <v>66.5</v>
      </c>
      <c r="FC43" s="14">
        <v>65.400000000000006</v>
      </c>
      <c r="FD43" s="14" t="s">
        <v>447</v>
      </c>
      <c r="FE43" s="14"/>
      <c r="FF43" s="14" t="s">
        <v>384</v>
      </c>
      <c r="FG43" s="6">
        <v>6.2</v>
      </c>
      <c r="FH43" s="6">
        <v>3.9</v>
      </c>
      <c r="FI43" s="14">
        <v>660</v>
      </c>
      <c r="FJ43" s="14">
        <v>525</v>
      </c>
      <c r="FK43" s="14">
        <v>4.8000000000000001E-2</v>
      </c>
      <c r="FL43" s="14">
        <v>66.599999999999994</v>
      </c>
      <c r="FM43" s="14">
        <v>64.3</v>
      </c>
      <c r="FN43" s="14" t="s">
        <v>448</v>
      </c>
      <c r="FO43" s="40"/>
    </row>
    <row r="44" spans="1:171" s="4" customFormat="1">
      <c r="A44" s="4" t="s">
        <v>449</v>
      </c>
      <c r="B44" s="4">
        <v>1</v>
      </c>
      <c r="C44" s="16">
        <v>22</v>
      </c>
      <c r="D44" s="4" t="s">
        <v>160</v>
      </c>
      <c r="E44" s="4">
        <v>1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2</v>
      </c>
      <c r="M44" s="33">
        <v>3</v>
      </c>
      <c r="N44" s="16">
        <v>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/>
      <c r="Y44" s="14"/>
      <c r="Z44" s="14">
        <v>1</v>
      </c>
      <c r="AA44" s="14" t="s">
        <v>636</v>
      </c>
      <c r="AB44" s="14"/>
      <c r="AC44" s="14"/>
      <c r="AD44" s="14">
        <v>1</v>
      </c>
      <c r="AE44" s="14" t="s">
        <v>450</v>
      </c>
      <c r="AF44" s="40">
        <v>5</v>
      </c>
      <c r="AG44" s="13">
        <v>0</v>
      </c>
      <c r="AH44" s="14">
        <v>0</v>
      </c>
      <c r="AI44" s="14">
        <v>1</v>
      </c>
      <c r="AJ44" s="14">
        <v>0</v>
      </c>
      <c r="AK44" s="14">
        <v>1</v>
      </c>
      <c r="AL44" s="14">
        <v>1</v>
      </c>
      <c r="AM44" s="14">
        <v>1</v>
      </c>
      <c r="AN44" s="14">
        <v>1</v>
      </c>
      <c r="AO44" s="14">
        <v>3</v>
      </c>
      <c r="AP44" s="14" t="s">
        <v>440</v>
      </c>
      <c r="AQ44" s="14">
        <v>1</v>
      </c>
      <c r="AR44" s="14">
        <v>1</v>
      </c>
      <c r="AS44" s="14">
        <v>1</v>
      </c>
      <c r="AT44" s="14">
        <v>0</v>
      </c>
      <c r="AU44" s="14">
        <v>0</v>
      </c>
      <c r="AV44" s="14">
        <v>0</v>
      </c>
      <c r="AW44" s="14"/>
      <c r="AX44" s="14">
        <v>0</v>
      </c>
      <c r="AY44" s="14"/>
      <c r="AZ44" s="14"/>
      <c r="BA44" s="14"/>
      <c r="BB44" s="14"/>
      <c r="BC44" s="14">
        <v>3</v>
      </c>
      <c r="BD44" s="14">
        <v>7</v>
      </c>
      <c r="BE44" s="14">
        <v>3</v>
      </c>
      <c r="BF44" s="14">
        <v>7</v>
      </c>
      <c r="BG44" s="14">
        <f t="shared" si="15"/>
        <v>42</v>
      </c>
      <c r="BH44" s="28">
        <f t="shared" si="25"/>
        <v>0</v>
      </c>
      <c r="BI44" s="28">
        <f t="shared" si="26"/>
        <v>0</v>
      </c>
      <c r="BJ44" s="28">
        <f t="shared" si="16"/>
        <v>50</v>
      </c>
      <c r="BK44" s="28">
        <f t="shared" si="27"/>
        <v>50</v>
      </c>
      <c r="BL44" s="14">
        <v>6</v>
      </c>
      <c r="BM44" s="14">
        <v>0</v>
      </c>
      <c r="BN44" s="14">
        <v>0</v>
      </c>
      <c r="BO44" s="14">
        <v>0</v>
      </c>
      <c r="BP44" s="14">
        <v>1</v>
      </c>
      <c r="BQ44" s="14" t="s">
        <v>451</v>
      </c>
      <c r="BR44" s="14">
        <v>0</v>
      </c>
      <c r="BS44" s="14">
        <v>0</v>
      </c>
      <c r="BT44" s="14">
        <v>0</v>
      </c>
      <c r="BU44" s="14">
        <v>0</v>
      </c>
      <c r="BV44" s="14"/>
      <c r="BW44" s="14">
        <v>0</v>
      </c>
      <c r="BX44" s="14">
        <v>0</v>
      </c>
      <c r="BY44" s="40"/>
      <c r="BZ44" s="13">
        <v>3</v>
      </c>
      <c r="CA44" s="14">
        <v>2</v>
      </c>
      <c r="CB44" s="14">
        <v>3</v>
      </c>
      <c r="CC44" s="14">
        <v>4</v>
      </c>
      <c r="CD44" s="14">
        <v>1</v>
      </c>
      <c r="CE44" s="14">
        <v>0</v>
      </c>
      <c r="CF44" s="14">
        <v>0</v>
      </c>
      <c r="CG44" s="14">
        <v>4</v>
      </c>
      <c r="CH44" s="64">
        <f t="shared" si="17"/>
        <v>17</v>
      </c>
      <c r="CI44" s="57">
        <v>1</v>
      </c>
      <c r="CJ44" s="14">
        <v>0</v>
      </c>
      <c r="CK44" s="14">
        <v>7</v>
      </c>
      <c r="CL44" s="14">
        <v>4</v>
      </c>
      <c r="CM44" s="14">
        <v>4</v>
      </c>
      <c r="CN44" s="14">
        <v>2</v>
      </c>
      <c r="CO44" s="40">
        <v>3</v>
      </c>
      <c r="CP44" s="13">
        <v>1</v>
      </c>
      <c r="CQ44" s="14">
        <v>3</v>
      </c>
      <c r="CR44" s="14">
        <v>1</v>
      </c>
      <c r="CS44" s="14">
        <v>2</v>
      </c>
      <c r="CT44" s="61">
        <f t="shared" si="18"/>
        <v>7</v>
      </c>
      <c r="CU44" s="13">
        <v>3</v>
      </c>
      <c r="CV44" s="14">
        <v>2</v>
      </c>
      <c r="CW44" s="14">
        <v>2</v>
      </c>
      <c r="CX44" s="14">
        <v>0</v>
      </c>
      <c r="CY44" s="14">
        <v>2</v>
      </c>
      <c r="CZ44" s="14">
        <v>3</v>
      </c>
      <c r="DA44" s="14">
        <v>0</v>
      </c>
      <c r="DB44" s="14">
        <v>4</v>
      </c>
      <c r="DC44" s="14">
        <v>2</v>
      </c>
      <c r="DD44" s="40">
        <v>2</v>
      </c>
      <c r="DE44" s="10">
        <f t="shared" si="19"/>
        <v>20</v>
      </c>
      <c r="DF44" s="84">
        <v>0.875</v>
      </c>
      <c r="DG44" s="14">
        <v>60</v>
      </c>
      <c r="DH44" s="84">
        <v>0.29166666666666669</v>
      </c>
      <c r="DI44" s="84">
        <f>((24-DF44)+DH44)</f>
        <v>23.416666666666668</v>
      </c>
      <c r="DJ44" s="14">
        <v>7</v>
      </c>
      <c r="DK44" s="14">
        <v>3</v>
      </c>
      <c r="DL44" s="14">
        <v>3</v>
      </c>
      <c r="DM44" s="14">
        <v>3</v>
      </c>
      <c r="DN44" s="14">
        <v>1</v>
      </c>
      <c r="DO44" s="14">
        <v>0</v>
      </c>
      <c r="DP44" s="14">
        <v>2</v>
      </c>
      <c r="DQ44" s="14">
        <v>0</v>
      </c>
      <c r="DR44" s="14">
        <v>1</v>
      </c>
      <c r="DS44" s="14">
        <v>0</v>
      </c>
      <c r="DT44" s="14">
        <v>0</v>
      </c>
      <c r="DU44" s="14">
        <v>1</v>
      </c>
      <c r="DV44" s="14">
        <v>0</v>
      </c>
      <c r="DW44" s="14">
        <v>0</v>
      </c>
      <c r="DX44" s="14">
        <v>2</v>
      </c>
      <c r="DY44" s="14">
        <f t="shared" si="21"/>
        <v>1</v>
      </c>
      <c r="DZ44" s="14">
        <v>2</v>
      </c>
      <c r="EA44" s="14">
        <v>1</v>
      </c>
      <c r="EB44" s="14">
        <v>2</v>
      </c>
      <c r="EC44" s="14">
        <v>2</v>
      </c>
      <c r="ED44" s="14">
        <f t="shared" si="22"/>
        <v>0</v>
      </c>
      <c r="EE44" s="14">
        <f t="shared" si="23"/>
        <v>2</v>
      </c>
      <c r="EF44" s="9">
        <f t="shared" si="24"/>
        <v>10</v>
      </c>
      <c r="EG44" s="13" t="s">
        <v>449</v>
      </c>
      <c r="EH44" s="81">
        <v>45254</v>
      </c>
      <c r="EI44" s="52">
        <v>108</v>
      </c>
      <c r="EJ44" s="52">
        <v>62</v>
      </c>
      <c r="EK44" s="53">
        <v>82</v>
      </c>
      <c r="EL44" s="53">
        <v>97</v>
      </c>
      <c r="EM44" s="77">
        <v>147</v>
      </c>
      <c r="EN44" s="53">
        <v>0</v>
      </c>
      <c r="EO44" s="53">
        <v>65</v>
      </c>
      <c r="EP44" s="53">
        <v>1.56</v>
      </c>
      <c r="EQ44" s="77">
        <v>26.7</v>
      </c>
      <c r="ER44" s="92">
        <v>0</v>
      </c>
      <c r="ES44" s="16" t="s">
        <v>449</v>
      </c>
      <c r="ET44" s="106">
        <v>45254.468055555553</v>
      </c>
      <c r="EU44" s="14" t="s">
        <v>162</v>
      </c>
      <c r="EV44" s="14">
        <v>0</v>
      </c>
      <c r="EW44" s="6">
        <v>9</v>
      </c>
      <c r="EX44" s="6">
        <v>13.1</v>
      </c>
      <c r="EY44" s="14">
        <v>1267</v>
      </c>
      <c r="EZ44" s="14">
        <v>414</v>
      </c>
      <c r="FA44" s="14">
        <v>4.8000000000000001E-2</v>
      </c>
      <c r="FB44" s="14">
        <v>69.8</v>
      </c>
      <c r="FC44" s="14">
        <v>65.7</v>
      </c>
      <c r="FD44" s="14" t="s">
        <v>438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40"/>
    </row>
    <row r="45" spans="1:171" s="4" customFormat="1">
      <c r="A45" s="4" t="s">
        <v>452</v>
      </c>
      <c r="B45" s="4">
        <v>1</v>
      </c>
      <c r="C45" s="16">
        <v>29</v>
      </c>
      <c r="D45" s="4" t="s">
        <v>174</v>
      </c>
      <c r="E45" s="4">
        <v>1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33">
        <v>2</v>
      </c>
      <c r="N45" s="16">
        <v>1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/>
      <c r="Y45" s="14"/>
      <c r="Z45" s="14">
        <v>0</v>
      </c>
      <c r="AA45" s="14"/>
      <c r="AB45" s="14"/>
      <c r="AC45" s="14"/>
      <c r="AD45" s="14">
        <v>0</v>
      </c>
      <c r="AE45" s="14"/>
      <c r="AF45" s="40"/>
      <c r="AG45" s="13">
        <v>0</v>
      </c>
      <c r="AH45" s="14">
        <v>0</v>
      </c>
      <c r="AI45" s="14">
        <v>1</v>
      </c>
      <c r="AJ45" s="14">
        <v>0</v>
      </c>
      <c r="AK45" s="14">
        <v>1</v>
      </c>
      <c r="AL45" s="14">
        <v>1</v>
      </c>
      <c r="AM45" s="14">
        <v>0</v>
      </c>
      <c r="AN45" s="14">
        <v>0</v>
      </c>
      <c r="AO45" s="14">
        <v>1</v>
      </c>
      <c r="AP45" s="14" t="s">
        <v>197</v>
      </c>
      <c r="AQ45" s="14">
        <v>1</v>
      </c>
      <c r="AR45" s="14">
        <v>0</v>
      </c>
      <c r="AS45" s="14">
        <v>1</v>
      </c>
      <c r="AT45" s="14">
        <v>1</v>
      </c>
      <c r="AU45" s="14">
        <v>0</v>
      </c>
      <c r="AV45" s="14">
        <v>0</v>
      </c>
      <c r="AW45" s="14"/>
      <c r="AX45" s="14">
        <v>1</v>
      </c>
      <c r="AY45" s="14"/>
      <c r="AZ45" s="14"/>
      <c r="BA45" s="14">
        <v>1</v>
      </c>
      <c r="BB45" s="14">
        <v>3</v>
      </c>
      <c r="BC45" s="14">
        <v>1</v>
      </c>
      <c r="BD45" s="14">
        <v>7</v>
      </c>
      <c r="BE45" s="14"/>
      <c r="BF45" s="14"/>
      <c r="BG45" s="14">
        <f t="shared" si="15"/>
        <v>10</v>
      </c>
      <c r="BH45" s="28">
        <f t="shared" si="25"/>
        <v>0</v>
      </c>
      <c r="BI45" s="28">
        <f t="shared" si="26"/>
        <v>30</v>
      </c>
      <c r="BJ45" s="28">
        <f t="shared" si="16"/>
        <v>70</v>
      </c>
      <c r="BK45" s="28">
        <f t="shared" si="27"/>
        <v>0</v>
      </c>
      <c r="BL45" s="14">
        <v>29</v>
      </c>
      <c r="BM45" s="14">
        <v>0</v>
      </c>
      <c r="BN45" s="14">
        <v>0</v>
      </c>
      <c r="BO45" s="14">
        <v>0</v>
      </c>
      <c r="BP45" s="14">
        <v>0</v>
      </c>
      <c r="BQ45" s="14"/>
      <c r="BR45" s="14">
        <v>0</v>
      </c>
      <c r="BS45" s="14">
        <v>0</v>
      </c>
      <c r="BT45" s="14">
        <v>0</v>
      </c>
      <c r="BU45" s="14">
        <v>0</v>
      </c>
      <c r="BV45" s="14"/>
      <c r="BW45" s="14">
        <v>0</v>
      </c>
      <c r="BX45" s="14">
        <v>0</v>
      </c>
      <c r="BY45" s="40"/>
      <c r="BZ45" s="13">
        <v>1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63">
        <f t="shared" si="17"/>
        <v>1</v>
      </c>
      <c r="CI45" s="59">
        <v>0</v>
      </c>
      <c r="CJ45" s="14">
        <v>1</v>
      </c>
      <c r="CK45" s="14">
        <v>4</v>
      </c>
      <c r="CL45" s="14">
        <v>1</v>
      </c>
      <c r="CM45" s="14">
        <v>1</v>
      </c>
      <c r="CN45" s="14">
        <v>1</v>
      </c>
      <c r="CO45" s="40">
        <v>1</v>
      </c>
      <c r="CP45" s="13">
        <v>3</v>
      </c>
      <c r="CQ45" s="14">
        <v>3</v>
      </c>
      <c r="CR45" s="14">
        <v>3</v>
      </c>
      <c r="CS45" s="14">
        <v>3</v>
      </c>
      <c r="CT45" s="12">
        <f>SUM(CP45:CS45)</f>
        <v>12</v>
      </c>
      <c r="CU45" s="13">
        <v>4</v>
      </c>
      <c r="CV45" s="14">
        <v>4</v>
      </c>
      <c r="CW45" s="14">
        <v>1</v>
      </c>
      <c r="CX45" s="14">
        <v>2</v>
      </c>
      <c r="CY45" s="14">
        <v>3</v>
      </c>
      <c r="CZ45" s="14">
        <v>4</v>
      </c>
      <c r="DA45" s="14">
        <v>1</v>
      </c>
      <c r="DB45" s="14">
        <v>2</v>
      </c>
      <c r="DC45" s="14">
        <v>2</v>
      </c>
      <c r="DD45" s="40">
        <v>2</v>
      </c>
      <c r="DE45" s="10">
        <f t="shared" si="19"/>
        <v>25</v>
      </c>
      <c r="DF45" s="84">
        <v>0.83333333333333337</v>
      </c>
      <c r="DG45" s="14">
        <v>120</v>
      </c>
      <c r="DH45" s="84">
        <v>0.25</v>
      </c>
      <c r="DI45" s="84">
        <f t="shared" ref="DI45:DI75" si="28">(24-DF45)+DH45</f>
        <v>23.416666666666668</v>
      </c>
      <c r="DJ45" s="14">
        <v>5</v>
      </c>
      <c r="DK45" s="14">
        <v>3</v>
      </c>
      <c r="DL45" s="14">
        <v>2</v>
      </c>
      <c r="DM45" s="14">
        <v>2</v>
      </c>
      <c r="DN45" s="14">
        <v>0</v>
      </c>
      <c r="DO45" s="14">
        <v>0</v>
      </c>
      <c r="DP45" s="14">
        <v>1</v>
      </c>
      <c r="DQ45" s="14">
        <v>0</v>
      </c>
      <c r="DR45" s="14">
        <v>1</v>
      </c>
      <c r="DS45" s="14">
        <v>0</v>
      </c>
      <c r="DT45" s="14">
        <v>2</v>
      </c>
      <c r="DU45" s="14">
        <v>1</v>
      </c>
      <c r="DV45" s="14">
        <v>0</v>
      </c>
      <c r="DW45" s="14">
        <v>0</v>
      </c>
      <c r="DX45" s="14">
        <v>3</v>
      </c>
      <c r="DY45" s="14">
        <f t="shared" si="21"/>
        <v>1</v>
      </c>
      <c r="DZ45" s="14">
        <v>3</v>
      </c>
      <c r="EA45" s="14">
        <v>2</v>
      </c>
      <c r="EB45" s="14">
        <v>3</v>
      </c>
      <c r="EC45" s="14">
        <v>1</v>
      </c>
      <c r="ED45" s="14">
        <f t="shared" si="22"/>
        <v>0</v>
      </c>
      <c r="EE45" s="14">
        <f t="shared" si="23"/>
        <v>3</v>
      </c>
      <c r="EF45" s="9">
        <f t="shared" si="24"/>
        <v>13</v>
      </c>
      <c r="EG45" s="13" t="s">
        <v>452</v>
      </c>
      <c r="EH45" s="81">
        <v>45254</v>
      </c>
      <c r="EI45" s="52">
        <v>110</v>
      </c>
      <c r="EJ45" s="52">
        <v>70</v>
      </c>
      <c r="EK45" s="53">
        <v>72</v>
      </c>
      <c r="EL45" s="53">
        <v>95</v>
      </c>
      <c r="EM45" s="53">
        <v>95</v>
      </c>
      <c r="EN45" s="53">
        <v>1</v>
      </c>
      <c r="EO45" s="53">
        <v>67</v>
      </c>
      <c r="EP45" s="53">
        <v>1.52</v>
      </c>
      <c r="EQ45" s="77">
        <v>29</v>
      </c>
      <c r="ER45" s="92">
        <v>0</v>
      </c>
      <c r="ES45" s="16" t="s">
        <v>452</v>
      </c>
      <c r="ET45" s="106">
        <v>45254.625694444447</v>
      </c>
      <c r="EU45" s="14" t="s">
        <v>162</v>
      </c>
      <c r="EV45" s="14">
        <v>0</v>
      </c>
      <c r="EW45" s="6">
        <v>5.2</v>
      </c>
      <c r="EX45" s="6">
        <v>8.9</v>
      </c>
      <c r="EY45" s="14">
        <v>948</v>
      </c>
      <c r="EZ45" s="14">
        <v>400</v>
      </c>
      <c r="FA45" s="14">
        <v>0.02</v>
      </c>
      <c r="FB45" s="14">
        <v>73.8</v>
      </c>
      <c r="FC45" s="14">
        <v>56.6</v>
      </c>
      <c r="FD45" s="14" t="s">
        <v>453</v>
      </c>
      <c r="FE45" s="14" t="s">
        <v>454</v>
      </c>
      <c r="FF45" s="14"/>
      <c r="FG45" s="14"/>
      <c r="FH45" s="14"/>
      <c r="FI45" s="14"/>
      <c r="FJ45" s="14"/>
      <c r="FK45" s="14"/>
      <c r="FL45" s="14"/>
      <c r="FM45" s="14"/>
      <c r="FN45" s="14"/>
      <c r="FO45" s="40"/>
    </row>
    <row r="46" spans="1:171" s="4" customFormat="1">
      <c r="A46" s="4" t="s">
        <v>455</v>
      </c>
      <c r="B46" s="4">
        <v>1</v>
      </c>
      <c r="C46" s="16">
        <v>50</v>
      </c>
      <c r="D46" s="4" t="s">
        <v>174</v>
      </c>
      <c r="E46" s="4">
        <v>1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3</v>
      </c>
      <c r="M46" s="33">
        <v>0</v>
      </c>
      <c r="N46" s="16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/>
      <c r="Y46" s="14"/>
      <c r="Z46" s="14">
        <v>0</v>
      </c>
      <c r="AA46" s="14"/>
      <c r="AB46" s="14"/>
      <c r="AC46" s="14"/>
      <c r="AD46" s="14">
        <v>0</v>
      </c>
      <c r="AE46" s="14"/>
      <c r="AF46" s="40"/>
      <c r="AG46" s="13">
        <v>0</v>
      </c>
      <c r="AH46" s="14">
        <v>0</v>
      </c>
      <c r="AI46" s="14">
        <v>1</v>
      </c>
      <c r="AJ46" s="14">
        <v>0</v>
      </c>
      <c r="AK46" s="14">
        <v>1</v>
      </c>
      <c r="AL46" s="14">
        <v>1</v>
      </c>
      <c r="AM46" s="14">
        <v>1</v>
      </c>
      <c r="AN46" s="14">
        <v>1</v>
      </c>
      <c r="AO46" s="14">
        <v>3</v>
      </c>
      <c r="AP46" s="14" t="s">
        <v>456</v>
      </c>
      <c r="AQ46" s="14">
        <v>1</v>
      </c>
      <c r="AR46" s="14">
        <v>1</v>
      </c>
      <c r="AS46" s="14">
        <v>1</v>
      </c>
      <c r="AT46" s="14">
        <v>1</v>
      </c>
      <c r="AU46" s="14">
        <v>0</v>
      </c>
      <c r="AV46" s="14">
        <v>0</v>
      </c>
      <c r="AW46" s="14"/>
      <c r="AX46" s="14">
        <v>1</v>
      </c>
      <c r="AY46" s="14"/>
      <c r="AZ46" s="14"/>
      <c r="BA46" s="14">
        <v>1</v>
      </c>
      <c r="BB46" s="14">
        <v>7</v>
      </c>
      <c r="BC46" s="14">
        <v>1</v>
      </c>
      <c r="BD46" s="14">
        <v>7</v>
      </c>
      <c r="BE46" s="14">
        <v>1</v>
      </c>
      <c r="BF46" s="14">
        <v>1</v>
      </c>
      <c r="BG46" s="14">
        <f t="shared" si="15"/>
        <v>15</v>
      </c>
      <c r="BH46" s="28">
        <f t="shared" si="25"/>
        <v>0</v>
      </c>
      <c r="BI46" s="28">
        <f t="shared" si="26"/>
        <v>46.666666666666664</v>
      </c>
      <c r="BJ46" s="28">
        <f t="shared" si="16"/>
        <v>46.666666666666664</v>
      </c>
      <c r="BK46" s="28">
        <f t="shared" si="27"/>
        <v>6.666666666666667</v>
      </c>
      <c r="BL46" s="14">
        <v>50</v>
      </c>
      <c r="BM46" s="14">
        <v>0</v>
      </c>
      <c r="BN46" s="14">
        <v>0</v>
      </c>
      <c r="BO46" s="14">
        <v>0</v>
      </c>
      <c r="BP46" s="14">
        <v>1</v>
      </c>
      <c r="BQ46" s="14" t="s">
        <v>457</v>
      </c>
      <c r="BR46" s="14">
        <v>0</v>
      </c>
      <c r="BS46" s="14">
        <v>0</v>
      </c>
      <c r="BT46" s="14">
        <v>0</v>
      </c>
      <c r="BU46" s="14">
        <v>0</v>
      </c>
      <c r="BV46" s="14"/>
      <c r="BW46" s="14">
        <v>0</v>
      </c>
      <c r="BX46" s="14">
        <v>0</v>
      </c>
      <c r="BY46" s="40"/>
      <c r="BZ46" s="13">
        <v>5</v>
      </c>
      <c r="CA46" s="14">
        <v>5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1</v>
      </c>
      <c r="CH46" s="64">
        <f t="shared" si="17"/>
        <v>11</v>
      </c>
      <c r="CI46" s="59">
        <v>0</v>
      </c>
      <c r="CJ46" s="14"/>
      <c r="CK46" s="14"/>
      <c r="CL46" s="14">
        <v>2</v>
      </c>
      <c r="CM46" s="14">
        <v>2</v>
      </c>
      <c r="CN46" s="14">
        <v>2</v>
      </c>
      <c r="CO46" s="40">
        <v>1</v>
      </c>
      <c r="CP46" s="13">
        <v>1</v>
      </c>
      <c r="CQ46" s="14">
        <v>0</v>
      </c>
      <c r="CR46" s="14">
        <v>1</v>
      </c>
      <c r="CS46" s="14">
        <v>0</v>
      </c>
      <c r="CT46" s="7">
        <f t="shared" si="18"/>
        <v>2</v>
      </c>
      <c r="CU46" s="13">
        <v>2</v>
      </c>
      <c r="CV46" s="14">
        <v>0</v>
      </c>
      <c r="CW46" s="14">
        <v>3</v>
      </c>
      <c r="CX46" s="14">
        <v>0</v>
      </c>
      <c r="CY46" s="14">
        <v>1</v>
      </c>
      <c r="CZ46" s="14">
        <v>0</v>
      </c>
      <c r="DA46" s="14">
        <v>0</v>
      </c>
      <c r="DB46" s="14">
        <v>4</v>
      </c>
      <c r="DC46" s="14">
        <v>0</v>
      </c>
      <c r="DD46" s="40">
        <v>0</v>
      </c>
      <c r="DE46" s="7">
        <f t="shared" si="19"/>
        <v>10</v>
      </c>
      <c r="DF46" s="84">
        <v>0.875</v>
      </c>
      <c r="DG46" s="14">
        <v>5</v>
      </c>
      <c r="DH46" s="84">
        <v>0.25</v>
      </c>
      <c r="DI46" s="84">
        <f t="shared" si="28"/>
        <v>23.375</v>
      </c>
      <c r="DJ46" s="14">
        <v>9</v>
      </c>
      <c r="DK46" s="14">
        <v>1</v>
      </c>
      <c r="DL46" s="14">
        <v>1</v>
      </c>
      <c r="DM46" s="14">
        <v>0</v>
      </c>
      <c r="DN46" s="14">
        <v>0</v>
      </c>
      <c r="DO46" s="14">
        <v>1</v>
      </c>
      <c r="DP46" s="14">
        <v>0</v>
      </c>
      <c r="DQ46" s="14">
        <v>2</v>
      </c>
      <c r="DR46" s="14">
        <v>0</v>
      </c>
      <c r="DS46" s="14">
        <v>0</v>
      </c>
      <c r="DT46" s="14">
        <v>0</v>
      </c>
      <c r="DU46" s="14">
        <v>1</v>
      </c>
      <c r="DV46" s="14">
        <v>0</v>
      </c>
      <c r="DW46" s="14">
        <v>0</v>
      </c>
      <c r="DX46" s="14">
        <v>0</v>
      </c>
      <c r="DY46" s="14">
        <f t="shared" si="21"/>
        <v>1</v>
      </c>
      <c r="DZ46" s="14">
        <v>0</v>
      </c>
      <c r="EA46" s="14">
        <v>0</v>
      </c>
      <c r="EB46" s="14">
        <v>0</v>
      </c>
      <c r="EC46" s="14">
        <v>1</v>
      </c>
      <c r="ED46" s="14">
        <f t="shared" si="22"/>
        <v>0</v>
      </c>
      <c r="EE46" s="14">
        <f t="shared" si="23"/>
        <v>0</v>
      </c>
      <c r="EF46" s="6">
        <f t="shared" si="24"/>
        <v>2</v>
      </c>
      <c r="EG46" s="13" t="s">
        <v>455</v>
      </c>
      <c r="EH46" s="81">
        <v>45254</v>
      </c>
      <c r="EI46" s="52">
        <v>108</v>
      </c>
      <c r="EJ46" s="52">
        <v>70</v>
      </c>
      <c r="EK46" s="53">
        <v>82</v>
      </c>
      <c r="EL46" s="53">
        <v>96</v>
      </c>
      <c r="EM46" s="77">
        <v>186</v>
      </c>
      <c r="EN46" s="53">
        <v>0</v>
      </c>
      <c r="EO46" s="53">
        <v>61</v>
      </c>
      <c r="EP46" s="53">
        <v>1.45</v>
      </c>
      <c r="EQ46" s="77">
        <v>29</v>
      </c>
      <c r="ER46" s="92">
        <v>0</v>
      </c>
      <c r="ES46" s="16" t="s">
        <v>455</v>
      </c>
      <c r="ET46" s="106">
        <v>45254.500694444447</v>
      </c>
      <c r="EU46" s="14" t="s">
        <v>162</v>
      </c>
      <c r="EV46" s="14">
        <v>0</v>
      </c>
      <c r="EW46" s="6">
        <v>5.0999999999999996</v>
      </c>
      <c r="EX46" s="6">
        <v>7.3</v>
      </c>
      <c r="EY46" s="14">
        <v>779</v>
      </c>
      <c r="EZ46" s="14">
        <v>407</v>
      </c>
      <c r="FA46" s="14">
        <v>4.3999999999999997E-2</v>
      </c>
      <c r="FB46" s="14">
        <v>75.8</v>
      </c>
      <c r="FC46" s="14">
        <v>54.7</v>
      </c>
      <c r="FD46" s="14" t="s">
        <v>458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40"/>
    </row>
    <row r="47" spans="1:171" s="4" customFormat="1">
      <c r="A47" s="4" t="s">
        <v>459</v>
      </c>
      <c r="B47" s="4">
        <v>1</v>
      </c>
      <c r="C47" s="16">
        <v>63</v>
      </c>
      <c r="D47" s="4" t="s">
        <v>186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3</v>
      </c>
      <c r="M47" s="33">
        <v>2</v>
      </c>
      <c r="N47" s="16">
        <v>0</v>
      </c>
      <c r="O47" s="14">
        <v>1</v>
      </c>
      <c r="P47" s="14">
        <v>0</v>
      </c>
      <c r="Q47" s="14">
        <v>1</v>
      </c>
      <c r="R47" s="14">
        <v>0</v>
      </c>
      <c r="S47" s="14">
        <v>0</v>
      </c>
      <c r="T47" s="14">
        <v>0</v>
      </c>
      <c r="U47" s="14">
        <v>0</v>
      </c>
      <c r="V47" s="14">
        <v>1</v>
      </c>
      <c r="W47" s="14">
        <v>0</v>
      </c>
      <c r="X47" s="14"/>
      <c r="Y47" s="14" t="s">
        <v>637</v>
      </c>
      <c r="Z47" s="14">
        <v>0</v>
      </c>
      <c r="AA47" s="14"/>
      <c r="AB47" s="14"/>
      <c r="AC47" s="14"/>
      <c r="AD47" s="14">
        <v>0</v>
      </c>
      <c r="AE47" s="14"/>
      <c r="AF47" s="40"/>
      <c r="AG47" s="13">
        <v>1</v>
      </c>
      <c r="AH47" s="14">
        <v>0</v>
      </c>
      <c r="AI47" s="14">
        <v>0</v>
      </c>
      <c r="AJ47" s="14">
        <v>0</v>
      </c>
      <c r="AK47" s="14">
        <v>1</v>
      </c>
      <c r="AL47" s="14">
        <v>1</v>
      </c>
      <c r="AM47" s="14">
        <v>1</v>
      </c>
      <c r="AN47" s="14">
        <v>0</v>
      </c>
      <c r="AO47" s="14">
        <v>4</v>
      </c>
      <c r="AP47" s="14" t="s">
        <v>162</v>
      </c>
      <c r="AQ47" s="14">
        <v>1</v>
      </c>
      <c r="AR47" s="14">
        <v>1</v>
      </c>
      <c r="AS47" s="14">
        <v>1</v>
      </c>
      <c r="AT47" s="14">
        <v>1</v>
      </c>
      <c r="AU47" s="14">
        <v>0</v>
      </c>
      <c r="AV47" s="14">
        <v>0</v>
      </c>
      <c r="AW47" s="14"/>
      <c r="AX47" s="14">
        <v>0</v>
      </c>
      <c r="AY47" s="14"/>
      <c r="AZ47" s="14"/>
      <c r="BA47" s="14">
        <v>1</v>
      </c>
      <c r="BB47" s="14">
        <v>7</v>
      </c>
      <c r="BC47" s="14">
        <v>2</v>
      </c>
      <c r="BD47" s="14">
        <v>1</v>
      </c>
      <c r="BE47" s="14">
        <v>3</v>
      </c>
      <c r="BF47" s="14">
        <v>7</v>
      </c>
      <c r="BG47" s="14">
        <f t="shared" si="15"/>
        <v>30</v>
      </c>
      <c r="BH47" s="28">
        <f t="shared" si="25"/>
        <v>0</v>
      </c>
      <c r="BI47" s="28">
        <f t="shared" si="26"/>
        <v>23.333333333333332</v>
      </c>
      <c r="BJ47" s="28">
        <f t="shared" si="16"/>
        <v>6.666666666666667</v>
      </c>
      <c r="BK47" s="28">
        <f t="shared" si="27"/>
        <v>70</v>
      </c>
      <c r="BL47" s="14">
        <v>46</v>
      </c>
      <c r="BM47" s="14">
        <v>0</v>
      </c>
      <c r="BN47" s="14">
        <v>0</v>
      </c>
      <c r="BO47" s="14">
        <v>0</v>
      </c>
      <c r="BP47" s="14">
        <v>1</v>
      </c>
      <c r="BQ47" s="14" t="s">
        <v>460</v>
      </c>
      <c r="BR47" s="14">
        <v>0</v>
      </c>
      <c r="BS47" s="14">
        <v>0</v>
      </c>
      <c r="BT47" s="14">
        <v>0</v>
      </c>
      <c r="BU47" s="14">
        <v>0</v>
      </c>
      <c r="BV47" s="14"/>
      <c r="BW47" s="14">
        <v>0</v>
      </c>
      <c r="BX47" s="14">
        <v>0</v>
      </c>
      <c r="BY47" s="40"/>
      <c r="BZ47" s="13">
        <v>0</v>
      </c>
      <c r="CA47" s="14">
        <v>1</v>
      </c>
      <c r="CB47" s="14">
        <v>0</v>
      </c>
      <c r="CC47" s="14">
        <v>2</v>
      </c>
      <c r="CD47" s="14">
        <v>0</v>
      </c>
      <c r="CE47" s="14">
        <v>0</v>
      </c>
      <c r="CF47" s="14">
        <v>0</v>
      </c>
      <c r="CG47" s="14">
        <v>2</v>
      </c>
      <c r="CH47" s="63">
        <f t="shared" si="17"/>
        <v>5</v>
      </c>
      <c r="CI47" s="70">
        <v>2</v>
      </c>
      <c r="CJ47" s="14"/>
      <c r="CK47" s="14"/>
      <c r="CL47" s="14">
        <v>2</v>
      </c>
      <c r="CM47" s="14">
        <v>2</v>
      </c>
      <c r="CN47" s="14">
        <v>4</v>
      </c>
      <c r="CO47" s="40">
        <v>1</v>
      </c>
      <c r="CP47" s="13">
        <v>2</v>
      </c>
      <c r="CQ47" s="14">
        <v>1</v>
      </c>
      <c r="CR47" s="14">
        <v>2</v>
      </c>
      <c r="CS47" s="14">
        <v>1</v>
      </c>
      <c r="CT47" s="61">
        <f t="shared" si="18"/>
        <v>6</v>
      </c>
      <c r="CU47" s="13">
        <v>0</v>
      </c>
      <c r="CV47" s="14">
        <v>0</v>
      </c>
      <c r="CW47" s="14">
        <v>4</v>
      </c>
      <c r="CX47" s="14">
        <v>2</v>
      </c>
      <c r="CY47" s="14">
        <v>4</v>
      </c>
      <c r="CZ47" s="14">
        <v>4</v>
      </c>
      <c r="DA47" s="14">
        <v>2</v>
      </c>
      <c r="DB47" s="14">
        <v>4</v>
      </c>
      <c r="DC47" s="14">
        <v>2</v>
      </c>
      <c r="DD47" s="40">
        <v>2</v>
      </c>
      <c r="DE47" s="10">
        <f t="shared" si="19"/>
        <v>24</v>
      </c>
      <c r="DF47" s="84">
        <v>0.875</v>
      </c>
      <c r="DG47" s="14">
        <v>5</v>
      </c>
      <c r="DH47" s="84">
        <v>0.27083333333333331</v>
      </c>
      <c r="DI47" s="84">
        <f t="shared" si="28"/>
        <v>23.395833333333332</v>
      </c>
      <c r="DJ47" s="14">
        <v>8</v>
      </c>
      <c r="DK47" s="14">
        <v>2</v>
      </c>
      <c r="DL47" s="14">
        <v>2</v>
      </c>
      <c r="DM47" s="14">
        <v>3</v>
      </c>
      <c r="DN47" s="14">
        <v>0</v>
      </c>
      <c r="DO47" s="14">
        <v>3</v>
      </c>
      <c r="DP47" s="14">
        <v>3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2</v>
      </c>
      <c r="DY47" s="14">
        <f t="shared" si="21"/>
        <v>0</v>
      </c>
      <c r="DZ47" s="14">
        <v>0</v>
      </c>
      <c r="EA47" s="14">
        <v>0</v>
      </c>
      <c r="EB47" s="14">
        <v>1</v>
      </c>
      <c r="EC47" s="14">
        <v>2</v>
      </c>
      <c r="ED47" s="14">
        <f t="shared" si="22"/>
        <v>0</v>
      </c>
      <c r="EE47" s="14">
        <f t="shared" si="23"/>
        <v>2</v>
      </c>
      <c r="EF47" s="9">
        <f t="shared" si="24"/>
        <v>5</v>
      </c>
      <c r="EG47" s="13" t="s">
        <v>461</v>
      </c>
      <c r="EH47" s="81">
        <v>45254</v>
      </c>
      <c r="EI47" s="52">
        <v>120</v>
      </c>
      <c r="EJ47" s="52">
        <v>70</v>
      </c>
      <c r="EK47" s="53">
        <v>70</v>
      </c>
      <c r="EL47" s="53">
        <v>96</v>
      </c>
      <c r="EM47" s="77">
        <v>155</v>
      </c>
      <c r="EN47" s="53">
        <v>0</v>
      </c>
      <c r="EO47" s="53">
        <v>69</v>
      </c>
      <c r="EP47" s="53">
        <v>1.4</v>
      </c>
      <c r="EQ47" s="9">
        <v>35.200000000000003</v>
      </c>
      <c r="ER47" s="92">
        <v>0</v>
      </c>
      <c r="ES47" s="16" t="s">
        <v>461</v>
      </c>
      <c r="ET47" s="106">
        <v>45254.544444444444</v>
      </c>
      <c r="EU47" s="14" t="s">
        <v>162</v>
      </c>
      <c r="EV47" s="14">
        <v>0</v>
      </c>
      <c r="EW47" s="23">
        <v>13.7</v>
      </c>
      <c r="EX47" s="6">
        <v>23</v>
      </c>
      <c r="EY47" s="14">
        <v>2119</v>
      </c>
      <c r="EZ47" s="14">
        <v>516</v>
      </c>
      <c r="FA47" s="14">
        <v>0.05</v>
      </c>
      <c r="FB47" s="14">
        <v>74.5</v>
      </c>
      <c r="FC47" s="14">
        <v>56.7</v>
      </c>
      <c r="FD47" s="14" t="s">
        <v>462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40"/>
    </row>
    <row r="48" spans="1:171" s="4" customFormat="1">
      <c r="A48" s="4" t="s">
        <v>463</v>
      </c>
      <c r="B48" s="4">
        <v>1</v>
      </c>
      <c r="C48" s="16">
        <v>79</v>
      </c>
      <c r="D48" s="4" t="s">
        <v>160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33">
        <v>0</v>
      </c>
      <c r="N48" s="16">
        <v>0</v>
      </c>
      <c r="O48" s="14">
        <v>1</v>
      </c>
      <c r="P48" s="14">
        <v>0</v>
      </c>
      <c r="Q48" s="14">
        <v>1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/>
      <c r="Y48" s="14" t="s">
        <v>638</v>
      </c>
      <c r="Z48" s="14">
        <v>0</v>
      </c>
      <c r="AA48" s="14"/>
      <c r="AB48" s="14"/>
      <c r="AC48" s="14"/>
      <c r="AD48" s="14">
        <v>0</v>
      </c>
      <c r="AE48" s="14"/>
      <c r="AF48" s="40"/>
      <c r="AG48" s="13">
        <v>0</v>
      </c>
      <c r="AH48" s="14">
        <v>0</v>
      </c>
      <c r="AI48" s="14">
        <v>1</v>
      </c>
      <c r="AJ48" s="14">
        <v>0</v>
      </c>
      <c r="AK48" s="14">
        <v>1</v>
      </c>
      <c r="AL48" s="14">
        <v>1</v>
      </c>
      <c r="AM48" s="14">
        <v>1</v>
      </c>
      <c r="AN48" s="14">
        <v>0</v>
      </c>
      <c r="AO48" s="14">
        <v>2</v>
      </c>
      <c r="AP48" s="14" t="s">
        <v>197</v>
      </c>
      <c r="AQ48" s="14">
        <v>1</v>
      </c>
      <c r="AR48" s="14">
        <v>1</v>
      </c>
      <c r="AS48" s="14">
        <v>0</v>
      </c>
      <c r="AT48" s="14">
        <v>1</v>
      </c>
      <c r="AU48" s="14">
        <v>0</v>
      </c>
      <c r="AV48" s="14">
        <v>0</v>
      </c>
      <c r="AW48" s="14"/>
      <c r="AX48" s="14">
        <v>0</v>
      </c>
      <c r="AY48" s="14"/>
      <c r="AZ48" s="14"/>
      <c r="BA48" s="14">
        <v>0.5</v>
      </c>
      <c r="BB48" s="14">
        <v>4</v>
      </c>
      <c r="BC48" s="14"/>
      <c r="BD48" s="14"/>
      <c r="BE48" s="14">
        <v>2</v>
      </c>
      <c r="BF48" s="14">
        <v>7</v>
      </c>
      <c r="BG48" s="14">
        <f t="shared" si="15"/>
        <v>16</v>
      </c>
      <c r="BH48" s="28">
        <f t="shared" si="25"/>
        <v>0</v>
      </c>
      <c r="BI48" s="28">
        <f t="shared" si="26"/>
        <v>12.5</v>
      </c>
      <c r="BJ48" s="28">
        <f t="shared" si="16"/>
        <v>0</v>
      </c>
      <c r="BK48" s="28">
        <f t="shared" si="27"/>
        <v>87.5</v>
      </c>
      <c r="BL48" s="14">
        <v>79</v>
      </c>
      <c r="BM48" s="14">
        <v>0</v>
      </c>
      <c r="BN48" s="14">
        <v>0</v>
      </c>
      <c r="BO48" s="14">
        <v>0</v>
      </c>
      <c r="BP48" s="14">
        <v>0</v>
      </c>
      <c r="BQ48" s="14"/>
      <c r="BR48" s="14">
        <v>0</v>
      </c>
      <c r="BS48" s="14">
        <v>0</v>
      </c>
      <c r="BT48" s="14">
        <v>0</v>
      </c>
      <c r="BU48" s="14">
        <v>0</v>
      </c>
      <c r="BV48" s="14"/>
      <c r="BW48" s="14">
        <v>0</v>
      </c>
      <c r="BX48" s="14">
        <v>0</v>
      </c>
      <c r="BY48" s="40"/>
      <c r="BZ48" s="13">
        <v>0</v>
      </c>
      <c r="CA48" s="14">
        <v>0</v>
      </c>
      <c r="CB48" s="14">
        <v>0</v>
      </c>
      <c r="CC48" s="14">
        <v>5</v>
      </c>
      <c r="CD48" s="14">
        <v>5</v>
      </c>
      <c r="CE48" s="14">
        <v>5</v>
      </c>
      <c r="CF48" s="14">
        <v>0</v>
      </c>
      <c r="CG48" s="14">
        <v>3</v>
      </c>
      <c r="CH48" s="64">
        <f t="shared" si="17"/>
        <v>18</v>
      </c>
      <c r="CI48" s="11">
        <v>3</v>
      </c>
      <c r="CJ48" s="14"/>
      <c r="CK48" s="14"/>
      <c r="CL48" s="14">
        <v>1</v>
      </c>
      <c r="CM48" s="14">
        <v>4</v>
      </c>
      <c r="CN48" s="14">
        <v>1</v>
      </c>
      <c r="CO48" s="40">
        <v>1</v>
      </c>
      <c r="CP48" s="13">
        <v>0</v>
      </c>
      <c r="CQ48" s="14">
        <v>1</v>
      </c>
      <c r="CR48" s="14">
        <v>0</v>
      </c>
      <c r="CS48" s="14">
        <v>0</v>
      </c>
      <c r="CT48" s="7">
        <f t="shared" si="18"/>
        <v>1</v>
      </c>
      <c r="CU48" s="13">
        <v>0</v>
      </c>
      <c r="CV48" s="14">
        <v>2</v>
      </c>
      <c r="CW48" s="14">
        <v>3</v>
      </c>
      <c r="CX48" s="14">
        <v>0</v>
      </c>
      <c r="CY48" s="14">
        <v>2</v>
      </c>
      <c r="CZ48" s="14">
        <v>3</v>
      </c>
      <c r="DA48" s="14">
        <v>3</v>
      </c>
      <c r="DB48" s="14">
        <v>1</v>
      </c>
      <c r="DC48" s="14">
        <v>1</v>
      </c>
      <c r="DD48" s="40">
        <v>1</v>
      </c>
      <c r="DE48" s="10">
        <f t="shared" si="19"/>
        <v>16</v>
      </c>
      <c r="DF48" s="84">
        <v>0.83333333333333337</v>
      </c>
      <c r="DG48" s="14">
        <v>5</v>
      </c>
      <c r="DH48" s="84">
        <v>0.20833333333333334</v>
      </c>
      <c r="DI48" s="84">
        <f t="shared" si="28"/>
        <v>23.375</v>
      </c>
      <c r="DJ48" s="14">
        <v>8</v>
      </c>
      <c r="DK48" s="14">
        <v>2</v>
      </c>
      <c r="DL48" s="14">
        <v>3</v>
      </c>
      <c r="DM48" s="14">
        <v>3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f t="shared" si="21"/>
        <v>0</v>
      </c>
      <c r="DZ48" s="14">
        <v>0</v>
      </c>
      <c r="EA48" s="14">
        <v>0</v>
      </c>
      <c r="EB48" s="14">
        <v>0</v>
      </c>
      <c r="EC48" s="14">
        <v>1</v>
      </c>
      <c r="ED48" s="14">
        <f t="shared" si="22"/>
        <v>0</v>
      </c>
      <c r="EE48" s="14">
        <f t="shared" si="23"/>
        <v>0</v>
      </c>
      <c r="EF48" s="6">
        <f t="shared" si="24"/>
        <v>1</v>
      </c>
      <c r="EG48" s="13" t="s">
        <v>463</v>
      </c>
      <c r="EH48" s="81">
        <v>45254</v>
      </c>
      <c r="EI48" s="52">
        <v>110</v>
      </c>
      <c r="EJ48" s="52">
        <v>70</v>
      </c>
      <c r="EK48" s="53">
        <v>90</v>
      </c>
      <c r="EL48" s="9">
        <v>89</v>
      </c>
      <c r="EM48" s="77">
        <v>134</v>
      </c>
      <c r="EN48" s="53">
        <v>0</v>
      </c>
      <c r="EO48" s="53">
        <v>54</v>
      </c>
      <c r="EP48" s="53">
        <v>1.45</v>
      </c>
      <c r="EQ48" s="77">
        <v>25.7</v>
      </c>
      <c r="ER48" s="92">
        <v>0</v>
      </c>
      <c r="ES48" s="16" t="s">
        <v>463</v>
      </c>
      <c r="ET48" s="106">
        <v>45254.599305555559</v>
      </c>
      <c r="EU48" s="14" t="s">
        <v>162</v>
      </c>
      <c r="EV48" s="14">
        <v>0</v>
      </c>
      <c r="EW48" s="6">
        <v>7.9</v>
      </c>
      <c r="EX48" s="6">
        <v>12.2</v>
      </c>
      <c r="EY48" s="14">
        <v>1231</v>
      </c>
      <c r="EZ48" s="14">
        <v>394</v>
      </c>
      <c r="FA48" s="14">
        <v>3.3000000000000002E-2</v>
      </c>
      <c r="FB48" s="14">
        <v>74.3</v>
      </c>
      <c r="FC48" s="14">
        <v>57.1</v>
      </c>
      <c r="FD48" s="14" t="s">
        <v>464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40"/>
    </row>
    <row r="49" spans="1:172" s="4" customFormat="1">
      <c r="A49" s="4" t="s">
        <v>465</v>
      </c>
      <c r="B49" s="4">
        <v>1</v>
      </c>
      <c r="C49" s="4">
        <v>42</v>
      </c>
      <c r="D49" s="4" t="s">
        <v>186</v>
      </c>
      <c r="E49" s="4">
        <v>1</v>
      </c>
      <c r="F49" s="4">
        <v>1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2</v>
      </c>
      <c r="N49" s="4">
        <v>1</v>
      </c>
      <c r="O49" s="14">
        <v>1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1</v>
      </c>
      <c r="X49" s="14" t="s">
        <v>466</v>
      </c>
      <c r="Y49" s="14" t="s">
        <v>467</v>
      </c>
      <c r="Z49" s="14">
        <v>0</v>
      </c>
      <c r="AA49" s="14"/>
      <c r="AB49" s="14"/>
      <c r="AC49" s="14"/>
      <c r="AD49" s="14">
        <v>0</v>
      </c>
      <c r="AE49" s="14"/>
      <c r="AF49" s="14"/>
      <c r="AG49" s="14">
        <v>1</v>
      </c>
      <c r="AH49" s="14">
        <v>0</v>
      </c>
      <c r="AI49" s="14">
        <v>0</v>
      </c>
      <c r="AJ49" s="14">
        <v>0</v>
      </c>
      <c r="AK49" s="14">
        <v>1</v>
      </c>
      <c r="AL49" s="14">
        <v>1</v>
      </c>
      <c r="AM49" s="14">
        <v>1</v>
      </c>
      <c r="AN49" s="14">
        <v>0</v>
      </c>
      <c r="AO49" s="14">
        <v>3</v>
      </c>
      <c r="AP49" s="14" t="s">
        <v>215</v>
      </c>
      <c r="AQ49" s="14">
        <v>1</v>
      </c>
      <c r="AR49" s="14">
        <v>1</v>
      </c>
      <c r="AS49" s="14">
        <v>1</v>
      </c>
      <c r="AT49" s="14">
        <v>1</v>
      </c>
      <c r="AU49" s="14">
        <v>0</v>
      </c>
      <c r="AV49" s="14">
        <v>0</v>
      </c>
      <c r="AW49" s="14"/>
      <c r="AX49" s="14">
        <v>1</v>
      </c>
      <c r="AY49" s="14"/>
      <c r="AZ49" s="14"/>
      <c r="BA49" s="14">
        <v>3.5</v>
      </c>
      <c r="BB49" s="14">
        <v>7</v>
      </c>
      <c r="BC49" s="14">
        <v>0.3</v>
      </c>
      <c r="BD49" s="14">
        <v>1</v>
      </c>
      <c r="BE49" s="14">
        <v>3</v>
      </c>
      <c r="BF49" s="14">
        <v>2</v>
      </c>
      <c r="BG49" s="14">
        <f t="shared" si="15"/>
        <v>30.8</v>
      </c>
      <c r="BH49" s="28">
        <f t="shared" si="25"/>
        <v>0</v>
      </c>
      <c r="BI49" s="28">
        <f t="shared" si="26"/>
        <v>79.545454545454547</v>
      </c>
      <c r="BJ49" s="28">
        <f t="shared" si="16"/>
        <v>0.97402597402597402</v>
      </c>
      <c r="BK49" s="28">
        <f t="shared" si="27"/>
        <v>19.480519480519483</v>
      </c>
      <c r="BL49" s="14">
        <v>40</v>
      </c>
      <c r="BM49" s="14">
        <v>0</v>
      </c>
      <c r="BN49" s="14">
        <v>0</v>
      </c>
      <c r="BO49" s="14">
        <v>0</v>
      </c>
      <c r="BP49" s="14">
        <v>1</v>
      </c>
      <c r="BQ49" s="14" t="s">
        <v>397</v>
      </c>
      <c r="BR49" s="14">
        <v>0</v>
      </c>
      <c r="BS49" s="14">
        <v>0</v>
      </c>
      <c r="BT49" s="14">
        <v>0</v>
      </c>
      <c r="BU49" s="14">
        <v>0</v>
      </c>
      <c r="BV49" s="14"/>
      <c r="BW49" s="14">
        <v>0</v>
      </c>
      <c r="BX49" s="14">
        <v>0</v>
      </c>
      <c r="BY49" s="14"/>
      <c r="BZ49" s="14">
        <v>0</v>
      </c>
      <c r="CA49" s="14">
        <v>0</v>
      </c>
      <c r="CB49" s="14">
        <v>0</v>
      </c>
      <c r="CC49" s="14">
        <v>1</v>
      </c>
      <c r="CD49" s="14">
        <v>0</v>
      </c>
      <c r="CE49" s="14">
        <v>0</v>
      </c>
      <c r="CF49" s="14">
        <v>0</v>
      </c>
      <c r="CG49" s="14">
        <v>0</v>
      </c>
      <c r="CH49" s="52">
        <f t="shared" si="17"/>
        <v>1</v>
      </c>
      <c r="CI49" s="59">
        <v>0</v>
      </c>
      <c r="CJ49" s="14">
        <v>1</v>
      </c>
      <c r="CK49" s="14">
        <v>3</v>
      </c>
      <c r="CL49" s="14">
        <v>2</v>
      </c>
      <c r="CM49" s="14">
        <v>1</v>
      </c>
      <c r="CN49" s="14">
        <v>1</v>
      </c>
      <c r="CO49" s="40">
        <v>1</v>
      </c>
      <c r="CP49" s="13">
        <v>0</v>
      </c>
      <c r="CQ49" s="14">
        <v>0</v>
      </c>
      <c r="CR49" s="14">
        <v>1</v>
      </c>
      <c r="CS49" s="14">
        <v>0</v>
      </c>
      <c r="CT49" s="7">
        <f t="shared" si="18"/>
        <v>1</v>
      </c>
      <c r="CU49" s="13">
        <v>0</v>
      </c>
      <c r="CV49" s="14">
        <v>0</v>
      </c>
      <c r="CW49" s="14">
        <v>4</v>
      </c>
      <c r="CX49" s="14">
        <v>0</v>
      </c>
      <c r="CY49" s="14">
        <v>1</v>
      </c>
      <c r="CZ49" s="14">
        <v>0</v>
      </c>
      <c r="DA49" s="14">
        <v>0</v>
      </c>
      <c r="DB49" s="14">
        <v>3</v>
      </c>
      <c r="DC49" s="14">
        <v>0</v>
      </c>
      <c r="DD49" s="40">
        <v>0</v>
      </c>
      <c r="DE49" s="52">
        <f t="shared" si="19"/>
        <v>8</v>
      </c>
      <c r="DF49" s="84">
        <v>0.875</v>
      </c>
      <c r="DG49" s="14">
        <v>10</v>
      </c>
      <c r="DH49" s="84">
        <v>0.27083333333333331</v>
      </c>
      <c r="DI49" s="84">
        <f t="shared" si="28"/>
        <v>23.395833333333332</v>
      </c>
      <c r="DJ49" s="14">
        <v>8</v>
      </c>
      <c r="DK49" s="14">
        <v>0</v>
      </c>
      <c r="DL49" s="14">
        <v>0</v>
      </c>
      <c r="DM49" s="14">
        <v>1</v>
      </c>
      <c r="DN49" s="14">
        <v>0</v>
      </c>
      <c r="DO49" s="14">
        <v>0</v>
      </c>
      <c r="DP49" s="14">
        <v>2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f t="shared" si="21"/>
        <v>0</v>
      </c>
      <c r="DZ49" s="14">
        <v>0</v>
      </c>
      <c r="EA49" s="14">
        <v>0</v>
      </c>
      <c r="EB49" s="14">
        <v>1</v>
      </c>
      <c r="EC49" s="14">
        <v>1</v>
      </c>
      <c r="ED49" s="14">
        <f t="shared" si="22"/>
        <v>0</v>
      </c>
      <c r="EE49" s="14">
        <f t="shared" si="23"/>
        <v>0</v>
      </c>
      <c r="EF49" s="6">
        <f t="shared" si="24"/>
        <v>2</v>
      </c>
      <c r="EG49" s="13" t="s">
        <v>465</v>
      </c>
      <c r="EH49" s="81">
        <v>45254</v>
      </c>
      <c r="EI49" s="9">
        <v>130</v>
      </c>
      <c r="EJ49" s="9">
        <v>90</v>
      </c>
      <c r="EK49" s="53">
        <v>62</v>
      </c>
      <c r="EL49" s="53">
        <v>96</v>
      </c>
      <c r="EM49" s="53">
        <v>140</v>
      </c>
      <c r="EN49" s="53">
        <v>0</v>
      </c>
      <c r="EO49" s="53">
        <v>74</v>
      </c>
      <c r="EP49" s="53">
        <v>1.48</v>
      </c>
      <c r="EQ49" s="9">
        <v>33.799999999999997</v>
      </c>
      <c r="ER49" s="92">
        <v>0</v>
      </c>
      <c r="ES49" s="16" t="s">
        <v>465</v>
      </c>
      <c r="ET49" s="106">
        <v>45254.413194444445</v>
      </c>
      <c r="EU49" s="14" t="s">
        <v>384</v>
      </c>
      <c r="EV49" s="14">
        <v>0</v>
      </c>
      <c r="EW49" s="6">
        <v>6</v>
      </c>
      <c r="EX49" s="6">
        <v>9.1999999999999993</v>
      </c>
      <c r="EY49" s="14">
        <v>916</v>
      </c>
      <c r="EZ49" s="14">
        <v>556</v>
      </c>
      <c r="FA49" s="14">
        <v>1.7999999999999999E-2</v>
      </c>
      <c r="FB49" s="14">
        <v>66.099999999999994</v>
      </c>
      <c r="FC49" s="14">
        <v>64.3</v>
      </c>
      <c r="FD49" s="14" t="s">
        <v>468</v>
      </c>
      <c r="FE49" s="14"/>
      <c r="FF49" s="14" t="s">
        <v>345</v>
      </c>
      <c r="FG49" s="6">
        <v>6.5</v>
      </c>
      <c r="FH49" s="6">
        <v>4.9000000000000004</v>
      </c>
      <c r="FI49" s="14">
        <v>823</v>
      </c>
      <c r="FJ49" s="14">
        <v>429</v>
      </c>
      <c r="FK49" s="14">
        <v>2E-3</v>
      </c>
      <c r="FL49" s="14">
        <v>66.5</v>
      </c>
      <c r="FM49" s="14">
        <v>65</v>
      </c>
      <c r="FN49" s="14" t="s">
        <v>469</v>
      </c>
      <c r="FO49" s="40"/>
      <c r="FP49" s="4" t="s">
        <v>598</v>
      </c>
    </row>
    <row r="50" spans="1:172" s="4" customFormat="1">
      <c r="A50" s="4" t="s">
        <v>470</v>
      </c>
      <c r="B50" s="4">
        <v>1</v>
      </c>
      <c r="C50" s="16">
        <v>24</v>
      </c>
      <c r="D50" s="4" t="s">
        <v>174</v>
      </c>
      <c r="E50" s="4">
        <v>1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4</v>
      </c>
      <c r="M50" s="33">
        <v>1</v>
      </c>
      <c r="N50" s="16">
        <v>1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/>
      <c r="Y50" s="14"/>
      <c r="Z50" s="14">
        <v>0</v>
      </c>
      <c r="AA50" s="14"/>
      <c r="AB50" s="14"/>
      <c r="AC50" s="14"/>
      <c r="AD50" s="14">
        <v>0</v>
      </c>
      <c r="AE50" s="14"/>
      <c r="AF50" s="40"/>
      <c r="AG50" s="13">
        <v>0</v>
      </c>
      <c r="AH50" s="14">
        <v>1</v>
      </c>
      <c r="AI50" s="14">
        <v>0</v>
      </c>
      <c r="AJ50" s="14">
        <v>0</v>
      </c>
      <c r="AK50" s="14">
        <v>1</v>
      </c>
      <c r="AL50" s="14">
        <v>1</v>
      </c>
      <c r="AM50" s="14">
        <v>1</v>
      </c>
      <c r="AN50" s="14">
        <v>1</v>
      </c>
      <c r="AO50" s="14">
        <v>3</v>
      </c>
      <c r="AP50" s="14" t="s">
        <v>471</v>
      </c>
      <c r="AQ50" s="14">
        <v>1</v>
      </c>
      <c r="AR50" s="14">
        <v>1</v>
      </c>
      <c r="AS50" s="14">
        <v>1</v>
      </c>
      <c r="AT50" s="14">
        <v>1</v>
      </c>
      <c r="AU50" s="14">
        <v>0</v>
      </c>
      <c r="AV50" s="14">
        <v>0</v>
      </c>
      <c r="AW50" s="14"/>
      <c r="AX50" s="14">
        <v>1</v>
      </c>
      <c r="AY50" s="14"/>
      <c r="AZ50" s="14"/>
      <c r="BA50" s="14">
        <v>0.5</v>
      </c>
      <c r="BB50" s="14">
        <v>7</v>
      </c>
      <c r="BC50" s="14">
        <v>1.5</v>
      </c>
      <c r="BD50" s="14">
        <v>7</v>
      </c>
      <c r="BE50" s="14">
        <v>1</v>
      </c>
      <c r="BF50" s="14">
        <v>3</v>
      </c>
      <c r="BG50" s="14">
        <f t="shared" si="15"/>
        <v>17</v>
      </c>
      <c r="BH50" s="28">
        <f t="shared" si="25"/>
        <v>0</v>
      </c>
      <c r="BI50" s="28">
        <f t="shared" si="26"/>
        <v>20.588235294117645</v>
      </c>
      <c r="BJ50" s="28">
        <f t="shared" si="16"/>
        <v>61.764705882352942</v>
      </c>
      <c r="BK50" s="28">
        <f t="shared" si="27"/>
        <v>17.647058823529413</v>
      </c>
      <c r="BL50" s="14">
        <v>20</v>
      </c>
      <c r="BM50" s="14">
        <v>0</v>
      </c>
      <c r="BN50" s="14">
        <v>0</v>
      </c>
      <c r="BO50" s="14">
        <v>0</v>
      </c>
      <c r="BP50" s="14">
        <v>1</v>
      </c>
      <c r="BQ50" s="14" t="s">
        <v>397</v>
      </c>
      <c r="BR50" s="14">
        <v>0</v>
      </c>
      <c r="BS50" s="14">
        <v>0</v>
      </c>
      <c r="BT50" s="14">
        <v>0</v>
      </c>
      <c r="BU50" s="14">
        <v>0</v>
      </c>
      <c r="BV50" s="14"/>
      <c r="BW50" s="14">
        <v>0</v>
      </c>
      <c r="BX50" s="14">
        <v>0</v>
      </c>
      <c r="BY50" s="40"/>
      <c r="BZ50" s="13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1</v>
      </c>
      <c r="CH50" s="63">
        <f t="shared" si="17"/>
        <v>1</v>
      </c>
      <c r="CI50" s="59">
        <v>0</v>
      </c>
      <c r="CJ50" s="14">
        <v>1</v>
      </c>
      <c r="CK50" s="14">
        <v>2</v>
      </c>
      <c r="CL50" s="14">
        <v>2</v>
      </c>
      <c r="CM50" s="14">
        <v>2</v>
      </c>
      <c r="CN50" s="14">
        <v>2</v>
      </c>
      <c r="CO50" s="40">
        <v>1</v>
      </c>
      <c r="CP50" s="13">
        <v>0</v>
      </c>
      <c r="CQ50" s="14">
        <v>0</v>
      </c>
      <c r="CR50" s="14">
        <v>0</v>
      </c>
      <c r="CS50" s="14">
        <v>1</v>
      </c>
      <c r="CT50" s="7">
        <f t="shared" si="18"/>
        <v>1</v>
      </c>
      <c r="CU50" s="13">
        <v>0</v>
      </c>
      <c r="CV50" s="14">
        <v>0</v>
      </c>
      <c r="CW50" s="14">
        <v>4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40">
        <v>0</v>
      </c>
      <c r="DE50" s="7">
        <f t="shared" si="19"/>
        <v>4</v>
      </c>
      <c r="DF50" s="84">
        <v>0.875</v>
      </c>
      <c r="DG50" s="14">
        <v>25</v>
      </c>
      <c r="DH50" s="84">
        <v>0.25</v>
      </c>
      <c r="DI50" s="84">
        <f t="shared" si="28"/>
        <v>23.375</v>
      </c>
      <c r="DJ50" s="14">
        <v>6</v>
      </c>
      <c r="DK50" s="14">
        <v>0</v>
      </c>
      <c r="DL50" s="14">
        <v>0</v>
      </c>
      <c r="DM50" s="14">
        <v>2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f t="shared" si="21"/>
        <v>0</v>
      </c>
      <c r="DZ50" s="14">
        <v>1</v>
      </c>
      <c r="EA50" s="14">
        <v>1</v>
      </c>
      <c r="EB50" s="14">
        <v>2</v>
      </c>
      <c r="EC50" s="14">
        <v>1</v>
      </c>
      <c r="ED50" s="14">
        <f t="shared" si="22"/>
        <v>0</v>
      </c>
      <c r="EE50" s="14">
        <f t="shared" si="23"/>
        <v>0</v>
      </c>
      <c r="EF50" s="9">
        <f t="shared" si="24"/>
        <v>5</v>
      </c>
      <c r="EG50" s="13" t="s">
        <v>470</v>
      </c>
      <c r="EH50" s="81">
        <v>45254</v>
      </c>
      <c r="EI50" s="52">
        <v>100</v>
      </c>
      <c r="EJ50" s="52">
        <v>70</v>
      </c>
      <c r="EK50" s="53">
        <v>77</v>
      </c>
      <c r="EL50" s="53">
        <v>95</v>
      </c>
      <c r="EM50" s="53">
        <v>115</v>
      </c>
      <c r="EN50" s="53">
        <v>0</v>
      </c>
      <c r="EO50" s="53">
        <v>65</v>
      </c>
      <c r="EP50" s="53">
        <v>1.65</v>
      </c>
      <c r="EQ50" s="52">
        <v>23.9</v>
      </c>
      <c r="ER50" s="92">
        <v>0</v>
      </c>
      <c r="ES50" s="16" t="s">
        <v>470</v>
      </c>
      <c r="ET50" s="106">
        <v>45254.443749999999</v>
      </c>
      <c r="EU50" s="14" t="s">
        <v>162</v>
      </c>
      <c r="EV50" s="14">
        <v>0</v>
      </c>
      <c r="EW50" s="6">
        <v>4.9000000000000004</v>
      </c>
      <c r="EX50" s="6">
        <v>7.5</v>
      </c>
      <c r="EY50" s="14">
        <v>785</v>
      </c>
      <c r="EZ50" s="14">
        <v>394</v>
      </c>
      <c r="FA50" s="14">
        <v>2E-3</v>
      </c>
      <c r="FB50" s="14">
        <v>69.8</v>
      </c>
      <c r="FC50" s="14">
        <v>60.9</v>
      </c>
      <c r="FD50" s="14" t="s">
        <v>472</v>
      </c>
      <c r="FE50" s="14" t="s">
        <v>473</v>
      </c>
      <c r="FF50" s="14"/>
      <c r="FG50" s="14"/>
      <c r="FH50" s="14"/>
      <c r="FI50" s="14"/>
      <c r="FJ50" s="14"/>
      <c r="FK50" s="14"/>
      <c r="FL50" s="14"/>
      <c r="FM50" s="14"/>
      <c r="FN50" s="14"/>
      <c r="FO50" s="40"/>
    </row>
    <row r="51" spans="1:172" s="4" customFormat="1">
      <c r="A51" s="4" t="s">
        <v>474</v>
      </c>
      <c r="B51" s="4">
        <v>1</v>
      </c>
      <c r="C51" s="16">
        <v>75</v>
      </c>
      <c r="D51" s="4" t="s">
        <v>160</v>
      </c>
      <c r="E51" s="4">
        <v>1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2</v>
      </c>
      <c r="M51" s="33">
        <v>0</v>
      </c>
      <c r="N51" s="16">
        <v>0</v>
      </c>
      <c r="O51" s="14">
        <v>1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1</v>
      </c>
      <c r="X51" s="14" t="s">
        <v>475</v>
      </c>
      <c r="Y51" s="14" t="s">
        <v>639</v>
      </c>
      <c r="Z51" s="14">
        <v>0</v>
      </c>
      <c r="AA51" s="14"/>
      <c r="AB51" s="14"/>
      <c r="AC51" s="14"/>
      <c r="AD51" s="14">
        <v>0</v>
      </c>
      <c r="AE51" s="14"/>
      <c r="AF51" s="40"/>
      <c r="AG51" s="13">
        <v>0</v>
      </c>
      <c r="AH51" s="14">
        <v>0</v>
      </c>
      <c r="AI51" s="14">
        <v>1</v>
      </c>
      <c r="AJ51" s="14">
        <v>0</v>
      </c>
      <c r="AK51" s="14">
        <v>1</v>
      </c>
      <c r="AL51" s="14">
        <v>1</v>
      </c>
      <c r="AM51" s="14">
        <v>1</v>
      </c>
      <c r="AN51" s="14">
        <v>0</v>
      </c>
      <c r="AO51" s="14">
        <v>2</v>
      </c>
      <c r="AP51" s="14" t="s">
        <v>215</v>
      </c>
      <c r="AQ51" s="14">
        <v>1</v>
      </c>
      <c r="AR51" s="14">
        <v>1</v>
      </c>
      <c r="AS51" s="14">
        <v>1</v>
      </c>
      <c r="AT51" s="14">
        <v>1</v>
      </c>
      <c r="AU51" s="14">
        <v>0</v>
      </c>
      <c r="AV51" s="14">
        <v>0</v>
      </c>
      <c r="AW51" s="14"/>
      <c r="AX51" s="14">
        <v>1</v>
      </c>
      <c r="AY51" s="14"/>
      <c r="AZ51" s="14"/>
      <c r="BA51" s="14">
        <v>0.3</v>
      </c>
      <c r="BB51" s="14">
        <v>7</v>
      </c>
      <c r="BC51" s="14">
        <v>3</v>
      </c>
      <c r="BD51" s="14">
        <v>7</v>
      </c>
      <c r="BE51" s="14">
        <v>0.25</v>
      </c>
      <c r="BF51" s="14">
        <v>7</v>
      </c>
      <c r="BG51" s="14">
        <f t="shared" si="15"/>
        <v>24.85</v>
      </c>
      <c r="BH51" s="28">
        <f t="shared" si="25"/>
        <v>0</v>
      </c>
      <c r="BI51" s="28">
        <f t="shared" si="26"/>
        <v>8.4507042253521121</v>
      </c>
      <c r="BJ51" s="28">
        <f t="shared" si="16"/>
        <v>84.507042253521121</v>
      </c>
      <c r="BK51" s="28">
        <f t="shared" si="27"/>
        <v>7.0422535211267592</v>
      </c>
      <c r="BL51" s="14">
        <v>63</v>
      </c>
      <c r="BM51" s="14">
        <v>0</v>
      </c>
      <c r="BN51" s="14">
        <v>0</v>
      </c>
      <c r="BO51" s="14">
        <v>0</v>
      </c>
      <c r="BP51" s="14">
        <v>0</v>
      </c>
      <c r="BQ51" s="14"/>
      <c r="BR51" s="14">
        <v>0</v>
      </c>
      <c r="BS51" s="14">
        <v>0</v>
      </c>
      <c r="BT51" s="14">
        <v>0</v>
      </c>
      <c r="BU51" s="14">
        <v>0</v>
      </c>
      <c r="BV51" s="14"/>
      <c r="BW51" s="14">
        <v>0</v>
      </c>
      <c r="BX51" s="14">
        <v>0</v>
      </c>
      <c r="BY51" s="40"/>
      <c r="BZ51" s="13">
        <v>1</v>
      </c>
      <c r="CA51" s="14">
        <v>1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2</v>
      </c>
      <c r="CH51" s="63">
        <f t="shared" si="17"/>
        <v>4</v>
      </c>
      <c r="CI51" s="57">
        <v>1</v>
      </c>
      <c r="CJ51" s="14"/>
      <c r="CK51" s="14"/>
      <c r="CL51" s="14">
        <v>2</v>
      </c>
      <c r="CM51" s="14">
        <v>2</v>
      </c>
      <c r="CN51" s="14">
        <v>2</v>
      </c>
      <c r="CO51" s="40">
        <v>1</v>
      </c>
      <c r="CP51" s="13">
        <v>1</v>
      </c>
      <c r="CQ51" s="14">
        <v>0</v>
      </c>
      <c r="CR51" s="14">
        <v>0</v>
      </c>
      <c r="CS51" s="14">
        <v>0</v>
      </c>
      <c r="CT51" s="7">
        <f t="shared" si="18"/>
        <v>1</v>
      </c>
      <c r="CU51" s="13">
        <v>0</v>
      </c>
      <c r="CV51" s="14">
        <v>1</v>
      </c>
      <c r="CW51" s="14">
        <v>3</v>
      </c>
      <c r="CX51" s="14">
        <v>1</v>
      </c>
      <c r="CY51" s="14">
        <v>0</v>
      </c>
      <c r="CZ51" s="14">
        <v>3</v>
      </c>
      <c r="DA51" s="14"/>
      <c r="DB51" s="14">
        <v>4</v>
      </c>
      <c r="DC51" s="14">
        <v>1</v>
      </c>
      <c r="DD51" s="40">
        <v>0</v>
      </c>
      <c r="DE51" s="7">
        <f t="shared" si="19"/>
        <v>13</v>
      </c>
      <c r="DF51" s="84">
        <v>0.875</v>
      </c>
      <c r="DG51" s="14">
        <v>5</v>
      </c>
      <c r="DH51" s="84">
        <v>0.25</v>
      </c>
      <c r="DI51" s="84">
        <f t="shared" si="28"/>
        <v>23.375</v>
      </c>
      <c r="DJ51" s="14">
        <v>8</v>
      </c>
      <c r="DK51" s="14">
        <v>0</v>
      </c>
      <c r="DL51" s="14">
        <v>3</v>
      </c>
      <c r="DM51" s="14">
        <v>2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1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f t="shared" si="21"/>
        <v>0</v>
      </c>
      <c r="DZ51" s="14">
        <v>0</v>
      </c>
      <c r="EA51" s="14">
        <v>0</v>
      </c>
      <c r="EB51" s="14">
        <v>0</v>
      </c>
      <c r="EC51" s="14">
        <v>1</v>
      </c>
      <c r="ED51" s="14">
        <f t="shared" si="22"/>
        <v>0</v>
      </c>
      <c r="EE51" s="14">
        <f t="shared" si="23"/>
        <v>0</v>
      </c>
      <c r="EF51" s="6">
        <f t="shared" si="24"/>
        <v>1</v>
      </c>
      <c r="EG51" s="13" t="s">
        <v>476</v>
      </c>
      <c r="EH51" s="81">
        <v>45254</v>
      </c>
      <c r="EI51" s="52">
        <v>90</v>
      </c>
      <c r="EJ51" s="52">
        <v>70</v>
      </c>
      <c r="EK51" s="53">
        <v>74</v>
      </c>
      <c r="EL51" s="98">
        <v>93</v>
      </c>
      <c r="EM51" s="9">
        <v>219</v>
      </c>
      <c r="EN51" s="53">
        <v>0</v>
      </c>
      <c r="EO51" s="53">
        <v>40</v>
      </c>
      <c r="EP51" s="53">
        <v>1.36</v>
      </c>
      <c r="EQ51" s="52">
        <v>21.6</v>
      </c>
      <c r="ER51" s="92">
        <v>0</v>
      </c>
      <c r="ES51" s="16" t="s">
        <v>476</v>
      </c>
      <c r="ET51" s="106">
        <v>45254.495833333334</v>
      </c>
      <c r="EU51" s="14" t="s">
        <v>162</v>
      </c>
      <c r="EV51" s="14">
        <v>0</v>
      </c>
      <c r="EW51" s="6">
        <v>4.4000000000000004</v>
      </c>
      <c r="EX51" s="6">
        <v>6.2</v>
      </c>
      <c r="EY51" s="14">
        <v>740</v>
      </c>
      <c r="EZ51" s="14">
        <v>401</v>
      </c>
      <c r="FA51" s="14">
        <v>1E-3</v>
      </c>
      <c r="FB51" s="14">
        <v>68</v>
      </c>
      <c r="FC51" s="14">
        <v>63.6</v>
      </c>
      <c r="FD51" s="14" t="s">
        <v>477</v>
      </c>
      <c r="FE51" s="14" t="s">
        <v>478</v>
      </c>
      <c r="FF51" s="14"/>
      <c r="FG51" s="14"/>
      <c r="FH51" s="14"/>
      <c r="FI51" s="14"/>
      <c r="FJ51" s="14"/>
      <c r="FK51" s="14"/>
      <c r="FL51" s="14"/>
      <c r="FM51" s="14"/>
      <c r="FN51" s="14"/>
      <c r="FO51" s="40"/>
    </row>
    <row r="52" spans="1:172" s="4" customFormat="1">
      <c r="A52" s="4" t="s">
        <v>479</v>
      </c>
      <c r="B52" s="4">
        <v>1</v>
      </c>
      <c r="C52" s="16">
        <v>59</v>
      </c>
      <c r="D52" s="4" t="s">
        <v>174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</v>
      </c>
      <c r="M52" s="33">
        <v>2</v>
      </c>
      <c r="N52" s="16">
        <v>0</v>
      </c>
      <c r="O52" s="14">
        <v>1</v>
      </c>
      <c r="P52" s="14">
        <v>1</v>
      </c>
      <c r="Q52" s="14">
        <v>1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1</v>
      </c>
      <c r="X52" s="14" t="s">
        <v>480</v>
      </c>
      <c r="Y52" s="14" t="s">
        <v>481</v>
      </c>
      <c r="Z52" s="14">
        <v>0</v>
      </c>
      <c r="AA52" s="14"/>
      <c r="AB52" s="14"/>
      <c r="AC52" s="14"/>
      <c r="AD52" s="14">
        <v>0</v>
      </c>
      <c r="AE52" s="14"/>
      <c r="AF52" s="40"/>
      <c r="AG52" s="13">
        <v>0</v>
      </c>
      <c r="AH52" s="14">
        <v>0</v>
      </c>
      <c r="AI52" s="14">
        <v>1</v>
      </c>
      <c r="AJ52" s="14">
        <v>0</v>
      </c>
      <c r="AK52" s="14">
        <v>1</v>
      </c>
      <c r="AL52" s="14">
        <v>1</v>
      </c>
      <c r="AM52" s="14">
        <v>1</v>
      </c>
      <c r="AN52" s="14">
        <v>0</v>
      </c>
      <c r="AO52" s="14">
        <v>1</v>
      </c>
      <c r="AP52" s="14" t="s">
        <v>162</v>
      </c>
      <c r="AQ52" s="14">
        <v>1</v>
      </c>
      <c r="AR52" s="14">
        <v>1</v>
      </c>
      <c r="AS52" s="14">
        <v>1</v>
      </c>
      <c r="AT52" s="14">
        <v>0</v>
      </c>
      <c r="AU52" s="14">
        <v>0</v>
      </c>
      <c r="AV52" s="14">
        <v>0</v>
      </c>
      <c r="AW52" s="14"/>
      <c r="AX52" s="14">
        <v>1</v>
      </c>
      <c r="AY52" s="14"/>
      <c r="AZ52" s="14"/>
      <c r="BA52" s="14"/>
      <c r="BB52" s="14"/>
      <c r="BC52" s="14">
        <v>0.3</v>
      </c>
      <c r="BD52" s="14">
        <v>3</v>
      </c>
      <c r="BE52" s="14">
        <v>1</v>
      </c>
      <c r="BF52" s="14">
        <v>7</v>
      </c>
      <c r="BG52" s="14">
        <f t="shared" si="15"/>
        <v>7.9</v>
      </c>
      <c r="BH52" s="28">
        <f t="shared" si="25"/>
        <v>0</v>
      </c>
      <c r="BI52" s="28">
        <f t="shared" si="26"/>
        <v>0</v>
      </c>
      <c r="BJ52" s="28">
        <f t="shared" si="16"/>
        <v>11.392405063291138</v>
      </c>
      <c r="BK52" s="28">
        <f t="shared" si="27"/>
        <v>88.60759493670885</v>
      </c>
      <c r="BL52" s="14">
        <v>47</v>
      </c>
      <c r="BM52" s="14">
        <v>0</v>
      </c>
      <c r="BN52" s="14">
        <v>0</v>
      </c>
      <c r="BO52" s="14">
        <v>0</v>
      </c>
      <c r="BP52" s="14">
        <v>1</v>
      </c>
      <c r="BQ52" s="14" t="s">
        <v>482</v>
      </c>
      <c r="BR52" s="14">
        <v>0</v>
      </c>
      <c r="BS52" s="14">
        <v>0</v>
      </c>
      <c r="BT52" s="14">
        <v>0</v>
      </c>
      <c r="BU52" s="14">
        <v>0</v>
      </c>
      <c r="BV52" s="14"/>
      <c r="BW52" s="14">
        <v>0</v>
      </c>
      <c r="BX52" s="14">
        <v>0</v>
      </c>
      <c r="BY52" s="40"/>
      <c r="BZ52" s="13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3</v>
      </c>
      <c r="CH52" s="63">
        <f t="shared" si="17"/>
        <v>3</v>
      </c>
      <c r="CI52" s="59">
        <v>0</v>
      </c>
      <c r="CJ52" s="14"/>
      <c r="CK52" s="14"/>
      <c r="CL52" s="14">
        <v>2</v>
      </c>
      <c r="CM52" s="14">
        <v>2</v>
      </c>
      <c r="CN52" s="14">
        <v>1</v>
      </c>
      <c r="CO52" s="40">
        <v>1</v>
      </c>
      <c r="CP52" s="13">
        <v>0</v>
      </c>
      <c r="CQ52" s="14">
        <v>0</v>
      </c>
      <c r="CR52" s="14">
        <v>0</v>
      </c>
      <c r="CS52" s="14">
        <v>0</v>
      </c>
      <c r="CT52" s="7">
        <f t="shared" si="18"/>
        <v>0</v>
      </c>
      <c r="CU52" s="13">
        <v>0</v>
      </c>
      <c r="CV52" s="14">
        <v>0</v>
      </c>
      <c r="CW52" s="14">
        <v>4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2</v>
      </c>
      <c r="DD52" s="40">
        <v>0</v>
      </c>
      <c r="DE52" s="7">
        <f t="shared" si="19"/>
        <v>6</v>
      </c>
      <c r="DF52" s="84">
        <v>0.79166666666666663</v>
      </c>
      <c r="DG52" s="14">
        <v>10</v>
      </c>
      <c r="DH52" s="84">
        <v>0.25</v>
      </c>
      <c r="DI52" s="84">
        <f t="shared" si="28"/>
        <v>23.458333333333332</v>
      </c>
      <c r="DJ52" s="14">
        <v>9</v>
      </c>
      <c r="DK52" s="14">
        <v>0</v>
      </c>
      <c r="DL52" s="14">
        <v>0</v>
      </c>
      <c r="DM52" s="14">
        <v>2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f t="shared" si="21"/>
        <v>0</v>
      </c>
      <c r="DZ52" s="14">
        <v>0</v>
      </c>
      <c r="EA52" s="14">
        <v>0</v>
      </c>
      <c r="EB52" s="14">
        <v>1</v>
      </c>
      <c r="EC52" s="14">
        <v>1</v>
      </c>
      <c r="ED52" s="14">
        <f t="shared" si="22"/>
        <v>0</v>
      </c>
      <c r="EE52" s="14">
        <f t="shared" si="23"/>
        <v>0</v>
      </c>
      <c r="EF52" s="6">
        <f t="shared" si="24"/>
        <v>2</v>
      </c>
      <c r="EG52" s="13" t="s">
        <v>483</v>
      </c>
      <c r="EH52" s="81">
        <v>45254</v>
      </c>
      <c r="EI52" s="9">
        <v>180</v>
      </c>
      <c r="EJ52" s="9">
        <v>100</v>
      </c>
      <c r="EK52" s="53">
        <v>70</v>
      </c>
      <c r="EL52" s="98">
        <v>93</v>
      </c>
      <c r="EM52" s="9">
        <v>263</v>
      </c>
      <c r="EN52" s="53">
        <v>0</v>
      </c>
      <c r="EO52" s="53">
        <v>60</v>
      </c>
      <c r="EP52" s="53">
        <v>1.43</v>
      </c>
      <c r="EQ52" s="77">
        <v>29.3</v>
      </c>
      <c r="ER52" s="92">
        <v>1</v>
      </c>
      <c r="ES52" s="16" t="s">
        <v>483</v>
      </c>
      <c r="ET52" s="106">
        <v>45254.576388888891</v>
      </c>
      <c r="EU52" s="14" t="s">
        <v>484</v>
      </c>
      <c r="EV52" s="14">
        <v>0</v>
      </c>
      <c r="EW52" s="6">
        <v>5.6</v>
      </c>
      <c r="EX52" s="6">
        <v>9</v>
      </c>
      <c r="EY52" s="14">
        <v>944</v>
      </c>
      <c r="EZ52" s="14">
        <v>402</v>
      </c>
      <c r="FA52" s="14">
        <v>1E-3</v>
      </c>
      <c r="FB52" s="14">
        <v>70.5</v>
      </c>
      <c r="FC52" s="14">
        <v>62</v>
      </c>
      <c r="FD52" s="14" t="s">
        <v>485</v>
      </c>
      <c r="FE52" s="14" t="s">
        <v>486</v>
      </c>
      <c r="FF52" s="14"/>
      <c r="FG52" s="14"/>
      <c r="FH52" s="14"/>
      <c r="FI52" s="14"/>
      <c r="FJ52" s="14"/>
      <c r="FK52" s="14"/>
      <c r="FL52" s="14"/>
      <c r="FM52" s="14"/>
      <c r="FN52" s="14"/>
      <c r="FO52" s="40"/>
    </row>
    <row r="53" spans="1:172" s="4" customFormat="1">
      <c r="A53" s="4" t="s">
        <v>487</v>
      </c>
      <c r="B53" s="4">
        <v>1</v>
      </c>
      <c r="C53" s="16">
        <v>58</v>
      </c>
      <c r="D53" s="4" t="s">
        <v>186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3</v>
      </c>
      <c r="M53" s="33">
        <v>0</v>
      </c>
      <c r="N53" s="16">
        <v>0</v>
      </c>
      <c r="O53" s="14">
        <v>1</v>
      </c>
      <c r="P53" s="14">
        <v>1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1</v>
      </c>
      <c r="X53" s="14" t="s">
        <v>488</v>
      </c>
      <c r="Y53" s="14" t="s">
        <v>640</v>
      </c>
      <c r="Z53" s="14">
        <v>0</v>
      </c>
      <c r="AA53" s="14"/>
      <c r="AB53" s="14"/>
      <c r="AC53" s="14"/>
      <c r="AD53" s="14">
        <v>0</v>
      </c>
      <c r="AE53" s="14"/>
      <c r="AF53" s="40"/>
      <c r="AG53" s="13">
        <v>1</v>
      </c>
      <c r="AH53" s="14">
        <v>0</v>
      </c>
      <c r="AI53" s="14">
        <v>1</v>
      </c>
      <c r="AJ53" s="14">
        <v>0</v>
      </c>
      <c r="AK53" s="14">
        <v>1</v>
      </c>
      <c r="AL53" s="14">
        <v>1</v>
      </c>
      <c r="AM53" s="14">
        <v>1</v>
      </c>
      <c r="AN53" s="14">
        <v>1</v>
      </c>
      <c r="AO53" s="14">
        <v>3</v>
      </c>
      <c r="AP53" s="14" t="s">
        <v>378</v>
      </c>
      <c r="AQ53" s="14">
        <v>3</v>
      </c>
      <c r="AR53" s="14">
        <v>1</v>
      </c>
      <c r="AS53" s="14">
        <v>1</v>
      </c>
      <c r="AT53" s="14">
        <v>1</v>
      </c>
      <c r="AU53" s="14">
        <v>0</v>
      </c>
      <c r="AV53" s="14">
        <v>0</v>
      </c>
      <c r="AW53" s="14"/>
      <c r="AX53" s="14">
        <v>1</v>
      </c>
      <c r="AY53" s="14"/>
      <c r="AZ53" s="14"/>
      <c r="BA53" s="14">
        <v>1</v>
      </c>
      <c r="BB53" s="14">
        <v>7</v>
      </c>
      <c r="BC53" s="14">
        <v>2</v>
      </c>
      <c r="BD53" s="14">
        <v>3</v>
      </c>
      <c r="BE53" s="14">
        <v>2</v>
      </c>
      <c r="BF53" s="14">
        <v>3</v>
      </c>
      <c r="BG53" s="14">
        <f t="shared" si="15"/>
        <v>19</v>
      </c>
      <c r="BH53" s="28">
        <f t="shared" si="25"/>
        <v>0</v>
      </c>
      <c r="BI53" s="28">
        <f t="shared" si="26"/>
        <v>36.84210526315789</v>
      </c>
      <c r="BJ53" s="28">
        <f t="shared" si="16"/>
        <v>31.578947368421051</v>
      </c>
      <c r="BK53" s="28">
        <f t="shared" si="27"/>
        <v>31.578947368421051</v>
      </c>
      <c r="BL53" s="14">
        <v>52</v>
      </c>
      <c r="BM53" s="14">
        <v>0</v>
      </c>
      <c r="BN53" s="14">
        <v>0</v>
      </c>
      <c r="BO53" s="14">
        <v>0</v>
      </c>
      <c r="BP53" s="14">
        <v>1</v>
      </c>
      <c r="BQ53" s="14" t="s">
        <v>489</v>
      </c>
      <c r="BR53" s="14">
        <v>0</v>
      </c>
      <c r="BS53" s="14">
        <v>0</v>
      </c>
      <c r="BT53" s="14">
        <v>0</v>
      </c>
      <c r="BU53" s="14">
        <v>0</v>
      </c>
      <c r="BV53" s="14"/>
      <c r="BW53" s="14">
        <v>0</v>
      </c>
      <c r="BX53" s="14">
        <v>0</v>
      </c>
      <c r="BY53" s="40"/>
      <c r="BZ53" s="51">
        <v>0</v>
      </c>
      <c r="CA53" s="46">
        <v>1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2</v>
      </c>
      <c r="CH53" s="63">
        <f t="shared" si="17"/>
        <v>3</v>
      </c>
      <c r="CI53" s="59">
        <v>0</v>
      </c>
      <c r="CJ53" s="14"/>
      <c r="CK53" s="14"/>
      <c r="CL53" s="14">
        <v>1</v>
      </c>
      <c r="CM53" s="14">
        <v>2</v>
      </c>
      <c r="CN53" s="14">
        <v>1</v>
      </c>
      <c r="CO53" s="40">
        <v>1</v>
      </c>
      <c r="CP53" s="13">
        <v>0</v>
      </c>
      <c r="CQ53" s="14">
        <v>0</v>
      </c>
      <c r="CR53" s="14">
        <v>0</v>
      </c>
      <c r="CS53" s="14">
        <v>0</v>
      </c>
      <c r="CT53" s="7">
        <f t="shared" si="18"/>
        <v>0</v>
      </c>
      <c r="CU53" s="13">
        <v>0</v>
      </c>
      <c r="CV53" s="14">
        <v>0</v>
      </c>
      <c r="CW53" s="14">
        <v>4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4</v>
      </c>
      <c r="DD53" s="40">
        <v>0</v>
      </c>
      <c r="DE53" s="7">
        <f t="shared" si="19"/>
        <v>8</v>
      </c>
      <c r="DF53" s="84">
        <v>0.79166666666666663</v>
      </c>
      <c r="DG53" s="14">
        <v>5</v>
      </c>
      <c r="DH53" s="84">
        <v>0.29166666666666669</v>
      </c>
      <c r="DI53" s="84">
        <f t="shared" si="28"/>
        <v>23.5</v>
      </c>
      <c r="DJ53" s="14">
        <v>11</v>
      </c>
      <c r="DK53" s="14">
        <v>0</v>
      </c>
      <c r="DL53" s="14">
        <v>0</v>
      </c>
      <c r="DM53" s="14">
        <v>3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f t="shared" si="21"/>
        <v>0</v>
      </c>
      <c r="DZ53" s="14">
        <v>0</v>
      </c>
      <c r="EA53" s="14">
        <v>0</v>
      </c>
      <c r="EB53" s="14">
        <v>0</v>
      </c>
      <c r="EC53" s="14">
        <v>1</v>
      </c>
      <c r="ED53" s="14">
        <f t="shared" si="22"/>
        <v>0</v>
      </c>
      <c r="EE53" s="14">
        <f t="shared" si="23"/>
        <v>0</v>
      </c>
      <c r="EF53" s="6">
        <f t="shared" si="24"/>
        <v>1</v>
      </c>
      <c r="EG53" s="13" t="s">
        <v>487</v>
      </c>
      <c r="EH53" s="81">
        <v>45254</v>
      </c>
      <c r="EI53" s="52">
        <v>120</v>
      </c>
      <c r="EJ53" s="52">
        <v>70</v>
      </c>
      <c r="EK53" s="9">
        <v>57</v>
      </c>
      <c r="EL53" s="53">
        <v>97</v>
      </c>
      <c r="EM53" s="77">
        <v>177</v>
      </c>
      <c r="EN53" s="53">
        <v>0</v>
      </c>
      <c r="EO53" s="53">
        <v>51</v>
      </c>
      <c r="EP53" s="53">
        <v>1.48</v>
      </c>
      <c r="EQ53" s="52">
        <v>23.3</v>
      </c>
      <c r="ER53" s="92">
        <v>0</v>
      </c>
      <c r="ES53" s="16" t="s">
        <v>487</v>
      </c>
      <c r="ET53" s="106">
        <v>45254.613194444442</v>
      </c>
      <c r="EU53" s="14" t="s">
        <v>162</v>
      </c>
      <c r="EV53" s="14">
        <v>0</v>
      </c>
      <c r="EW53" s="6">
        <v>10.199999999999999</v>
      </c>
      <c r="EX53" s="6">
        <v>16.2</v>
      </c>
      <c r="EY53" s="14">
        <v>1670</v>
      </c>
      <c r="EZ53" s="14">
        <v>399</v>
      </c>
      <c r="FA53" s="14">
        <v>2E-3</v>
      </c>
      <c r="FB53" s="14">
        <v>69.400000000000006</v>
      </c>
      <c r="FC53" s="14">
        <v>62.2</v>
      </c>
      <c r="FD53" s="14" t="s">
        <v>490</v>
      </c>
      <c r="FE53" s="14"/>
      <c r="FF53" s="14" t="s">
        <v>384</v>
      </c>
      <c r="FG53" s="6">
        <v>9.8000000000000007</v>
      </c>
      <c r="FH53" s="6">
        <v>6.8</v>
      </c>
      <c r="FI53" s="14">
        <v>1061</v>
      </c>
      <c r="FJ53" s="14">
        <v>478</v>
      </c>
      <c r="FK53" s="14">
        <v>1.0999999999999999E-2</v>
      </c>
      <c r="FL53" s="14">
        <v>69.3</v>
      </c>
      <c r="FM53" s="14">
        <v>64.3</v>
      </c>
      <c r="FN53" s="14" t="s">
        <v>491</v>
      </c>
      <c r="FO53" s="40"/>
    </row>
    <row r="54" spans="1:172" s="4" customFormat="1">
      <c r="A54" s="19" t="s">
        <v>492</v>
      </c>
      <c r="B54" s="4">
        <v>1</v>
      </c>
      <c r="C54" s="34">
        <v>43</v>
      </c>
      <c r="D54" s="19" t="s">
        <v>174</v>
      </c>
      <c r="E54" s="19">
        <v>1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4">
        <v>0</v>
      </c>
      <c r="L54" s="19">
        <v>3</v>
      </c>
      <c r="M54" s="35">
        <v>1</v>
      </c>
      <c r="N54" s="34">
        <v>1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/>
      <c r="Y54" s="26"/>
      <c r="Z54" s="26">
        <v>0</v>
      </c>
      <c r="AA54" s="26"/>
      <c r="AB54" s="26"/>
      <c r="AC54" s="26"/>
      <c r="AD54" s="26">
        <v>1</v>
      </c>
      <c r="AE54" s="26" t="s">
        <v>493</v>
      </c>
      <c r="AF54" s="41">
        <v>5</v>
      </c>
      <c r="AG54" s="44">
        <v>0</v>
      </c>
      <c r="AH54" s="26">
        <v>0</v>
      </c>
      <c r="AI54" s="26">
        <v>1</v>
      </c>
      <c r="AJ54" s="26">
        <v>0</v>
      </c>
      <c r="AK54" s="26">
        <v>1</v>
      </c>
      <c r="AL54" s="26">
        <v>1</v>
      </c>
      <c r="AM54" s="26">
        <v>1</v>
      </c>
      <c r="AN54" s="26">
        <v>0</v>
      </c>
      <c r="AO54" s="26">
        <v>1</v>
      </c>
      <c r="AP54" s="26" t="s">
        <v>162</v>
      </c>
      <c r="AQ54" s="26">
        <v>1</v>
      </c>
      <c r="AR54" s="26">
        <v>0</v>
      </c>
      <c r="AS54" s="26">
        <v>1</v>
      </c>
      <c r="AT54" s="26">
        <v>1</v>
      </c>
      <c r="AU54" s="26">
        <v>0</v>
      </c>
      <c r="AV54" s="26">
        <v>0</v>
      </c>
      <c r="AW54" s="26"/>
      <c r="AX54" s="26">
        <v>1</v>
      </c>
      <c r="AY54" s="26"/>
      <c r="AZ54" s="26"/>
      <c r="BA54" s="26">
        <v>0.5</v>
      </c>
      <c r="BB54" s="26">
        <v>6</v>
      </c>
      <c r="BC54" s="26">
        <v>1</v>
      </c>
      <c r="BD54" s="26">
        <v>7</v>
      </c>
      <c r="BE54" s="26"/>
      <c r="BF54" s="26"/>
      <c r="BG54" s="14">
        <f t="shared" si="15"/>
        <v>10</v>
      </c>
      <c r="BH54" s="28">
        <f t="shared" si="25"/>
        <v>0</v>
      </c>
      <c r="BI54" s="28">
        <f>((BA54*BB54)/BG54)*100</f>
        <v>30</v>
      </c>
      <c r="BJ54" s="28">
        <f t="shared" si="16"/>
        <v>70</v>
      </c>
      <c r="BK54" s="28">
        <f t="shared" si="27"/>
        <v>0</v>
      </c>
      <c r="BL54" s="26">
        <v>43</v>
      </c>
      <c r="BM54" s="26">
        <v>0</v>
      </c>
      <c r="BN54" s="26">
        <v>0</v>
      </c>
      <c r="BO54" s="26">
        <v>0</v>
      </c>
      <c r="BP54" s="26">
        <v>1</v>
      </c>
      <c r="BQ54" s="26" t="s">
        <v>641</v>
      </c>
      <c r="BR54" s="26">
        <v>0</v>
      </c>
      <c r="BS54" s="26">
        <v>0</v>
      </c>
      <c r="BT54" s="26">
        <v>0</v>
      </c>
      <c r="BU54" s="26">
        <v>0</v>
      </c>
      <c r="BV54" s="26"/>
      <c r="BW54" s="26">
        <v>0</v>
      </c>
      <c r="BX54" s="26">
        <v>0</v>
      </c>
      <c r="BY54" s="41"/>
      <c r="BZ54" s="44">
        <v>3</v>
      </c>
      <c r="CA54" s="26">
        <v>3</v>
      </c>
      <c r="CB54" s="26">
        <v>3</v>
      </c>
      <c r="CC54" s="26">
        <v>3</v>
      </c>
      <c r="CD54" s="26">
        <v>2</v>
      </c>
      <c r="CE54" s="26">
        <v>2</v>
      </c>
      <c r="CF54" s="26">
        <v>2</v>
      </c>
      <c r="CG54" s="26">
        <v>3</v>
      </c>
      <c r="CH54" s="65">
        <f t="shared" si="17"/>
        <v>21</v>
      </c>
      <c r="CI54" s="71">
        <v>2</v>
      </c>
      <c r="CJ54" s="14">
        <v>1</v>
      </c>
      <c r="CK54" s="26">
        <v>3</v>
      </c>
      <c r="CL54" s="26">
        <v>2</v>
      </c>
      <c r="CM54" s="26">
        <v>1</v>
      </c>
      <c r="CN54" s="26">
        <v>2</v>
      </c>
      <c r="CO54" s="41">
        <v>1</v>
      </c>
      <c r="CP54" s="44">
        <v>0</v>
      </c>
      <c r="CQ54" s="26">
        <v>0</v>
      </c>
      <c r="CR54" s="26">
        <v>2</v>
      </c>
      <c r="CS54" s="26">
        <v>0</v>
      </c>
      <c r="CT54" s="7">
        <f t="shared" si="18"/>
        <v>2</v>
      </c>
      <c r="CU54" s="44">
        <v>0</v>
      </c>
      <c r="CV54" s="26">
        <v>0</v>
      </c>
      <c r="CW54" s="26">
        <v>3</v>
      </c>
      <c r="CX54" s="26">
        <v>2</v>
      </c>
      <c r="CY54" s="26">
        <v>2</v>
      </c>
      <c r="CZ54" s="26">
        <v>2</v>
      </c>
      <c r="DA54" s="26">
        <v>2</v>
      </c>
      <c r="DB54" s="26">
        <v>3</v>
      </c>
      <c r="DC54" s="26">
        <v>1</v>
      </c>
      <c r="DD54" s="41">
        <v>3</v>
      </c>
      <c r="DE54" s="10">
        <f t="shared" si="19"/>
        <v>18</v>
      </c>
      <c r="DF54" s="85">
        <v>0.91666666666666663</v>
      </c>
      <c r="DG54" s="26">
        <v>5</v>
      </c>
      <c r="DH54" s="85">
        <v>0.25</v>
      </c>
      <c r="DI54" s="84">
        <f t="shared" si="28"/>
        <v>23.333333333333332</v>
      </c>
      <c r="DJ54" s="26">
        <v>8</v>
      </c>
      <c r="DK54" s="26">
        <v>1</v>
      </c>
      <c r="DL54" s="26">
        <v>1</v>
      </c>
      <c r="DM54" s="26">
        <v>2</v>
      </c>
      <c r="DN54" s="26">
        <v>0</v>
      </c>
      <c r="DO54" s="26">
        <v>0</v>
      </c>
      <c r="DP54" s="26">
        <v>0</v>
      </c>
      <c r="DQ54" s="26">
        <v>0</v>
      </c>
      <c r="DR54" s="26">
        <v>0</v>
      </c>
      <c r="DS54" s="26">
        <v>1</v>
      </c>
      <c r="DT54" s="26">
        <v>0</v>
      </c>
      <c r="DU54" s="26">
        <v>2</v>
      </c>
      <c r="DV54" s="14">
        <v>0</v>
      </c>
      <c r="DW54" s="26">
        <v>1</v>
      </c>
      <c r="DX54" s="26">
        <v>0</v>
      </c>
      <c r="DY54" s="14">
        <f t="shared" si="21"/>
        <v>2</v>
      </c>
      <c r="DZ54" s="26">
        <v>0</v>
      </c>
      <c r="EA54" s="26">
        <v>1</v>
      </c>
      <c r="EB54" s="14">
        <v>0</v>
      </c>
      <c r="EC54" s="14">
        <v>1</v>
      </c>
      <c r="ED54" s="14">
        <f t="shared" si="22"/>
        <v>0</v>
      </c>
      <c r="EE54" s="14">
        <f t="shared" si="23"/>
        <v>1</v>
      </c>
      <c r="EF54" s="9">
        <f>SUM(DY54:EE54)</f>
        <v>5</v>
      </c>
      <c r="EG54" s="44" t="s">
        <v>492</v>
      </c>
      <c r="EH54" s="99">
        <v>45330</v>
      </c>
      <c r="EI54" s="100">
        <v>110</v>
      </c>
      <c r="EJ54" s="100">
        <v>70</v>
      </c>
      <c r="EK54" s="101">
        <v>77</v>
      </c>
      <c r="EL54" s="101">
        <v>97</v>
      </c>
      <c r="EM54" s="101">
        <v>96</v>
      </c>
      <c r="EN54" s="101">
        <v>1</v>
      </c>
      <c r="EO54" s="101">
        <v>76</v>
      </c>
      <c r="EP54" s="101">
        <v>1.56</v>
      </c>
      <c r="EQ54" s="80">
        <v>31.2</v>
      </c>
      <c r="ER54" s="102">
        <v>0</v>
      </c>
      <c r="ES54" s="34" t="s">
        <v>492</v>
      </c>
      <c r="ET54" s="26" t="s">
        <v>494</v>
      </c>
      <c r="EU54" s="26" t="s">
        <v>162</v>
      </c>
      <c r="EV54" s="14">
        <v>0</v>
      </c>
      <c r="EW54" s="79">
        <v>15.7</v>
      </c>
      <c r="EX54" s="78">
        <v>25.2</v>
      </c>
      <c r="EY54" s="26">
        <v>2393</v>
      </c>
      <c r="EZ54" s="26">
        <v>450</v>
      </c>
      <c r="FA54" s="26">
        <v>0.03</v>
      </c>
      <c r="FB54" s="26">
        <v>74</v>
      </c>
      <c r="FC54" s="26">
        <v>34.4</v>
      </c>
      <c r="FD54" s="26" t="s">
        <v>495</v>
      </c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41"/>
    </row>
    <row r="55" spans="1:172" s="4" customFormat="1">
      <c r="A55" s="19" t="s">
        <v>496</v>
      </c>
      <c r="B55" s="4">
        <v>1</v>
      </c>
      <c r="C55" s="34">
        <v>75</v>
      </c>
      <c r="D55" s="19" t="s">
        <v>160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4">
        <v>0</v>
      </c>
      <c r="L55" s="19">
        <v>1</v>
      </c>
      <c r="M55" s="35">
        <v>0</v>
      </c>
      <c r="N55" s="34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/>
      <c r="Y55" s="26"/>
      <c r="Z55" s="26">
        <v>0</v>
      </c>
      <c r="AA55" s="26"/>
      <c r="AB55" s="26"/>
      <c r="AC55" s="26"/>
      <c r="AD55" s="26">
        <v>0</v>
      </c>
      <c r="AE55" s="26"/>
      <c r="AF55" s="41"/>
      <c r="AG55" s="44">
        <v>1</v>
      </c>
      <c r="AH55" s="26">
        <v>0</v>
      </c>
      <c r="AI55" s="26">
        <v>0</v>
      </c>
      <c r="AJ55" s="26">
        <v>0</v>
      </c>
      <c r="AK55" s="26">
        <v>1</v>
      </c>
      <c r="AL55" s="26">
        <v>0</v>
      </c>
      <c r="AM55" s="26">
        <v>1</v>
      </c>
      <c r="AN55" s="26">
        <v>0</v>
      </c>
      <c r="AO55" s="26">
        <v>1</v>
      </c>
      <c r="AP55" s="26" t="s">
        <v>497</v>
      </c>
      <c r="AQ55" s="26">
        <v>1</v>
      </c>
      <c r="AR55" s="26">
        <v>1</v>
      </c>
      <c r="AS55" s="26">
        <v>0</v>
      </c>
      <c r="AT55" s="26">
        <v>1</v>
      </c>
      <c r="AU55" s="26">
        <v>0</v>
      </c>
      <c r="AV55" s="26">
        <v>0</v>
      </c>
      <c r="AW55" s="26"/>
      <c r="AX55" s="26">
        <v>0</v>
      </c>
      <c r="AY55" s="26"/>
      <c r="AZ55" s="26"/>
      <c r="BA55" s="26">
        <v>1</v>
      </c>
      <c r="BB55" s="26">
        <v>5</v>
      </c>
      <c r="BC55" s="26"/>
      <c r="BD55" s="26"/>
      <c r="BE55" s="26">
        <v>2</v>
      </c>
      <c r="BF55" s="26">
        <v>2</v>
      </c>
      <c r="BG55" s="14">
        <f t="shared" si="15"/>
        <v>9</v>
      </c>
      <c r="BH55" s="28">
        <f t="shared" si="25"/>
        <v>0</v>
      </c>
      <c r="BI55" s="28">
        <f t="shared" si="26"/>
        <v>55.555555555555557</v>
      </c>
      <c r="BJ55" s="28">
        <f t="shared" si="16"/>
        <v>0</v>
      </c>
      <c r="BK55" s="28">
        <f t="shared" si="27"/>
        <v>44.444444444444443</v>
      </c>
      <c r="BL55" s="26">
        <v>30</v>
      </c>
      <c r="BM55" s="26">
        <v>0</v>
      </c>
      <c r="BN55" s="26">
        <v>0</v>
      </c>
      <c r="BO55" s="26">
        <v>0</v>
      </c>
      <c r="BP55" s="26">
        <v>0</v>
      </c>
      <c r="BQ55" s="26"/>
      <c r="BR55" s="26">
        <v>0</v>
      </c>
      <c r="BS55" s="26">
        <v>0</v>
      </c>
      <c r="BT55" s="26">
        <v>0</v>
      </c>
      <c r="BU55" s="26">
        <v>0</v>
      </c>
      <c r="BV55" s="26"/>
      <c r="BW55" s="26">
        <v>0</v>
      </c>
      <c r="BX55" s="26">
        <v>0</v>
      </c>
      <c r="BY55" s="41"/>
      <c r="BZ55" s="44">
        <v>0</v>
      </c>
      <c r="CA55" s="26">
        <v>0</v>
      </c>
      <c r="CB55" s="26">
        <v>0</v>
      </c>
      <c r="CC55" s="26">
        <v>0</v>
      </c>
      <c r="CD55" s="26">
        <v>0</v>
      </c>
      <c r="CE55" s="26">
        <v>0</v>
      </c>
      <c r="CF55" s="26">
        <v>0</v>
      </c>
      <c r="CG55" s="26">
        <v>0</v>
      </c>
      <c r="CH55" s="63">
        <f t="shared" si="17"/>
        <v>0</v>
      </c>
      <c r="CI55" s="72">
        <v>0</v>
      </c>
      <c r="CJ55" s="26"/>
      <c r="CK55" s="26"/>
      <c r="CL55" s="26">
        <v>2</v>
      </c>
      <c r="CM55" s="26">
        <v>2</v>
      </c>
      <c r="CN55" s="26">
        <v>2</v>
      </c>
      <c r="CO55" s="41">
        <v>1</v>
      </c>
      <c r="CP55" s="44">
        <v>0</v>
      </c>
      <c r="CQ55" s="26">
        <v>1</v>
      </c>
      <c r="CR55" s="26">
        <v>1</v>
      </c>
      <c r="CS55" s="26">
        <v>0</v>
      </c>
      <c r="CT55" s="7">
        <f t="shared" si="18"/>
        <v>2</v>
      </c>
      <c r="CU55" s="44">
        <v>0</v>
      </c>
      <c r="CV55" s="26">
        <v>0</v>
      </c>
      <c r="CW55" s="26">
        <v>4</v>
      </c>
      <c r="CX55" s="26">
        <v>4</v>
      </c>
      <c r="CY55" s="26">
        <v>2</v>
      </c>
      <c r="CZ55" s="26">
        <v>0</v>
      </c>
      <c r="DA55" s="26">
        <v>4</v>
      </c>
      <c r="DB55" s="26">
        <v>0</v>
      </c>
      <c r="DC55" s="26">
        <v>4</v>
      </c>
      <c r="DD55" s="41">
        <v>0</v>
      </c>
      <c r="DE55" s="10">
        <f t="shared" si="19"/>
        <v>18</v>
      </c>
      <c r="DF55" s="85">
        <v>0.93680555555555556</v>
      </c>
      <c r="DG55" s="26">
        <v>0</v>
      </c>
      <c r="DH55" s="85">
        <v>0.29166666666666669</v>
      </c>
      <c r="DI55" s="84">
        <f t="shared" si="28"/>
        <v>23.354861111111113</v>
      </c>
      <c r="DJ55" s="26">
        <v>7</v>
      </c>
      <c r="DK55" s="26">
        <v>0</v>
      </c>
      <c r="DL55" s="26">
        <v>2</v>
      </c>
      <c r="DM55" s="26">
        <v>1</v>
      </c>
      <c r="DN55" s="26">
        <v>0</v>
      </c>
      <c r="DO55" s="26">
        <v>0</v>
      </c>
      <c r="DP55" s="26">
        <v>0</v>
      </c>
      <c r="DQ55" s="26">
        <v>1</v>
      </c>
      <c r="DR55" s="26">
        <v>0</v>
      </c>
      <c r="DS55" s="26">
        <v>0</v>
      </c>
      <c r="DT55" s="26">
        <v>0</v>
      </c>
      <c r="DU55" s="26">
        <v>2</v>
      </c>
      <c r="DV55" s="14">
        <v>0</v>
      </c>
      <c r="DW55" s="26">
        <v>3</v>
      </c>
      <c r="DX55" s="26">
        <v>0</v>
      </c>
      <c r="DY55" s="14">
        <f t="shared" si="21"/>
        <v>2</v>
      </c>
      <c r="DZ55" s="26">
        <v>0</v>
      </c>
      <c r="EA55" s="26">
        <v>0</v>
      </c>
      <c r="EB55" s="14">
        <v>0</v>
      </c>
      <c r="EC55" s="14">
        <v>1</v>
      </c>
      <c r="ED55" s="14">
        <f t="shared" si="22"/>
        <v>0</v>
      </c>
      <c r="EE55" s="14">
        <f t="shared" si="23"/>
        <v>3</v>
      </c>
      <c r="EF55" s="9">
        <f>SUM(DY55:EE55)</f>
        <v>6</v>
      </c>
      <c r="EG55" s="44" t="s">
        <v>498</v>
      </c>
      <c r="EH55" s="99">
        <v>45330</v>
      </c>
      <c r="EI55" s="103">
        <v>130</v>
      </c>
      <c r="EJ55" s="103">
        <v>80</v>
      </c>
      <c r="EK55" s="101">
        <v>64</v>
      </c>
      <c r="EL55" s="101">
        <v>94</v>
      </c>
      <c r="EM55" s="101">
        <v>103</v>
      </c>
      <c r="EN55" s="101">
        <v>0</v>
      </c>
      <c r="EO55" s="101">
        <v>64</v>
      </c>
      <c r="EP55" s="101">
        <v>1.47</v>
      </c>
      <c r="EQ55" s="104">
        <v>29.6</v>
      </c>
      <c r="ER55" s="102">
        <v>0</v>
      </c>
      <c r="ES55" s="34" t="s">
        <v>498</v>
      </c>
      <c r="ET55" s="26" t="s">
        <v>494</v>
      </c>
      <c r="EU55" s="26" t="s">
        <v>162</v>
      </c>
      <c r="EV55" s="14">
        <v>0</v>
      </c>
      <c r="EW55" s="78">
        <v>11.8</v>
      </c>
      <c r="EX55" s="78">
        <v>19.100000000000001</v>
      </c>
      <c r="EY55" s="26">
        <v>1908</v>
      </c>
      <c r="EZ55" s="26">
        <v>406</v>
      </c>
      <c r="FA55" s="26">
        <v>3.5999999999999997E-2</v>
      </c>
      <c r="FB55" s="26">
        <v>80.8</v>
      </c>
      <c r="FC55" s="26">
        <v>29.7</v>
      </c>
      <c r="FD55" s="26" t="s">
        <v>499</v>
      </c>
      <c r="FE55" s="26" t="s">
        <v>500</v>
      </c>
      <c r="FF55" s="26"/>
      <c r="FG55" s="26"/>
      <c r="FH55" s="26"/>
      <c r="FI55" s="26"/>
      <c r="FJ55" s="26"/>
      <c r="FK55" s="26"/>
      <c r="FL55" s="26"/>
      <c r="FM55" s="26"/>
      <c r="FN55" s="26"/>
      <c r="FO55" s="41"/>
    </row>
    <row r="56" spans="1:172" s="4" customFormat="1">
      <c r="A56" s="19" t="s">
        <v>501</v>
      </c>
      <c r="B56" s="4">
        <v>1</v>
      </c>
      <c r="C56" s="34">
        <v>32</v>
      </c>
      <c r="D56" s="19" t="s">
        <v>174</v>
      </c>
      <c r="E56" s="19">
        <v>1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4">
        <v>0</v>
      </c>
      <c r="L56" s="19">
        <v>2</v>
      </c>
      <c r="M56" s="35">
        <v>3</v>
      </c>
      <c r="N56" s="34">
        <v>1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/>
      <c r="Y56" s="26"/>
      <c r="Z56" s="26">
        <v>0</v>
      </c>
      <c r="AA56" s="26"/>
      <c r="AB56" s="26"/>
      <c r="AC56" s="26"/>
      <c r="AD56" s="26">
        <v>0</v>
      </c>
      <c r="AE56" s="26"/>
      <c r="AF56" s="41"/>
      <c r="AG56" s="44">
        <v>0</v>
      </c>
      <c r="AH56" s="26">
        <v>0</v>
      </c>
      <c r="AI56" s="26">
        <v>1</v>
      </c>
      <c r="AJ56" s="26">
        <v>0</v>
      </c>
      <c r="AK56" s="26">
        <v>1</v>
      </c>
      <c r="AL56" s="26">
        <v>1</v>
      </c>
      <c r="AM56" s="26">
        <v>1</v>
      </c>
      <c r="AN56" s="26">
        <v>0</v>
      </c>
      <c r="AO56" s="26">
        <v>3</v>
      </c>
      <c r="AP56" s="26" t="s">
        <v>378</v>
      </c>
      <c r="AQ56" s="26">
        <v>3</v>
      </c>
      <c r="AR56" s="26">
        <v>1</v>
      </c>
      <c r="AS56" s="26">
        <v>1</v>
      </c>
      <c r="AT56" s="26">
        <v>1</v>
      </c>
      <c r="AU56" s="26">
        <v>0</v>
      </c>
      <c r="AV56" s="26">
        <v>0</v>
      </c>
      <c r="AW56" s="26"/>
      <c r="AX56" s="26">
        <v>1</v>
      </c>
      <c r="AY56" s="26"/>
      <c r="AZ56" s="26"/>
      <c r="BA56" s="26">
        <v>1</v>
      </c>
      <c r="BB56" s="26">
        <v>3</v>
      </c>
      <c r="BC56" s="26">
        <v>3</v>
      </c>
      <c r="BD56" s="26">
        <v>7</v>
      </c>
      <c r="BE56" s="26">
        <v>1</v>
      </c>
      <c r="BF56" s="26">
        <v>7</v>
      </c>
      <c r="BG56" s="14">
        <f t="shared" si="15"/>
        <v>31</v>
      </c>
      <c r="BH56" s="28">
        <f t="shared" si="25"/>
        <v>0</v>
      </c>
      <c r="BI56" s="28">
        <f t="shared" si="26"/>
        <v>9.67741935483871</v>
      </c>
      <c r="BJ56" s="28">
        <f t="shared" si="16"/>
        <v>67.741935483870961</v>
      </c>
      <c r="BK56" s="28">
        <f t="shared" si="27"/>
        <v>22.58064516129032</v>
      </c>
      <c r="BL56" s="26">
        <v>17</v>
      </c>
      <c r="BM56" s="26">
        <v>0</v>
      </c>
      <c r="BN56" s="26">
        <v>0</v>
      </c>
      <c r="BO56" s="26">
        <v>0</v>
      </c>
      <c r="BP56" s="26">
        <v>1</v>
      </c>
      <c r="BQ56" s="26" t="s">
        <v>502</v>
      </c>
      <c r="BR56" s="26">
        <v>0</v>
      </c>
      <c r="BS56" s="26">
        <v>0</v>
      </c>
      <c r="BT56" s="26">
        <v>0</v>
      </c>
      <c r="BU56" s="26">
        <v>0</v>
      </c>
      <c r="BV56" s="26"/>
      <c r="BW56" s="26">
        <v>0</v>
      </c>
      <c r="BX56" s="26">
        <v>0</v>
      </c>
      <c r="BY56" s="41"/>
      <c r="BZ56" s="44">
        <v>0</v>
      </c>
      <c r="CA56" s="26">
        <v>0</v>
      </c>
      <c r="CB56" s="26">
        <v>0</v>
      </c>
      <c r="CC56" s="26">
        <v>0</v>
      </c>
      <c r="CD56" s="26">
        <v>0</v>
      </c>
      <c r="CE56" s="26">
        <v>0</v>
      </c>
      <c r="CF56" s="26">
        <v>0</v>
      </c>
      <c r="CG56" s="26">
        <v>0</v>
      </c>
      <c r="CH56" s="63">
        <f t="shared" si="17"/>
        <v>0</v>
      </c>
      <c r="CI56" s="72">
        <v>0</v>
      </c>
      <c r="CJ56" s="26">
        <v>0</v>
      </c>
      <c r="CK56" s="26">
        <v>1</v>
      </c>
      <c r="CL56" s="26">
        <v>1</v>
      </c>
      <c r="CM56" s="26">
        <v>2</v>
      </c>
      <c r="CN56" s="26">
        <v>2</v>
      </c>
      <c r="CO56" s="41">
        <v>1</v>
      </c>
      <c r="CP56" s="44">
        <v>1</v>
      </c>
      <c r="CQ56" s="26">
        <v>0</v>
      </c>
      <c r="CR56" s="26">
        <v>0</v>
      </c>
      <c r="CS56" s="26">
        <v>0</v>
      </c>
      <c r="CT56" s="7">
        <f t="shared" si="18"/>
        <v>1</v>
      </c>
      <c r="CU56" s="44">
        <v>0</v>
      </c>
      <c r="CV56" s="26">
        <v>0</v>
      </c>
      <c r="CW56" s="26">
        <v>4</v>
      </c>
      <c r="CX56" s="26">
        <v>4</v>
      </c>
      <c r="CY56" s="26">
        <v>4</v>
      </c>
      <c r="CZ56" s="26">
        <v>0</v>
      </c>
      <c r="DA56" s="26">
        <v>3</v>
      </c>
      <c r="DB56" s="26">
        <v>0</v>
      </c>
      <c r="DC56" s="26">
        <v>4</v>
      </c>
      <c r="DD56" s="41">
        <v>0</v>
      </c>
      <c r="DE56" s="10">
        <f t="shared" si="19"/>
        <v>19</v>
      </c>
      <c r="DF56" s="85">
        <v>0.875</v>
      </c>
      <c r="DG56" s="26">
        <v>0</v>
      </c>
      <c r="DH56" s="85">
        <v>0.25</v>
      </c>
      <c r="DI56" s="84">
        <f t="shared" si="28"/>
        <v>23.375</v>
      </c>
      <c r="DJ56" s="26">
        <v>7</v>
      </c>
      <c r="DK56" s="26">
        <v>0</v>
      </c>
      <c r="DL56" s="26">
        <v>0</v>
      </c>
      <c r="DM56" s="26">
        <v>0</v>
      </c>
      <c r="DN56" s="26">
        <v>0</v>
      </c>
      <c r="DO56" s="26">
        <v>1</v>
      </c>
      <c r="DP56" s="26">
        <v>0</v>
      </c>
      <c r="DQ56" s="26">
        <v>0</v>
      </c>
      <c r="DR56" s="26">
        <v>0</v>
      </c>
      <c r="DS56" s="26">
        <v>0</v>
      </c>
      <c r="DT56" s="26">
        <v>0</v>
      </c>
      <c r="DU56" s="26">
        <v>2</v>
      </c>
      <c r="DV56" s="14">
        <v>0</v>
      </c>
      <c r="DW56" s="26">
        <v>1</v>
      </c>
      <c r="DX56" s="26">
        <v>0</v>
      </c>
      <c r="DY56" s="14">
        <f t="shared" si="21"/>
        <v>2</v>
      </c>
      <c r="DZ56" s="26">
        <v>0</v>
      </c>
      <c r="EA56" s="26">
        <v>0</v>
      </c>
      <c r="EB56" s="14">
        <v>1</v>
      </c>
      <c r="EC56" s="14">
        <v>1</v>
      </c>
      <c r="ED56" s="14">
        <f t="shared" si="22"/>
        <v>0</v>
      </c>
      <c r="EE56" s="14">
        <f t="shared" si="23"/>
        <v>1</v>
      </c>
      <c r="EF56" s="9">
        <f>SUM(DY56:EE56)</f>
        <v>5</v>
      </c>
      <c r="EG56" s="44" t="s">
        <v>503</v>
      </c>
      <c r="EH56" s="99">
        <v>45330</v>
      </c>
      <c r="EI56" s="100">
        <v>110</v>
      </c>
      <c r="EJ56" s="100">
        <v>70</v>
      </c>
      <c r="EK56" s="101">
        <v>96</v>
      </c>
      <c r="EL56" s="101">
        <v>97</v>
      </c>
      <c r="EM56" s="104">
        <v>162</v>
      </c>
      <c r="EN56" s="101">
        <v>0</v>
      </c>
      <c r="EO56" s="101">
        <v>82</v>
      </c>
      <c r="EP56" s="101">
        <v>1.51</v>
      </c>
      <c r="EQ56" s="80">
        <v>36</v>
      </c>
      <c r="ER56" s="102">
        <v>0</v>
      </c>
      <c r="ES56" s="34" t="s">
        <v>503</v>
      </c>
      <c r="ET56" s="26" t="s">
        <v>494</v>
      </c>
      <c r="EU56" s="26" t="s">
        <v>162</v>
      </c>
      <c r="EV56" s="14">
        <v>0</v>
      </c>
      <c r="EW56" s="79">
        <v>15.2</v>
      </c>
      <c r="EX56" s="78">
        <v>25.4</v>
      </c>
      <c r="EY56" s="26">
        <v>2603</v>
      </c>
      <c r="EZ56" s="26">
        <v>426</v>
      </c>
      <c r="FA56" s="26">
        <v>4.2999999999999997E-2</v>
      </c>
      <c r="FB56" s="26">
        <v>80.599999999999994</v>
      </c>
      <c r="FC56" s="26">
        <v>30.2</v>
      </c>
      <c r="FD56" s="26" t="s">
        <v>504</v>
      </c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41"/>
    </row>
    <row r="57" spans="1:172" s="4" customFormat="1">
      <c r="A57" s="19" t="s">
        <v>505</v>
      </c>
      <c r="B57" s="4">
        <v>1</v>
      </c>
      <c r="C57" s="34">
        <v>50</v>
      </c>
      <c r="D57" s="19" t="s">
        <v>174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4">
        <v>0</v>
      </c>
      <c r="L57" s="19">
        <v>1</v>
      </c>
      <c r="M57" s="35"/>
      <c r="N57" s="34">
        <v>0</v>
      </c>
      <c r="O57" s="26">
        <v>1</v>
      </c>
      <c r="P57" s="26">
        <v>1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/>
      <c r="Y57" s="26" t="s">
        <v>506</v>
      </c>
      <c r="Z57" s="26">
        <v>0</v>
      </c>
      <c r="AA57" s="26"/>
      <c r="AB57" s="26"/>
      <c r="AC57" s="26"/>
      <c r="AD57" s="26">
        <v>0</v>
      </c>
      <c r="AE57" s="26"/>
      <c r="AF57" s="41"/>
      <c r="AG57" s="44">
        <v>1</v>
      </c>
      <c r="AH57" s="26">
        <v>0</v>
      </c>
      <c r="AI57" s="26">
        <v>0</v>
      </c>
      <c r="AJ57" s="26">
        <v>0</v>
      </c>
      <c r="AK57" s="26">
        <v>1</v>
      </c>
      <c r="AL57" s="26">
        <v>1</v>
      </c>
      <c r="AM57" s="26">
        <v>1</v>
      </c>
      <c r="AN57" s="26">
        <v>0</v>
      </c>
      <c r="AO57" s="26">
        <v>1</v>
      </c>
      <c r="AP57" s="26" t="s">
        <v>507</v>
      </c>
      <c r="AQ57" s="26">
        <v>1</v>
      </c>
      <c r="AR57" s="26">
        <v>1</v>
      </c>
      <c r="AS57" s="26">
        <v>1</v>
      </c>
      <c r="AT57" s="26">
        <v>1</v>
      </c>
      <c r="AU57" s="26">
        <v>0</v>
      </c>
      <c r="AV57" s="26">
        <v>0</v>
      </c>
      <c r="AW57" s="26"/>
      <c r="AX57" s="26">
        <v>1</v>
      </c>
      <c r="AY57" s="26"/>
      <c r="AZ57" s="26"/>
      <c r="BA57" s="26">
        <v>1</v>
      </c>
      <c r="BB57" s="26">
        <v>7</v>
      </c>
      <c r="BC57" s="26">
        <v>2</v>
      </c>
      <c r="BD57" s="26">
        <v>2</v>
      </c>
      <c r="BE57" s="26">
        <v>1</v>
      </c>
      <c r="BF57" s="26">
        <v>2</v>
      </c>
      <c r="BG57" s="14">
        <f t="shared" si="15"/>
        <v>13</v>
      </c>
      <c r="BH57" s="28">
        <f t="shared" si="25"/>
        <v>0</v>
      </c>
      <c r="BI57" s="28">
        <f t="shared" si="26"/>
        <v>53.846153846153847</v>
      </c>
      <c r="BJ57" s="28">
        <f t="shared" si="16"/>
        <v>30.76923076923077</v>
      </c>
      <c r="BK57" s="28">
        <f t="shared" si="27"/>
        <v>15.384615384615385</v>
      </c>
      <c r="BL57" s="26">
        <v>50</v>
      </c>
      <c r="BM57" s="26">
        <v>0</v>
      </c>
      <c r="BN57" s="26">
        <v>0</v>
      </c>
      <c r="BO57" s="26">
        <v>0</v>
      </c>
      <c r="BP57" s="26">
        <v>1</v>
      </c>
      <c r="BQ57" s="26" t="s">
        <v>508</v>
      </c>
      <c r="BR57" s="26">
        <v>0</v>
      </c>
      <c r="BS57" s="26">
        <v>0</v>
      </c>
      <c r="BT57" s="26">
        <v>0</v>
      </c>
      <c r="BU57" s="26">
        <v>0</v>
      </c>
      <c r="BV57" s="26"/>
      <c r="BW57" s="26">
        <v>0</v>
      </c>
      <c r="BX57" s="26">
        <v>0</v>
      </c>
      <c r="BY57" s="41"/>
      <c r="BZ57" s="44">
        <v>4</v>
      </c>
      <c r="CA57" s="26">
        <v>5</v>
      </c>
      <c r="CB57" s="26">
        <v>3</v>
      </c>
      <c r="CC57" s="26">
        <v>5</v>
      </c>
      <c r="CD57" s="26">
        <v>0</v>
      </c>
      <c r="CE57" s="26">
        <v>0</v>
      </c>
      <c r="CF57" s="26">
        <v>0</v>
      </c>
      <c r="CG57" s="26">
        <v>1</v>
      </c>
      <c r="CH57" s="64">
        <f t="shared" si="17"/>
        <v>18</v>
      </c>
      <c r="CI57" s="73">
        <v>1</v>
      </c>
      <c r="CJ57" s="26"/>
      <c r="CK57" s="26"/>
      <c r="CL57" s="26">
        <v>1</v>
      </c>
      <c r="CM57" s="26">
        <v>1</v>
      </c>
      <c r="CN57" s="26">
        <v>2</v>
      </c>
      <c r="CO57" s="41">
        <v>1</v>
      </c>
      <c r="CP57" s="44">
        <v>1</v>
      </c>
      <c r="CQ57" s="26">
        <v>1</v>
      </c>
      <c r="CR57" s="26">
        <v>0</v>
      </c>
      <c r="CS57" s="26">
        <v>0</v>
      </c>
      <c r="CT57" s="7">
        <f t="shared" si="18"/>
        <v>2</v>
      </c>
      <c r="CU57" s="44">
        <v>0</v>
      </c>
      <c r="CV57" s="26">
        <v>2</v>
      </c>
      <c r="CW57" s="26">
        <v>4</v>
      </c>
      <c r="CX57" s="26">
        <v>4</v>
      </c>
      <c r="CY57" s="26">
        <v>2</v>
      </c>
      <c r="CZ57" s="26">
        <v>0</v>
      </c>
      <c r="DA57" s="26">
        <v>4</v>
      </c>
      <c r="DB57" s="26">
        <v>0</v>
      </c>
      <c r="DC57" s="26">
        <v>4</v>
      </c>
      <c r="DD57" s="41">
        <v>3</v>
      </c>
      <c r="DE57" s="10">
        <f t="shared" si="19"/>
        <v>23</v>
      </c>
      <c r="DF57" s="85">
        <v>0.91666666666666663</v>
      </c>
      <c r="DG57" s="26">
        <v>30</v>
      </c>
      <c r="DH57" s="85">
        <v>0.25</v>
      </c>
      <c r="DI57" s="84">
        <f t="shared" si="28"/>
        <v>23.333333333333332</v>
      </c>
      <c r="DJ57" s="26">
        <v>6</v>
      </c>
      <c r="DK57" s="26">
        <v>1</v>
      </c>
      <c r="DL57" s="26">
        <v>3</v>
      </c>
      <c r="DM57" s="26">
        <v>2</v>
      </c>
      <c r="DN57" s="26">
        <v>0</v>
      </c>
      <c r="DO57" s="26">
        <v>0</v>
      </c>
      <c r="DP57" s="26">
        <v>0</v>
      </c>
      <c r="DQ57" s="26">
        <v>0</v>
      </c>
      <c r="DR57" s="26">
        <v>0</v>
      </c>
      <c r="DS57" s="26">
        <v>0</v>
      </c>
      <c r="DT57" s="26">
        <v>1</v>
      </c>
      <c r="DU57" s="26">
        <v>2</v>
      </c>
      <c r="DV57" s="14">
        <v>0</v>
      </c>
      <c r="DW57" s="26">
        <v>1</v>
      </c>
      <c r="DX57" s="26">
        <v>1</v>
      </c>
      <c r="DY57" s="14">
        <f t="shared" si="21"/>
        <v>2</v>
      </c>
      <c r="DZ57" s="26">
        <v>1</v>
      </c>
      <c r="EA57" s="26">
        <v>1</v>
      </c>
      <c r="EB57" s="14">
        <v>1</v>
      </c>
      <c r="EC57" s="14">
        <v>1</v>
      </c>
      <c r="ED57" s="14">
        <f t="shared" si="22"/>
        <v>0</v>
      </c>
      <c r="EE57" s="14">
        <f t="shared" si="23"/>
        <v>2</v>
      </c>
      <c r="EF57" s="9">
        <f t="shared" si="24"/>
        <v>8</v>
      </c>
      <c r="EG57" s="44" t="s">
        <v>509</v>
      </c>
      <c r="EH57" s="99">
        <v>45330</v>
      </c>
      <c r="EI57" s="80">
        <v>130</v>
      </c>
      <c r="EJ57" s="80">
        <v>90</v>
      </c>
      <c r="EK57" s="101">
        <v>85</v>
      </c>
      <c r="EL57" s="101">
        <v>94</v>
      </c>
      <c r="EM57" s="80">
        <v>238</v>
      </c>
      <c r="EN57" s="101">
        <v>0</v>
      </c>
      <c r="EO57" s="101">
        <v>90</v>
      </c>
      <c r="EP57" s="101">
        <v>1.46</v>
      </c>
      <c r="EQ57" s="80">
        <v>42.2</v>
      </c>
      <c r="ER57" s="102">
        <v>0</v>
      </c>
      <c r="ES57" s="34" t="s">
        <v>509</v>
      </c>
      <c r="ET57" s="26" t="s">
        <v>494</v>
      </c>
      <c r="EU57" s="26" t="s">
        <v>215</v>
      </c>
      <c r="EV57" s="14">
        <v>0</v>
      </c>
      <c r="EW57" s="79">
        <v>12.3</v>
      </c>
      <c r="EX57" s="78">
        <v>19.600000000000001</v>
      </c>
      <c r="EY57" s="26">
        <v>1932</v>
      </c>
      <c r="EZ57" s="26">
        <v>425</v>
      </c>
      <c r="FA57" s="26">
        <v>0.03</v>
      </c>
      <c r="FB57" s="26">
        <v>82.2</v>
      </c>
      <c r="FC57" s="26">
        <v>31</v>
      </c>
      <c r="FD57" s="26" t="s">
        <v>510</v>
      </c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41"/>
    </row>
    <row r="58" spans="1:172" s="4" customFormat="1">
      <c r="A58" s="19" t="s">
        <v>511</v>
      </c>
      <c r="B58" s="4">
        <v>1</v>
      </c>
      <c r="C58" s="34">
        <v>44</v>
      </c>
      <c r="D58" s="19" t="s">
        <v>160</v>
      </c>
      <c r="E58" s="19">
        <v>1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4">
        <v>0</v>
      </c>
      <c r="L58" s="19">
        <v>2</v>
      </c>
      <c r="M58" s="35">
        <v>2</v>
      </c>
      <c r="N58" s="34">
        <v>1</v>
      </c>
      <c r="O58" s="26">
        <v>1</v>
      </c>
      <c r="P58" s="26">
        <v>1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/>
      <c r="Y58" s="26" t="s">
        <v>512</v>
      </c>
      <c r="Z58" s="26">
        <v>0</v>
      </c>
      <c r="AA58" s="26"/>
      <c r="AB58" s="26"/>
      <c r="AC58" s="26"/>
      <c r="AD58" s="26">
        <v>0</v>
      </c>
      <c r="AE58" s="26"/>
      <c r="AF58" s="41"/>
      <c r="AG58" s="44">
        <v>0</v>
      </c>
      <c r="AH58" s="26">
        <v>0</v>
      </c>
      <c r="AI58" s="26">
        <v>1</v>
      </c>
      <c r="AJ58" s="26">
        <v>0</v>
      </c>
      <c r="AK58" s="26">
        <v>1</v>
      </c>
      <c r="AL58" s="26">
        <v>1</v>
      </c>
      <c r="AM58" s="26">
        <v>1</v>
      </c>
      <c r="AN58" s="26">
        <v>0</v>
      </c>
      <c r="AO58" s="26">
        <v>1</v>
      </c>
      <c r="AP58" s="26" t="s">
        <v>162</v>
      </c>
      <c r="AQ58" s="26">
        <v>1</v>
      </c>
      <c r="AR58" s="26">
        <v>1</v>
      </c>
      <c r="AS58" s="26">
        <v>1</v>
      </c>
      <c r="AT58" s="26">
        <v>1</v>
      </c>
      <c r="AU58" s="26">
        <v>0</v>
      </c>
      <c r="AV58" s="26">
        <v>0</v>
      </c>
      <c r="AW58" s="26"/>
      <c r="AX58" s="26">
        <v>1</v>
      </c>
      <c r="AY58" s="26"/>
      <c r="AZ58" s="26"/>
      <c r="BA58" s="26">
        <v>0.5</v>
      </c>
      <c r="BB58" s="26">
        <v>2</v>
      </c>
      <c r="BC58" s="26">
        <v>1</v>
      </c>
      <c r="BD58" s="26">
        <v>7</v>
      </c>
      <c r="BE58" s="26">
        <v>2</v>
      </c>
      <c r="BF58" s="26">
        <v>1</v>
      </c>
      <c r="BG58" s="14">
        <f t="shared" si="15"/>
        <v>10</v>
      </c>
      <c r="BH58" s="28">
        <f t="shared" si="25"/>
        <v>0</v>
      </c>
      <c r="BI58" s="28">
        <f t="shared" si="26"/>
        <v>10</v>
      </c>
      <c r="BJ58" s="28">
        <f t="shared" si="16"/>
        <v>70</v>
      </c>
      <c r="BK58" s="28">
        <f t="shared" si="27"/>
        <v>20</v>
      </c>
      <c r="BL58" s="26">
        <v>44</v>
      </c>
      <c r="BM58" s="26">
        <v>0</v>
      </c>
      <c r="BN58" s="26">
        <v>0</v>
      </c>
      <c r="BO58" s="26">
        <v>0</v>
      </c>
      <c r="BP58" s="26">
        <v>1</v>
      </c>
      <c r="BQ58" s="26" t="s">
        <v>260</v>
      </c>
      <c r="BR58" s="26">
        <v>0</v>
      </c>
      <c r="BS58" s="26">
        <v>0</v>
      </c>
      <c r="BT58" s="26">
        <v>0</v>
      </c>
      <c r="BU58" s="26">
        <v>0</v>
      </c>
      <c r="BV58" s="26"/>
      <c r="BW58" s="26">
        <v>0</v>
      </c>
      <c r="BX58" s="26">
        <v>0</v>
      </c>
      <c r="BY58" s="41"/>
      <c r="BZ58" s="44">
        <v>2</v>
      </c>
      <c r="CA58" s="26">
        <v>0</v>
      </c>
      <c r="CB58" s="26">
        <v>0</v>
      </c>
      <c r="CC58" s="26">
        <v>0</v>
      </c>
      <c r="CD58" s="26">
        <v>0</v>
      </c>
      <c r="CE58" s="26">
        <v>0</v>
      </c>
      <c r="CF58" s="26">
        <v>0</v>
      </c>
      <c r="CG58" s="26">
        <v>0</v>
      </c>
      <c r="CH58" s="63">
        <f t="shared" si="17"/>
        <v>2</v>
      </c>
      <c r="CI58" s="72">
        <v>0</v>
      </c>
      <c r="CJ58" s="14">
        <v>1</v>
      </c>
      <c r="CK58" s="26">
        <v>2</v>
      </c>
      <c r="CL58" s="26">
        <v>2</v>
      </c>
      <c r="CM58" s="26">
        <v>1</v>
      </c>
      <c r="CN58" s="26">
        <v>3</v>
      </c>
      <c r="CO58" s="41">
        <v>1</v>
      </c>
      <c r="CP58" s="44">
        <v>3</v>
      </c>
      <c r="CQ58" s="26">
        <v>1</v>
      </c>
      <c r="CR58" s="26">
        <v>1</v>
      </c>
      <c r="CS58" s="26">
        <v>2</v>
      </c>
      <c r="CT58" s="61">
        <f t="shared" si="18"/>
        <v>7</v>
      </c>
      <c r="CU58" s="44">
        <v>1</v>
      </c>
      <c r="CV58" s="26">
        <v>2</v>
      </c>
      <c r="CW58" s="26">
        <v>1</v>
      </c>
      <c r="CX58" s="26">
        <v>2</v>
      </c>
      <c r="CY58" s="26">
        <v>3</v>
      </c>
      <c r="CZ58" s="26">
        <v>2</v>
      </c>
      <c r="DA58" s="26">
        <v>2</v>
      </c>
      <c r="DB58" s="26">
        <v>1</v>
      </c>
      <c r="DC58" s="26">
        <v>1</v>
      </c>
      <c r="DD58" s="41">
        <v>1</v>
      </c>
      <c r="DE58" s="10">
        <f t="shared" si="19"/>
        <v>16</v>
      </c>
      <c r="DF58" s="85">
        <v>0.875</v>
      </c>
      <c r="DG58" s="26">
        <v>10</v>
      </c>
      <c r="DH58" s="85">
        <v>0.29166666666666669</v>
      </c>
      <c r="DI58" s="84">
        <f t="shared" si="28"/>
        <v>23.416666666666668</v>
      </c>
      <c r="DJ58" s="26">
        <v>5</v>
      </c>
      <c r="DK58" s="26">
        <v>0</v>
      </c>
      <c r="DL58" s="26">
        <v>2</v>
      </c>
      <c r="DM58" s="26">
        <v>2</v>
      </c>
      <c r="DN58" s="26">
        <v>0</v>
      </c>
      <c r="DO58" s="26">
        <v>0</v>
      </c>
      <c r="DP58" s="26">
        <v>0</v>
      </c>
      <c r="DQ58" s="26">
        <v>0</v>
      </c>
      <c r="DR58" s="26">
        <v>0</v>
      </c>
      <c r="DS58" s="26">
        <v>3</v>
      </c>
      <c r="DT58" s="26">
        <v>0</v>
      </c>
      <c r="DU58" s="26">
        <v>2</v>
      </c>
      <c r="DV58" s="14">
        <v>0</v>
      </c>
      <c r="DW58" s="26">
        <v>1</v>
      </c>
      <c r="DX58" s="26">
        <v>0</v>
      </c>
      <c r="DY58" s="14">
        <f t="shared" si="21"/>
        <v>2</v>
      </c>
      <c r="DZ58" s="26">
        <v>0</v>
      </c>
      <c r="EA58" s="26">
        <v>0</v>
      </c>
      <c r="EB58" s="14">
        <v>3</v>
      </c>
      <c r="EC58" s="14">
        <v>1</v>
      </c>
      <c r="ED58" s="14">
        <f t="shared" si="22"/>
        <v>0</v>
      </c>
      <c r="EE58" s="14">
        <f t="shared" si="23"/>
        <v>1</v>
      </c>
      <c r="EF58" s="9">
        <f t="shared" si="24"/>
        <v>7</v>
      </c>
      <c r="EG58" s="44" t="s">
        <v>513</v>
      </c>
      <c r="EH58" s="99">
        <v>45330</v>
      </c>
      <c r="EI58" s="100">
        <v>110</v>
      </c>
      <c r="EJ58" s="100">
        <v>90</v>
      </c>
      <c r="EK58" s="101">
        <v>71</v>
      </c>
      <c r="EL58" s="105">
        <v>93</v>
      </c>
      <c r="EM58" s="101">
        <v>120</v>
      </c>
      <c r="EN58" s="101">
        <v>0</v>
      </c>
      <c r="EO58" s="101">
        <v>46</v>
      </c>
      <c r="EP58" s="101">
        <v>1.55</v>
      </c>
      <c r="EQ58" s="100">
        <v>19.100000000000001</v>
      </c>
      <c r="ER58" s="102">
        <v>0</v>
      </c>
      <c r="ES58" s="34" t="s">
        <v>513</v>
      </c>
      <c r="ET58" s="26" t="s">
        <v>514</v>
      </c>
      <c r="EU58" s="26"/>
      <c r="EV58" s="26"/>
      <c r="EW58" s="24"/>
      <c r="EX58" s="24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41"/>
    </row>
    <row r="59" spans="1:172" s="4" customFormat="1">
      <c r="A59" s="19" t="s">
        <v>515</v>
      </c>
      <c r="B59" s="4">
        <v>1</v>
      </c>
      <c r="C59" s="34">
        <v>53</v>
      </c>
      <c r="D59" s="19" t="s">
        <v>186</v>
      </c>
      <c r="E59" s="19">
        <v>1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4">
        <v>0</v>
      </c>
      <c r="L59" s="19">
        <v>2</v>
      </c>
      <c r="M59" s="35">
        <v>1</v>
      </c>
      <c r="N59" s="34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/>
      <c r="Y59" s="26"/>
      <c r="Z59" s="26">
        <v>0</v>
      </c>
      <c r="AA59" s="26"/>
      <c r="AB59" s="26"/>
      <c r="AC59" s="26"/>
      <c r="AD59" s="26">
        <v>0</v>
      </c>
      <c r="AE59" s="26"/>
      <c r="AF59" s="41"/>
      <c r="AG59" s="44">
        <v>1</v>
      </c>
      <c r="AH59" s="26">
        <v>0</v>
      </c>
      <c r="AI59" s="26">
        <v>0</v>
      </c>
      <c r="AJ59" s="26">
        <v>0</v>
      </c>
      <c r="AK59" s="26">
        <v>1</v>
      </c>
      <c r="AL59" s="26">
        <v>1</v>
      </c>
      <c r="AM59" s="26">
        <v>1</v>
      </c>
      <c r="AN59" s="26">
        <v>0</v>
      </c>
      <c r="AO59" s="26">
        <v>1</v>
      </c>
      <c r="AP59" s="26" t="s">
        <v>516</v>
      </c>
      <c r="AQ59" s="26">
        <v>8</v>
      </c>
      <c r="AR59" s="26">
        <v>1</v>
      </c>
      <c r="AS59" s="26">
        <v>1</v>
      </c>
      <c r="AT59" s="26">
        <v>1</v>
      </c>
      <c r="AU59" s="26">
        <v>0</v>
      </c>
      <c r="AV59" s="26">
        <v>0</v>
      </c>
      <c r="AW59" s="26"/>
      <c r="AX59" s="26">
        <v>1</v>
      </c>
      <c r="AY59" s="26"/>
      <c r="AZ59" s="26"/>
      <c r="BA59" s="26">
        <v>1</v>
      </c>
      <c r="BB59" s="26">
        <v>7</v>
      </c>
      <c r="BC59" s="26">
        <v>1</v>
      </c>
      <c r="BD59" s="26">
        <v>7</v>
      </c>
      <c r="BE59" s="26">
        <v>1</v>
      </c>
      <c r="BF59" s="26">
        <v>7</v>
      </c>
      <c r="BG59" s="14">
        <f t="shared" si="15"/>
        <v>21</v>
      </c>
      <c r="BH59" s="28">
        <f t="shared" si="25"/>
        <v>0</v>
      </c>
      <c r="BI59" s="28">
        <f t="shared" si="26"/>
        <v>33.333333333333329</v>
      </c>
      <c r="BJ59" s="28">
        <f t="shared" si="16"/>
        <v>33.333333333333329</v>
      </c>
      <c r="BK59" s="28">
        <f t="shared" si="27"/>
        <v>33.333333333333329</v>
      </c>
      <c r="BL59" s="26">
        <v>40</v>
      </c>
      <c r="BM59" s="26">
        <v>0</v>
      </c>
      <c r="BN59" s="26">
        <v>0</v>
      </c>
      <c r="BO59" s="26">
        <v>0</v>
      </c>
      <c r="BP59" s="26">
        <v>1</v>
      </c>
      <c r="BQ59" s="26" t="s">
        <v>517</v>
      </c>
      <c r="BR59" s="26">
        <v>0</v>
      </c>
      <c r="BS59" s="26">
        <v>0</v>
      </c>
      <c r="BT59" s="26">
        <v>0</v>
      </c>
      <c r="BU59" s="26">
        <v>0</v>
      </c>
      <c r="BV59" s="26"/>
      <c r="BW59" s="26">
        <v>0</v>
      </c>
      <c r="BX59" s="26">
        <v>0</v>
      </c>
      <c r="BY59" s="41"/>
      <c r="BZ59" s="44">
        <v>1</v>
      </c>
      <c r="CA59" s="26">
        <v>1</v>
      </c>
      <c r="CB59" s="26">
        <v>0</v>
      </c>
      <c r="CC59" s="26">
        <v>0</v>
      </c>
      <c r="CD59" s="26">
        <v>0</v>
      </c>
      <c r="CE59" s="26">
        <v>0</v>
      </c>
      <c r="CF59" s="26">
        <v>0</v>
      </c>
      <c r="CG59" s="26">
        <v>0</v>
      </c>
      <c r="CH59" s="63">
        <f t="shared" si="17"/>
        <v>2</v>
      </c>
      <c r="CI59" s="73">
        <v>1</v>
      </c>
      <c r="CJ59" s="26"/>
      <c r="CK59" s="26"/>
      <c r="CL59" s="26">
        <v>1</v>
      </c>
      <c r="CM59" s="26">
        <v>2</v>
      </c>
      <c r="CN59" s="26">
        <v>2</v>
      </c>
      <c r="CO59" s="41">
        <v>1</v>
      </c>
      <c r="CP59" s="44">
        <v>1</v>
      </c>
      <c r="CQ59" s="26">
        <v>0</v>
      </c>
      <c r="CR59" s="26">
        <v>0</v>
      </c>
      <c r="CS59" s="26">
        <v>0</v>
      </c>
      <c r="CT59" s="7">
        <f t="shared" si="18"/>
        <v>1</v>
      </c>
      <c r="CU59" s="44">
        <v>0</v>
      </c>
      <c r="CV59" s="26">
        <v>2</v>
      </c>
      <c r="CW59" s="26">
        <v>4</v>
      </c>
      <c r="CX59" s="26">
        <v>4</v>
      </c>
      <c r="CY59" s="26">
        <v>4</v>
      </c>
      <c r="CZ59" s="26">
        <v>2</v>
      </c>
      <c r="DA59" s="26">
        <v>2</v>
      </c>
      <c r="DB59" s="26">
        <v>2</v>
      </c>
      <c r="DC59" s="26">
        <v>2</v>
      </c>
      <c r="DD59" s="41">
        <v>0</v>
      </c>
      <c r="DE59" s="10">
        <f t="shared" si="19"/>
        <v>22</v>
      </c>
      <c r="DF59" s="85">
        <v>0.95833333333333337</v>
      </c>
      <c r="DG59" s="26">
        <v>30</v>
      </c>
      <c r="DH59" s="85">
        <v>0.27152777777777776</v>
      </c>
      <c r="DI59" s="84">
        <f t="shared" si="28"/>
        <v>23.313194444444445</v>
      </c>
      <c r="DJ59" s="26">
        <v>5</v>
      </c>
      <c r="DK59" s="26">
        <v>3</v>
      </c>
      <c r="DL59" s="26">
        <v>0</v>
      </c>
      <c r="DM59" s="26">
        <v>1</v>
      </c>
      <c r="DN59" s="26">
        <v>0</v>
      </c>
      <c r="DO59" s="26">
        <v>3</v>
      </c>
      <c r="DP59" s="26">
        <v>0</v>
      </c>
      <c r="DQ59" s="26">
        <v>0</v>
      </c>
      <c r="DR59" s="26">
        <v>0</v>
      </c>
      <c r="DS59" s="26">
        <v>0</v>
      </c>
      <c r="DT59" s="26">
        <v>0</v>
      </c>
      <c r="DU59" s="26">
        <v>2</v>
      </c>
      <c r="DV59" s="14">
        <v>0</v>
      </c>
      <c r="DW59" s="26">
        <v>1</v>
      </c>
      <c r="DX59" s="26">
        <v>0</v>
      </c>
      <c r="DY59" s="14">
        <f t="shared" si="21"/>
        <v>2</v>
      </c>
      <c r="DZ59" s="26">
        <v>1</v>
      </c>
      <c r="EA59" s="26">
        <v>2</v>
      </c>
      <c r="EB59" s="14">
        <v>2</v>
      </c>
      <c r="EC59" s="14">
        <v>1</v>
      </c>
      <c r="ED59" s="14">
        <f t="shared" si="22"/>
        <v>0</v>
      </c>
      <c r="EE59" s="14">
        <f t="shared" si="23"/>
        <v>1</v>
      </c>
      <c r="EF59" s="9">
        <f t="shared" si="24"/>
        <v>9</v>
      </c>
      <c r="EG59" s="44" t="s">
        <v>518</v>
      </c>
      <c r="EH59" s="99">
        <v>45330</v>
      </c>
      <c r="EI59" s="103">
        <v>125</v>
      </c>
      <c r="EJ59" s="103">
        <v>80</v>
      </c>
      <c r="EK59" s="101">
        <v>68</v>
      </c>
      <c r="EL59" s="105">
        <v>93</v>
      </c>
      <c r="EM59" s="101">
        <v>112</v>
      </c>
      <c r="EN59" s="101">
        <v>1</v>
      </c>
      <c r="EO59" s="101">
        <v>55</v>
      </c>
      <c r="EP59" s="101">
        <v>1.36</v>
      </c>
      <c r="EQ59" s="104">
        <v>29.7</v>
      </c>
      <c r="ER59" s="102">
        <v>0</v>
      </c>
      <c r="ES59" s="34" t="s">
        <v>518</v>
      </c>
      <c r="ET59" s="26" t="s">
        <v>494</v>
      </c>
      <c r="EU59" s="26" t="s">
        <v>215</v>
      </c>
      <c r="EV59" s="26">
        <v>1</v>
      </c>
      <c r="EW59" s="79">
        <v>14.5</v>
      </c>
      <c r="EX59" s="78">
        <v>23.5</v>
      </c>
      <c r="EY59" s="26">
        <v>2086</v>
      </c>
      <c r="EZ59" s="26">
        <v>624</v>
      </c>
      <c r="FA59" s="26">
        <v>6.2E-2</v>
      </c>
      <c r="FB59" s="26">
        <v>86.7</v>
      </c>
      <c r="FC59" s="26">
        <v>30.2</v>
      </c>
      <c r="FD59" s="26" t="s">
        <v>519</v>
      </c>
      <c r="FE59" s="26" t="s">
        <v>520</v>
      </c>
      <c r="FF59" s="26" t="s">
        <v>521</v>
      </c>
      <c r="FG59" s="78">
        <v>19</v>
      </c>
      <c r="FH59" s="78">
        <v>11.9</v>
      </c>
      <c r="FI59" s="26">
        <v>1851</v>
      </c>
      <c r="FJ59" s="26">
        <v>422</v>
      </c>
      <c r="FK59" s="26">
        <v>4.4999999999999998E-2</v>
      </c>
      <c r="FL59" s="26">
        <v>86.2</v>
      </c>
      <c r="FM59" s="26">
        <v>28.4</v>
      </c>
      <c r="FN59" s="26" t="s">
        <v>522</v>
      </c>
      <c r="FO59" s="41"/>
    </row>
    <row r="60" spans="1:172" s="4" customFormat="1">
      <c r="A60" s="19" t="s">
        <v>523</v>
      </c>
      <c r="B60" s="4">
        <v>1</v>
      </c>
      <c r="C60" s="34">
        <v>51</v>
      </c>
      <c r="D60" s="19" t="s">
        <v>160</v>
      </c>
      <c r="E60" s="19">
        <v>1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4">
        <v>0</v>
      </c>
      <c r="L60" s="19">
        <v>3</v>
      </c>
      <c r="M60" s="35">
        <v>3</v>
      </c>
      <c r="N60" s="34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/>
      <c r="Y60" s="26"/>
      <c r="Z60" s="26">
        <v>0</v>
      </c>
      <c r="AA60" s="26"/>
      <c r="AB60" s="26"/>
      <c r="AC60" s="26"/>
      <c r="AD60" s="26">
        <v>0</v>
      </c>
      <c r="AE60" s="26"/>
      <c r="AF60" s="41"/>
      <c r="AG60" s="44">
        <v>0</v>
      </c>
      <c r="AH60" s="26">
        <v>1</v>
      </c>
      <c r="AI60" s="26">
        <v>0</v>
      </c>
      <c r="AJ60" s="26">
        <v>0</v>
      </c>
      <c r="AK60" s="26">
        <v>0</v>
      </c>
      <c r="AL60" s="26">
        <v>1</v>
      </c>
      <c r="AM60" s="26">
        <v>1</v>
      </c>
      <c r="AN60" s="26">
        <v>1</v>
      </c>
      <c r="AO60" s="26">
        <v>2</v>
      </c>
      <c r="AP60" s="26" t="s">
        <v>228</v>
      </c>
      <c r="AQ60" s="26">
        <v>3</v>
      </c>
      <c r="AR60" s="26">
        <v>1</v>
      </c>
      <c r="AS60" s="26">
        <v>1</v>
      </c>
      <c r="AT60" s="26">
        <v>0</v>
      </c>
      <c r="AU60" s="26">
        <v>0</v>
      </c>
      <c r="AV60" s="26">
        <v>0</v>
      </c>
      <c r="AW60" s="26"/>
      <c r="AX60" s="26">
        <v>1</v>
      </c>
      <c r="AY60" s="26"/>
      <c r="AZ60" s="26"/>
      <c r="BA60" s="26"/>
      <c r="BB60" s="26"/>
      <c r="BC60" s="26">
        <v>4</v>
      </c>
      <c r="BD60" s="26">
        <v>7</v>
      </c>
      <c r="BE60" s="26">
        <v>2</v>
      </c>
      <c r="BF60" s="26">
        <v>7</v>
      </c>
      <c r="BG60" s="14">
        <f t="shared" si="15"/>
        <v>42</v>
      </c>
      <c r="BH60" s="28">
        <f t="shared" si="25"/>
        <v>0</v>
      </c>
      <c r="BI60" s="28">
        <f t="shared" si="26"/>
        <v>0</v>
      </c>
      <c r="BJ60" s="28">
        <f t="shared" si="16"/>
        <v>66.666666666666657</v>
      </c>
      <c r="BK60" s="28">
        <f t="shared" si="27"/>
        <v>33.333333333333329</v>
      </c>
      <c r="BL60" s="26">
        <v>45</v>
      </c>
      <c r="BM60" s="26">
        <v>0</v>
      </c>
      <c r="BN60" s="26">
        <v>0</v>
      </c>
      <c r="BO60" s="26">
        <v>0</v>
      </c>
      <c r="BP60" s="26">
        <v>1</v>
      </c>
      <c r="BQ60" s="26" t="s">
        <v>524</v>
      </c>
      <c r="BR60" s="26">
        <v>0</v>
      </c>
      <c r="BS60" s="26">
        <v>0</v>
      </c>
      <c r="BT60" s="26">
        <v>0</v>
      </c>
      <c r="BU60" s="26">
        <v>0</v>
      </c>
      <c r="BV60" s="26"/>
      <c r="BW60" s="26">
        <v>0</v>
      </c>
      <c r="BX60" s="26">
        <v>0</v>
      </c>
      <c r="BY60" s="41"/>
      <c r="BZ60" s="44">
        <v>0</v>
      </c>
      <c r="CA60" s="26">
        <v>0</v>
      </c>
      <c r="CB60" s="26">
        <v>0</v>
      </c>
      <c r="CC60" s="26">
        <v>1</v>
      </c>
      <c r="CD60" s="26">
        <v>0</v>
      </c>
      <c r="CE60" s="26">
        <v>0</v>
      </c>
      <c r="CF60" s="26">
        <v>0</v>
      </c>
      <c r="CG60" s="26">
        <v>3</v>
      </c>
      <c r="CH60" s="63">
        <f t="shared" si="17"/>
        <v>4</v>
      </c>
      <c r="CI60" s="72">
        <v>0</v>
      </c>
      <c r="CJ60" s="26"/>
      <c r="CK60" s="26"/>
      <c r="CL60" s="26">
        <v>2</v>
      </c>
      <c r="CM60" s="26">
        <v>3</v>
      </c>
      <c r="CN60" s="26">
        <v>2</v>
      </c>
      <c r="CO60" s="41">
        <v>1</v>
      </c>
      <c r="CP60" s="44">
        <v>0</v>
      </c>
      <c r="CQ60" s="26">
        <v>1</v>
      </c>
      <c r="CR60" s="26">
        <v>1</v>
      </c>
      <c r="CS60" s="26">
        <v>1</v>
      </c>
      <c r="CT60" s="10">
        <f t="shared" si="18"/>
        <v>3</v>
      </c>
      <c r="CU60" s="44">
        <v>1</v>
      </c>
      <c r="CV60" s="26">
        <v>0</v>
      </c>
      <c r="CW60" s="26">
        <v>2</v>
      </c>
      <c r="CX60" s="26">
        <v>3</v>
      </c>
      <c r="CY60" s="26">
        <v>2</v>
      </c>
      <c r="CZ60" s="26">
        <v>1</v>
      </c>
      <c r="DA60" s="26">
        <v>2</v>
      </c>
      <c r="DB60" s="26">
        <v>2</v>
      </c>
      <c r="DC60" s="26">
        <v>2</v>
      </c>
      <c r="DD60" s="41">
        <v>0</v>
      </c>
      <c r="DE60" s="10">
        <f t="shared" si="19"/>
        <v>15</v>
      </c>
      <c r="DF60" s="85">
        <v>0.91666666666666663</v>
      </c>
      <c r="DG60" s="26">
        <v>5</v>
      </c>
      <c r="DH60" s="85">
        <v>0.29166666666666669</v>
      </c>
      <c r="DI60" s="84">
        <f t="shared" si="28"/>
        <v>23.375</v>
      </c>
      <c r="DJ60" s="26">
        <v>8</v>
      </c>
      <c r="DK60" s="26">
        <v>0</v>
      </c>
      <c r="DL60" s="26">
        <v>0</v>
      </c>
      <c r="DM60" s="26">
        <v>1</v>
      </c>
      <c r="DN60" s="26">
        <v>0</v>
      </c>
      <c r="DO60" s="26">
        <v>0</v>
      </c>
      <c r="DP60" s="26">
        <v>0</v>
      </c>
      <c r="DQ60" s="26">
        <v>0</v>
      </c>
      <c r="DR60" s="26">
        <v>0</v>
      </c>
      <c r="DS60" s="26">
        <v>0</v>
      </c>
      <c r="DT60" s="26">
        <v>0</v>
      </c>
      <c r="DU60" s="26">
        <v>1</v>
      </c>
      <c r="DV60" s="14">
        <v>0</v>
      </c>
      <c r="DW60" s="26">
        <v>1</v>
      </c>
      <c r="DX60" s="26">
        <v>0</v>
      </c>
      <c r="DY60" s="14">
        <f t="shared" si="21"/>
        <v>1</v>
      </c>
      <c r="DZ60" s="26">
        <v>0</v>
      </c>
      <c r="EA60" s="26">
        <v>0</v>
      </c>
      <c r="EB60" s="14">
        <v>0</v>
      </c>
      <c r="EC60" s="14">
        <v>1</v>
      </c>
      <c r="ED60" s="14">
        <f t="shared" si="22"/>
        <v>0</v>
      </c>
      <c r="EE60" s="14">
        <f t="shared" si="23"/>
        <v>1</v>
      </c>
      <c r="EF60" s="6">
        <f t="shared" si="24"/>
        <v>3</v>
      </c>
      <c r="EG60" s="44" t="s">
        <v>525</v>
      </c>
      <c r="EH60" s="99">
        <v>45330</v>
      </c>
      <c r="EI60" s="100">
        <v>120</v>
      </c>
      <c r="EJ60" s="100">
        <v>80</v>
      </c>
      <c r="EK60" s="101">
        <v>81</v>
      </c>
      <c r="EL60" s="101">
        <v>96</v>
      </c>
      <c r="EM60" s="101">
        <v>105</v>
      </c>
      <c r="EN60" s="101">
        <v>0</v>
      </c>
      <c r="EO60" s="101">
        <v>59</v>
      </c>
      <c r="EP60" s="101">
        <v>1.48</v>
      </c>
      <c r="EQ60" s="104">
        <v>26.9</v>
      </c>
      <c r="ER60" s="102">
        <v>0</v>
      </c>
      <c r="ES60" s="34" t="s">
        <v>525</v>
      </c>
      <c r="ET60" s="26" t="s">
        <v>494</v>
      </c>
      <c r="EU60" s="26" t="s">
        <v>162</v>
      </c>
      <c r="EV60" s="26">
        <v>1</v>
      </c>
      <c r="EW60" s="109">
        <v>212.5</v>
      </c>
      <c r="EX60" s="109">
        <v>376</v>
      </c>
      <c r="EY60" s="26">
        <v>30899</v>
      </c>
      <c r="EZ60" s="26">
        <v>510</v>
      </c>
      <c r="FA60" s="26">
        <v>8.0000000000000002E-3</v>
      </c>
      <c r="FB60" s="26">
        <v>69.5</v>
      </c>
      <c r="FC60" s="26">
        <v>41.7</v>
      </c>
      <c r="FD60" s="26" t="s">
        <v>526</v>
      </c>
      <c r="FE60" s="26" t="s">
        <v>527</v>
      </c>
      <c r="FF60" s="26"/>
      <c r="FG60" s="26"/>
      <c r="FH60" s="26"/>
      <c r="FI60" s="26"/>
      <c r="FJ60" s="26"/>
      <c r="FK60" s="26"/>
      <c r="FL60" s="26"/>
      <c r="FM60" s="26"/>
      <c r="FN60" s="26"/>
      <c r="FO60" s="41"/>
    </row>
    <row r="61" spans="1:172" s="4" customFormat="1">
      <c r="A61" s="19" t="s">
        <v>528</v>
      </c>
      <c r="B61" s="4">
        <v>1</v>
      </c>
      <c r="C61" s="34">
        <v>34</v>
      </c>
      <c r="D61" s="19" t="s">
        <v>174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4">
        <v>0</v>
      </c>
      <c r="L61" s="19">
        <v>1</v>
      </c>
      <c r="M61" s="35">
        <v>5</v>
      </c>
      <c r="N61" s="34">
        <v>1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/>
      <c r="Y61" s="26"/>
      <c r="Z61" s="26">
        <v>0</v>
      </c>
      <c r="AA61" s="26"/>
      <c r="AB61" s="26"/>
      <c r="AC61" s="26"/>
      <c r="AD61" s="26">
        <v>0</v>
      </c>
      <c r="AE61" s="26"/>
      <c r="AF61" s="41"/>
      <c r="AG61" s="44">
        <v>0</v>
      </c>
      <c r="AH61" s="26">
        <v>1</v>
      </c>
      <c r="AI61" s="26">
        <v>0</v>
      </c>
      <c r="AJ61" s="26">
        <v>0</v>
      </c>
      <c r="AK61" s="26">
        <v>1</v>
      </c>
      <c r="AL61" s="26">
        <v>1</v>
      </c>
      <c r="AM61" s="26">
        <v>1</v>
      </c>
      <c r="AN61" s="26">
        <v>0</v>
      </c>
      <c r="AO61" s="26">
        <v>1</v>
      </c>
      <c r="AP61" s="26" t="s">
        <v>456</v>
      </c>
      <c r="AQ61" s="26">
        <v>0</v>
      </c>
      <c r="AR61" s="26">
        <v>1</v>
      </c>
      <c r="AS61" s="26">
        <v>1</v>
      </c>
      <c r="AT61" s="26">
        <v>0</v>
      </c>
      <c r="AU61" s="26">
        <v>0</v>
      </c>
      <c r="AV61" s="26">
        <v>0</v>
      </c>
      <c r="AW61" s="26"/>
      <c r="AX61" s="26">
        <v>1</v>
      </c>
      <c r="AY61" s="26"/>
      <c r="AZ61" s="26"/>
      <c r="BA61" s="26"/>
      <c r="BB61" s="26"/>
      <c r="BC61" s="26">
        <v>1</v>
      </c>
      <c r="BD61" s="26">
        <v>7</v>
      </c>
      <c r="BE61" s="26">
        <v>1</v>
      </c>
      <c r="BF61" s="26">
        <v>2</v>
      </c>
      <c r="BG61" s="14">
        <f t="shared" si="15"/>
        <v>9</v>
      </c>
      <c r="BH61" s="28">
        <f t="shared" si="25"/>
        <v>0</v>
      </c>
      <c r="BI61" s="28">
        <f t="shared" si="26"/>
        <v>0</v>
      </c>
      <c r="BJ61" s="28">
        <f t="shared" si="16"/>
        <v>77.777777777777786</v>
      </c>
      <c r="BK61" s="28">
        <f t="shared" si="27"/>
        <v>22.222222222222221</v>
      </c>
      <c r="BL61" s="26">
        <v>33</v>
      </c>
      <c r="BM61" s="26">
        <v>0</v>
      </c>
      <c r="BN61" s="26">
        <v>0</v>
      </c>
      <c r="BO61" s="26">
        <v>0</v>
      </c>
      <c r="BP61" s="26">
        <v>1</v>
      </c>
      <c r="BQ61" s="26" t="s">
        <v>397</v>
      </c>
      <c r="BR61" s="26">
        <v>0</v>
      </c>
      <c r="BS61" s="26">
        <v>0</v>
      </c>
      <c r="BT61" s="26">
        <v>0</v>
      </c>
      <c r="BU61" s="26">
        <v>0</v>
      </c>
      <c r="BV61" s="26"/>
      <c r="BW61" s="26">
        <v>0</v>
      </c>
      <c r="BX61" s="26">
        <v>0</v>
      </c>
      <c r="BY61" s="41"/>
      <c r="BZ61" s="44">
        <v>0</v>
      </c>
      <c r="CA61" s="26">
        <v>0</v>
      </c>
      <c r="CB61" s="26">
        <v>1</v>
      </c>
      <c r="CC61" s="26">
        <v>0</v>
      </c>
      <c r="CD61" s="26">
        <v>0</v>
      </c>
      <c r="CE61" s="26">
        <v>0</v>
      </c>
      <c r="CF61" s="26">
        <v>0</v>
      </c>
      <c r="CG61" s="26">
        <v>2</v>
      </c>
      <c r="CH61" s="63">
        <f t="shared" si="17"/>
        <v>3</v>
      </c>
      <c r="CI61" s="72">
        <v>0</v>
      </c>
      <c r="CJ61" s="26">
        <v>0</v>
      </c>
      <c r="CK61" s="26">
        <v>2</v>
      </c>
      <c r="CL61" s="26">
        <v>2</v>
      </c>
      <c r="CM61" s="26">
        <v>1</v>
      </c>
      <c r="CN61" s="26">
        <v>1</v>
      </c>
      <c r="CO61" s="41">
        <v>1</v>
      </c>
      <c r="CP61" s="44">
        <v>2</v>
      </c>
      <c r="CQ61" s="26">
        <v>1</v>
      </c>
      <c r="CR61" s="26">
        <v>0</v>
      </c>
      <c r="CS61" s="26">
        <v>1</v>
      </c>
      <c r="CT61" s="10">
        <f t="shared" si="18"/>
        <v>4</v>
      </c>
      <c r="CU61" s="44">
        <v>0</v>
      </c>
      <c r="CV61" s="26">
        <v>1</v>
      </c>
      <c r="CW61" s="26">
        <v>3</v>
      </c>
      <c r="CX61" s="26">
        <v>3</v>
      </c>
      <c r="CY61" s="26">
        <v>2</v>
      </c>
      <c r="CZ61" s="26">
        <v>3</v>
      </c>
      <c r="DA61" s="26">
        <v>3</v>
      </c>
      <c r="DB61" s="26"/>
      <c r="DC61" s="26">
        <v>1</v>
      </c>
      <c r="DD61" s="41">
        <v>1</v>
      </c>
      <c r="DE61" s="10">
        <f t="shared" si="19"/>
        <v>17</v>
      </c>
      <c r="DF61" s="85">
        <v>0.86527777777777781</v>
      </c>
      <c r="DG61" s="26">
        <v>5</v>
      </c>
      <c r="DH61" s="85">
        <v>0.2673611111111111</v>
      </c>
      <c r="DI61" s="84">
        <f t="shared" si="28"/>
        <v>23.402083333333334</v>
      </c>
      <c r="DJ61" s="26">
        <v>9</v>
      </c>
      <c r="DK61" s="26">
        <v>0</v>
      </c>
      <c r="DL61" s="26">
        <v>0</v>
      </c>
      <c r="DM61" s="26">
        <v>1</v>
      </c>
      <c r="DN61" s="26">
        <v>0</v>
      </c>
      <c r="DO61" s="26">
        <v>0</v>
      </c>
      <c r="DP61" s="26">
        <v>0</v>
      </c>
      <c r="DQ61" s="26">
        <v>1</v>
      </c>
      <c r="DR61" s="26">
        <v>0</v>
      </c>
      <c r="DS61" s="26">
        <v>0</v>
      </c>
      <c r="DT61" s="26">
        <v>0</v>
      </c>
      <c r="DU61" s="26">
        <v>1</v>
      </c>
      <c r="DV61" s="14">
        <v>0</v>
      </c>
      <c r="DW61" s="26">
        <v>1</v>
      </c>
      <c r="DX61" s="26">
        <v>0</v>
      </c>
      <c r="DY61" s="14">
        <f t="shared" si="21"/>
        <v>1</v>
      </c>
      <c r="DZ61" s="26">
        <v>0</v>
      </c>
      <c r="EA61" s="26">
        <v>0</v>
      </c>
      <c r="EB61" s="14">
        <v>0</v>
      </c>
      <c r="EC61" s="14">
        <v>1</v>
      </c>
      <c r="ED61" s="14">
        <f t="shared" si="22"/>
        <v>0</v>
      </c>
      <c r="EE61" s="14">
        <f t="shared" si="23"/>
        <v>1</v>
      </c>
      <c r="EF61" s="6">
        <f t="shared" si="24"/>
        <v>3</v>
      </c>
      <c r="EG61" s="44" t="s">
        <v>529</v>
      </c>
      <c r="EH61" s="99">
        <v>45330</v>
      </c>
      <c r="EI61" s="100">
        <v>110</v>
      </c>
      <c r="EJ61" s="100">
        <v>80</v>
      </c>
      <c r="EK61" s="101">
        <v>72</v>
      </c>
      <c r="EL61" s="101">
        <v>97</v>
      </c>
      <c r="EM61" s="101">
        <v>104</v>
      </c>
      <c r="EN61" s="101">
        <v>0</v>
      </c>
      <c r="EO61" s="101">
        <v>68</v>
      </c>
      <c r="EP61" s="101">
        <v>1.53</v>
      </c>
      <c r="EQ61" s="104">
        <v>29</v>
      </c>
      <c r="ER61" s="102">
        <v>0</v>
      </c>
      <c r="ES61" s="34" t="s">
        <v>529</v>
      </c>
      <c r="ET61" s="26" t="s">
        <v>494</v>
      </c>
      <c r="EU61" s="26" t="s">
        <v>162</v>
      </c>
      <c r="EV61" s="26">
        <v>1</v>
      </c>
      <c r="EW61" s="79">
        <v>17.600000000000001</v>
      </c>
      <c r="EX61" s="78">
        <v>27.9</v>
      </c>
      <c r="EY61" s="26">
        <v>2818</v>
      </c>
      <c r="EZ61" s="26">
        <v>435</v>
      </c>
      <c r="FA61" s="26">
        <v>8.9999999999999993E-3</v>
      </c>
      <c r="FB61" s="26">
        <v>76.3</v>
      </c>
      <c r="FC61" s="26">
        <v>31</v>
      </c>
      <c r="FD61" s="26" t="s">
        <v>530</v>
      </c>
      <c r="FE61" s="26" t="s">
        <v>531</v>
      </c>
      <c r="FF61" s="26"/>
      <c r="FG61" s="26"/>
      <c r="FH61" s="26"/>
      <c r="FI61" s="26"/>
      <c r="FJ61" s="26"/>
      <c r="FK61" s="26"/>
      <c r="FL61" s="26"/>
      <c r="FM61" s="26"/>
      <c r="FN61" s="26"/>
      <c r="FO61" s="41"/>
    </row>
    <row r="62" spans="1:172" s="4" customFormat="1">
      <c r="A62" s="19" t="s">
        <v>532</v>
      </c>
      <c r="B62" s="4">
        <v>1</v>
      </c>
      <c r="C62" s="34">
        <v>45</v>
      </c>
      <c r="D62" s="19" t="s">
        <v>186</v>
      </c>
      <c r="E62" s="19">
        <v>1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4">
        <v>0</v>
      </c>
      <c r="L62" s="19">
        <v>1</v>
      </c>
      <c r="M62" s="35">
        <v>1</v>
      </c>
      <c r="N62" s="34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/>
      <c r="Y62" s="26"/>
      <c r="Z62" s="26">
        <v>0</v>
      </c>
      <c r="AA62" s="26"/>
      <c r="AB62" s="26"/>
      <c r="AC62" s="26"/>
      <c r="AD62" s="26">
        <v>0</v>
      </c>
      <c r="AE62" s="26"/>
      <c r="AF62" s="41"/>
      <c r="AG62" s="44">
        <v>1</v>
      </c>
      <c r="AH62" s="26">
        <v>1</v>
      </c>
      <c r="AI62" s="26">
        <v>0</v>
      </c>
      <c r="AJ62" s="26">
        <v>0</v>
      </c>
      <c r="AK62" s="26">
        <v>1</v>
      </c>
      <c r="AL62" s="26">
        <v>0</v>
      </c>
      <c r="AM62" s="26">
        <v>1</v>
      </c>
      <c r="AN62" s="26">
        <v>0</v>
      </c>
      <c r="AO62" s="26">
        <v>1</v>
      </c>
      <c r="AP62" s="26" t="s">
        <v>456</v>
      </c>
      <c r="AQ62" s="26">
        <v>1</v>
      </c>
      <c r="AR62" s="26">
        <v>1</v>
      </c>
      <c r="AS62" s="26">
        <v>1</v>
      </c>
      <c r="AT62" s="26">
        <v>1</v>
      </c>
      <c r="AU62" s="26">
        <v>0</v>
      </c>
      <c r="AV62" s="26">
        <v>0</v>
      </c>
      <c r="AW62" s="26"/>
      <c r="AX62" s="26">
        <v>1</v>
      </c>
      <c r="AY62" s="26"/>
      <c r="AZ62" s="26"/>
      <c r="BA62" s="26">
        <v>1</v>
      </c>
      <c r="BB62" s="26">
        <v>7</v>
      </c>
      <c r="BC62" s="26">
        <v>2</v>
      </c>
      <c r="BD62" s="26">
        <v>3</v>
      </c>
      <c r="BE62" s="26">
        <v>1</v>
      </c>
      <c r="BF62" s="26">
        <v>3</v>
      </c>
      <c r="BG62" s="14">
        <f t="shared" si="15"/>
        <v>16</v>
      </c>
      <c r="BH62" s="28">
        <f t="shared" si="25"/>
        <v>0</v>
      </c>
      <c r="BI62" s="28">
        <f t="shared" si="26"/>
        <v>43.75</v>
      </c>
      <c r="BJ62" s="28">
        <f t="shared" si="16"/>
        <v>37.5</v>
      </c>
      <c r="BK62" s="28">
        <f t="shared" si="27"/>
        <v>18.75</v>
      </c>
      <c r="BL62" s="26">
        <v>39</v>
      </c>
      <c r="BM62" s="26">
        <v>0</v>
      </c>
      <c r="BN62" s="26">
        <v>0</v>
      </c>
      <c r="BO62" s="26">
        <v>0</v>
      </c>
      <c r="BP62" s="26">
        <v>1</v>
      </c>
      <c r="BQ62" s="26" t="s">
        <v>533</v>
      </c>
      <c r="BR62" s="26">
        <v>0</v>
      </c>
      <c r="BS62" s="26">
        <v>0</v>
      </c>
      <c r="BT62" s="26">
        <v>0</v>
      </c>
      <c r="BU62" s="26">
        <v>0</v>
      </c>
      <c r="BV62" s="26"/>
      <c r="BW62" s="26">
        <v>0</v>
      </c>
      <c r="BX62" s="26">
        <v>0</v>
      </c>
      <c r="BY62" s="41"/>
      <c r="BZ62" s="44">
        <v>0</v>
      </c>
      <c r="CA62" s="26">
        <v>0</v>
      </c>
      <c r="CB62" s="26">
        <v>1</v>
      </c>
      <c r="CC62" s="26">
        <v>1</v>
      </c>
      <c r="CD62" s="26">
        <v>0</v>
      </c>
      <c r="CE62" s="26">
        <v>0</v>
      </c>
      <c r="CF62" s="26">
        <v>0</v>
      </c>
      <c r="CG62" s="26">
        <v>2</v>
      </c>
      <c r="CH62" s="63">
        <f t="shared" si="17"/>
        <v>4</v>
      </c>
      <c r="CI62" s="71">
        <v>2</v>
      </c>
      <c r="CJ62" s="26"/>
      <c r="CK62" s="26"/>
      <c r="CL62" s="26">
        <v>2</v>
      </c>
      <c r="CM62" s="26">
        <v>2</v>
      </c>
      <c r="CN62" s="26">
        <v>1</v>
      </c>
      <c r="CO62" s="41">
        <v>1</v>
      </c>
      <c r="CP62" s="44">
        <v>1</v>
      </c>
      <c r="CQ62" s="26">
        <v>1</v>
      </c>
      <c r="CR62" s="26">
        <v>2</v>
      </c>
      <c r="CS62" s="26">
        <v>1</v>
      </c>
      <c r="CT62" s="10">
        <f>SUM(CP62:CS62)</f>
        <v>5</v>
      </c>
      <c r="CU62" s="44">
        <v>2</v>
      </c>
      <c r="CV62" s="26">
        <v>2</v>
      </c>
      <c r="CW62" s="26">
        <v>3</v>
      </c>
      <c r="CX62" s="26">
        <v>3</v>
      </c>
      <c r="CY62" s="26">
        <v>3</v>
      </c>
      <c r="CZ62" s="26">
        <v>0</v>
      </c>
      <c r="DA62" s="26"/>
      <c r="DB62" s="26">
        <v>3</v>
      </c>
      <c r="DC62" s="26">
        <v>3</v>
      </c>
      <c r="DD62" s="41">
        <v>0</v>
      </c>
      <c r="DE62" s="10">
        <f t="shared" si="19"/>
        <v>19</v>
      </c>
      <c r="DF62" s="85">
        <v>0.79305555555555551</v>
      </c>
      <c r="DG62" s="26">
        <v>5</v>
      </c>
      <c r="DH62" s="85">
        <v>0.25</v>
      </c>
      <c r="DI62" s="84">
        <f t="shared" si="28"/>
        <v>23.456944444444446</v>
      </c>
      <c r="DJ62" s="26">
        <v>8</v>
      </c>
      <c r="DK62" s="26">
        <v>0</v>
      </c>
      <c r="DL62" s="26">
        <v>3</v>
      </c>
      <c r="DM62" s="26">
        <v>3</v>
      </c>
      <c r="DN62" s="26">
        <v>0</v>
      </c>
      <c r="DO62" s="26">
        <v>0</v>
      </c>
      <c r="DP62" s="26">
        <v>0</v>
      </c>
      <c r="DQ62" s="26">
        <v>0</v>
      </c>
      <c r="DR62" s="26">
        <v>1</v>
      </c>
      <c r="DS62" s="26">
        <v>0</v>
      </c>
      <c r="DT62" s="26">
        <v>0</v>
      </c>
      <c r="DU62" s="26">
        <v>1</v>
      </c>
      <c r="DV62" s="14">
        <v>0</v>
      </c>
      <c r="DW62" s="26">
        <v>1</v>
      </c>
      <c r="DX62" s="26">
        <v>0</v>
      </c>
      <c r="DY62" s="14">
        <f t="shared" si="21"/>
        <v>1</v>
      </c>
      <c r="DZ62" s="26">
        <v>0</v>
      </c>
      <c r="EA62" s="26">
        <v>0</v>
      </c>
      <c r="EB62" s="14">
        <v>2</v>
      </c>
      <c r="EC62" s="14">
        <v>1</v>
      </c>
      <c r="ED62" s="14">
        <f t="shared" si="22"/>
        <v>0</v>
      </c>
      <c r="EE62" s="14">
        <f t="shared" si="23"/>
        <v>1</v>
      </c>
      <c r="EF62" s="9">
        <f t="shared" si="24"/>
        <v>5</v>
      </c>
      <c r="EG62" s="44" t="s">
        <v>532</v>
      </c>
      <c r="EH62" s="99">
        <v>45330</v>
      </c>
      <c r="EI62" s="103">
        <v>130</v>
      </c>
      <c r="EJ62" s="103">
        <v>90</v>
      </c>
      <c r="EK62" s="101">
        <v>73</v>
      </c>
      <c r="EL62" s="105">
        <v>93</v>
      </c>
      <c r="EM62" s="104">
        <v>141</v>
      </c>
      <c r="EN62" s="101">
        <v>1</v>
      </c>
      <c r="EO62" s="101">
        <v>73</v>
      </c>
      <c r="EP62" s="101">
        <v>1.43</v>
      </c>
      <c r="EQ62" s="80">
        <v>35.700000000000003</v>
      </c>
      <c r="ER62" s="102">
        <v>1</v>
      </c>
      <c r="ES62" s="34" t="s">
        <v>532</v>
      </c>
      <c r="ET62" s="26" t="s">
        <v>494</v>
      </c>
      <c r="EU62" s="26" t="s">
        <v>534</v>
      </c>
      <c r="EV62" s="26">
        <v>0</v>
      </c>
      <c r="EW62" s="79">
        <v>12.4</v>
      </c>
      <c r="EX62" s="78">
        <v>19.8</v>
      </c>
      <c r="EY62" s="26">
        <v>2029</v>
      </c>
      <c r="EZ62" s="26">
        <v>412</v>
      </c>
      <c r="FA62" s="26">
        <v>2E-3</v>
      </c>
      <c r="FB62" s="26">
        <v>78.7</v>
      </c>
      <c r="FC62" s="26">
        <v>32.5</v>
      </c>
      <c r="FD62" s="26" t="s">
        <v>535</v>
      </c>
      <c r="FE62" s="26" t="s">
        <v>536</v>
      </c>
      <c r="FF62" s="26" t="s">
        <v>537</v>
      </c>
      <c r="FG62" s="78">
        <v>17.100000000000001</v>
      </c>
      <c r="FH62" s="78">
        <v>11.4</v>
      </c>
      <c r="FI62" s="26">
        <v>1754</v>
      </c>
      <c r="FJ62" s="26">
        <v>433</v>
      </c>
      <c r="FK62" s="26">
        <v>4.0000000000000001E-3</v>
      </c>
      <c r="FL62" s="26">
        <v>79</v>
      </c>
      <c r="FM62" s="26">
        <v>32.6</v>
      </c>
      <c r="FN62" s="26"/>
      <c r="FO62" s="41"/>
    </row>
    <row r="63" spans="1:172" s="4" customFormat="1">
      <c r="A63" s="19" t="s">
        <v>538</v>
      </c>
      <c r="B63" s="4">
        <v>1</v>
      </c>
      <c r="C63" s="34">
        <v>61</v>
      </c>
      <c r="D63" s="19" t="s">
        <v>160</v>
      </c>
      <c r="E63" s="19">
        <v>0</v>
      </c>
      <c r="F63" s="19">
        <v>0</v>
      </c>
      <c r="G63" s="19">
        <v>1</v>
      </c>
      <c r="H63" s="19">
        <v>0</v>
      </c>
      <c r="I63" s="19">
        <v>0</v>
      </c>
      <c r="J63" s="19">
        <v>0</v>
      </c>
      <c r="K63" s="4">
        <v>0</v>
      </c>
      <c r="L63" s="19">
        <v>3</v>
      </c>
      <c r="M63" s="35">
        <v>0</v>
      </c>
      <c r="N63" s="34">
        <v>0</v>
      </c>
      <c r="O63" s="26">
        <v>1</v>
      </c>
      <c r="P63" s="26">
        <v>0</v>
      </c>
      <c r="Q63" s="26">
        <v>1</v>
      </c>
      <c r="R63" s="26">
        <v>0</v>
      </c>
      <c r="S63" s="26">
        <v>0</v>
      </c>
      <c r="T63" s="26">
        <v>1</v>
      </c>
      <c r="U63" s="26">
        <v>0</v>
      </c>
      <c r="V63" s="26">
        <v>0</v>
      </c>
      <c r="W63" s="26">
        <v>0</v>
      </c>
      <c r="X63" s="26"/>
      <c r="Y63" s="26" t="s">
        <v>539</v>
      </c>
      <c r="Z63" s="26">
        <v>0</v>
      </c>
      <c r="AA63" s="26"/>
      <c r="AB63" s="26"/>
      <c r="AC63" s="26"/>
      <c r="AD63" s="26">
        <v>1</v>
      </c>
      <c r="AE63" s="26" t="s">
        <v>205</v>
      </c>
      <c r="AF63" s="41">
        <v>50</v>
      </c>
      <c r="AG63" s="44">
        <v>1</v>
      </c>
      <c r="AH63" s="26">
        <v>0</v>
      </c>
      <c r="AI63" s="26">
        <v>1</v>
      </c>
      <c r="AJ63" s="26">
        <v>0</v>
      </c>
      <c r="AK63" s="26">
        <v>1</v>
      </c>
      <c r="AL63" s="26">
        <v>1</v>
      </c>
      <c r="AM63" s="26">
        <v>1</v>
      </c>
      <c r="AN63" s="26">
        <v>0</v>
      </c>
      <c r="AO63" s="26">
        <v>2</v>
      </c>
      <c r="AP63" s="26" t="s">
        <v>540</v>
      </c>
      <c r="AQ63" s="26">
        <v>1</v>
      </c>
      <c r="AR63" s="26">
        <v>1</v>
      </c>
      <c r="AS63" s="26">
        <v>1</v>
      </c>
      <c r="AT63" s="26">
        <v>1</v>
      </c>
      <c r="AU63" s="26">
        <v>0</v>
      </c>
      <c r="AV63" s="26">
        <v>0</v>
      </c>
      <c r="AW63" s="26"/>
      <c r="AX63" s="26">
        <v>1</v>
      </c>
      <c r="AY63" s="26"/>
      <c r="AZ63" s="26"/>
      <c r="BA63" s="26">
        <v>1</v>
      </c>
      <c r="BB63" s="26">
        <v>7</v>
      </c>
      <c r="BC63" s="26">
        <v>1</v>
      </c>
      <c r="BD63" s="26">
        <v>2</v>
      </c>
      <c r="BE63" s="26">
        <v>0.2</v>
      </c>
      <c r="BF63" s="26">
        <v>3</v>
      </c>
      <c r="BG63" s="14">
        <f t="shared" si="15"/>
        <v>9.6</v>
      </c>
      <c r="BH63" s="28">
        <f t="shared" si="25"/>
        <v>0</v>
      </c>
      <c r="BI63" s="28">
        <f t="shared" si="26"/>
        <v>72.916666666666671</v>
      </c>
      <c r="BJ63" s="28">
        <f t="shared" si="16"/>
        <v>20.833333333333336</v>
      </c>
      <c r="BK63" s="28">
        <f t="shared" si="27"/>
        <v>6.2500000000000018</v>
      </c>
      <c r="BL63" s="26">
        <v>50</v>
      </c>
      <c r="BM63" s="26">
        <v>0</v>
      </c>
      <c r="BN63" s="26">
        <v>0</v>
      </c>
      <c r="BO63" s="26">
        <v>0</v>
      </c>
      <c r="BP63" s="26">
        <v>1</v>
      </c>
      <c r="BQ63" s="26" t="s">
        <v>541</v>
      </c>
      <c r="BR63" s="26">
        <v>0</v>
      </c>
      <c r="BS63" s="26">
        <v>0</v>
      </c>
      <c r="BT63" s="26">
        <v>0</v>
      </c>
      <c r="BU63" s="26">
        <v>0</v>
      </c>
      <c r="BV63" s="26"/>
      <c r="BW63" s="26">
        <v>0</v>
      </c>
      <c r="BX63" s="26">
        <v>0</v>
      </c>
      <c r="BY63" s="41"/>
      <c r="BZ63" s="44">
        <v>3</v>
      </c>
      <c r="CA63" s="26">
        <v>3</v>
      </c>
      <c r="CB63" s="26">
        <v>0</v>
      </c>
      <c r="CC63" s="26">
        <v>5</v>
      </c>
      <c r="CD63" s="26">
        <v>3</v>
      </c>
      <c r="CE63" s="26">
        <v>5</v>
      </c>
      <c r="CF63" s="26">
        <v>5</v>
      </c>
      <c r="CG63" s="26">
        <v>2</v>
      </c>
      <c r="CH63" s="65">
        <f t="shared" si="17"/>
        <v>26</v>
      </c>
      <c r="CI63" s="74">
        <v>4</v>
      </c>
      <c r="CJ63" s="26"/>
      <c r="CK63" s="26"/>
      <c r="CL63" s="26">
        <v>2</v>
      </c>
      <c r="CM63" s="26">
        <v>4</v>
      </c>
      <c r="CN63" s="26">
        <v>2</v>
      </c>
      <c r="CO63" s="41">
        <v>4</v>
      </c>
      <c r="CP63" s="44">
        <v>1</v>
      </c>
      <c r="CQ63" s="26">
        <v>0</v>
      </c>
      <c r="CR63" s="26">
        <v>1</v>
      </c>
      <c r="CS63" s="26">
        <v>1</v>
      </c>
      <c r="CT63" s="10">
        <f t="shared" si="18"/>
        <v>3</v>
      </c>
      <c r="CU63" s="44">
        <v>1</v>
      </c>
      <c r="CV63" s="26">
        <v>1</v>
      </c>
      <c r="CW63" s="26">
        <v>2</v>
      </c>
      <c r="CX63" s="26">
        <v>2</v>
      </c>
      <c r="CY63" s="26">
        <v>2</v>
      </c>
      <c r="CZ63" s="26">
        <v>3</v>
      </c>
      <c r="DA63" s="26">
        <v>3</v>
      </c>
      <c r="DB63" s="26">
        <v>1</v>
      </c>
      <c r="DC63" s="26">
        <v>3</v>
      </c>
      <c r="DD63" s="41">
        <v>2</v>
      </c>
      <c r="DE63" s="10">
        <f t="shared" si="19"/>
        <v>20</v>
      </c>
      <c r="DF63" s="85">
        <v>0.85416666666666663</v>
      </c>
      <c r="DG63" s="26">
        <v>60</v>
      </c>
      <c r="DH63" s="85">
        <v>0.31319444444444444</v>
      </c>
      <c r="DI63" s="84">
        <f t="shared" si="28"/>
        <v>23.459027777777777</v>
      </c>
      <c r="DJ63" s="26">
        <v>5</v>
      </c>
      <c r="DK63" s="26">
        <v>3</v>
      </c>
      <c r="DL63" s="26">
        <v>2</v>
      </c>
      <c r="DM63" s="26">
        <v>2</v>
      </c>
      <c r="DN63" s="26">
        <v>3</v>
      </c>
      <c r="DO63" s="26">
        <v>3</v>
      </c>
      <c r="DP63" s="26">
        <v>0</v>
      </c>
      <c r="DQ63" s="26">
        <v>0</v>
      </c>
      <c r="DR63" s="26">
        <v>3</v>
      </c>
      <c r="DS63" s="26">
        <v>0</v>
      </c>
      <c r="DT63" s="26">
        <v>0</v>
      </c>
      <c r="DU63" s="26">
        <v>1</v>
      </c>
      <c r="DV63" s="14">
        <v>0</v>
      </c>
      <c r="DW63" s="26">
        <v>1</v>
      </c>
      <c r="DX63" s="26">
        <v>1</v>
      </c>
      <c r="DY63" s="14">
        <f t="shared" si="21"/>
        <v>1</v>
      </c>
      <c r="DZ63" s="26">
        <v>2</v>
      </c>
      <c r="EA63" s="26">
        <v>3</v>
      </c>
      <c r="EB63" s="14">
        <v>3</v>
      </c>
      <c r="EC63" s="14">
        <v>2</v>
      </c>
      <c r="ED63" s="14">
        <f t="shared" si="22"/>
        <v>0</v>
      </c>
      <c r="EE63" s="14">
        <f t="shared" si="23"/>
        <v>2</v>
      </c>
      <c r="EF63" s="9">
        <f t="shared" si="24"/>
        <v>13</v>
      </c>
      <c r="EG63" s="44" t="s">
        <v>538</v>
      </c>
      <c r="EH63" s="99">
        <v>45330</v>
      </c>
      <c r="EI63" s="103">
        <v>130</v>
      </c>
      <c r="EJ63" s="103">
        <v>90</v>
      </c>
      <c r="EK63" s="101">
        <v>69</v>
      </c>
      <c r="EL63" s="105">
        <v>92</v>
      </c>
      <c r="EM63" s="101">
        <v>123</v>
      </c>
      <c r="EN63" s="101">
        <v>1</v>
      </c>
      <c r="EO63" s="101">
        <v>60</v>
      </c>
      <c r="EP63" s="101">
        <v>1.38</v>
      </c>
      <c r="EQ63" s="80">
        <v>31.5</v>
      </c>
      <c r="ER63" s="102">
        <v>0</v>
      </c>
      <c r="ES63" s="34" t="s">
        <v>538</v>
      </c>
      <c r="ET63" s="26" t="s">
        <v>494</v>
      </c>
      <c r="EU63" s="26" t="s">
        <v>534</v>
      </c>
      <c r="EV63" s="26">
        <v>1</v>
      </c>
      <c r="EW63" s="80">
        <v>122.9</v>
      </c>
      <c r="EX63" s="104">
        <v>184.5</v>
      </c>
      <c r="EY63" s="26">
        <v>18442</v>
      </c>
      <c r="EZ63" s="26">
        <v>481</v>
      </c>
      <c r="FA63" s="26">
        <v>1.7000000000000001E-2</v>
      </c>
      <c r="FB63" s="26">
        <v>81.2</v>
      </c>
      <c r="FC63" s="26">
        <v>30.9</v>
      </c>
      <c r="FD63" s="26" t="s">
        <v>542</v>
      </c>
      <c r="FE63" s="26" t="s">
        <v>543</v>
      </c>
      <c r="FF63" s="26" t="s">
        <v>537</v>
      </c>
      <c r="FG63" s="104">
        <v>107.8</v>
      </c>
      <c r="FH63" s="80">
        <v>67</v>
      </c>
      <c r="FI63" s="26">
        <v>9957</v>
      </c>
      <c r="FJ63" s="26">
        <v>540</v>
      </c>
      <c r="FK63" s="26">
        <v>2.1000000000000001E-2</v>
      </c>
      <c r="FL63" s="26">
        <v>81.2</v>
      </c>
      <c r="FM63" s="26">
        <v>32.4</v>
      </c>
      <c r="FN63" s="26"/>
      <c r="FO63" s="41"/>
    </row>
    <row r="64" spans="1:172" s="4" customFormat="1">
      <c r="A64" s="19" t="s">
        <v>544</v>
      </c>
      <c r="B64" s="4">
        <v>1</v>
      </c>
      <c r="C64" s="34">
        <v>64</v>
      </c>
      <c r="D64" s="19" t="s">
        <v>186</v>
      </c>
      <c r="E64" s="19">
        <v>1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4">
        <v>0</v>
      </c>
      <c r="L64" s="19">
        <v>4</v>
      </c>
      <c r="M64" s="35">
        <v>1</v>
      </c>
      <c r="N64" s="34">
        <v>1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1</v>
      </c>
      <c r="W64" s="26">
        <v>0</v>
      </c>
      <c r="X64" s="26"/>
      <c r="Y64" s="26"/>
      <c r="Z64" s="26">
        <v>0</v>
      </c>
      <c r="AA64" s="26"/>
      <c r="AB64" s="26"/>
      <c r="AC64" s="26"/>
      <c r="AD64" s="26">
        <v>0</v>
      </c>
      <c r="AE64" s="26"/>
      <c r="AF64" s="41"/>
      <c r="AG64" s="44">
        <v>0</v>
      </c>
      <c r="AH64" s="26">
        <v>0</v>
      </c>
      <c r="AI64" s="26">
        <v>1</v>
      </c>
      <c r="AJ64" s="26">
        <v>0</v>
      </c>
      <c r="AK64" s="26">
        <v>1</v>
      </c>
      <c r="AL64" s="26">
        <v>0</v>
      </c>
      <c r="AM64" s="26">
        <v>0</v>
      </c>
      <c r="AN64" s="26">
        <v>0</v>
      </c>
      <c r="AO64" s="26"/>
      <c r="AP64" s="26"/>
      <c r="AQ64" s="26"/>
      <c r="AR64" s="26">
        <v>1</v>
      </c>
      <c r="AS64" s="26">
        <v>1</v>
      </c>
      <c r="AT64" s="26">
        <v>1</v>
      </c>
      <c r="AU64" s="26">
        <v>0</v>
      </c>
      <c r="AV64" s="26">
        <v>0</v>
      </c>
      <c r="AW64" s="26"/>
      <c r="AX64" s="26">
        <v>0</v>
      </c>
      <c r="AY64" s="26"/>
      <c r="AZ64" s="26"/>
      <c r="BA64" s="26">
        <v>1</v>
      </c>
      <c r="BB64" s="26">
        <v>1</v>
      </c>
      <c r="BC64" s="26">
        <v>1</v>
      </c>
      <c r="BD64" s="26">
        <v>7</v>
      </c>
      <c r="BE64" s="26">
        <v>1</v>
      </c>
      <c r="BF64" s="26">
        <v>3</v>
      </c>
      <c r="BG64" s="14">
        <f t="shared" si="15"/>
        <v>11</v>
      </c>
      <c r="BH64" s="28">
        <f t="shared" si="25"/>
        <v>0</v>
      </c>
      <c r="BI64" s="28">
        <f t="shared" si="26"/>
        <v>9.0909090909090917</v>
      </c>
      <c r="BJ64" s="28">
        <f t="shared" si="16"/>
        <v>63.636363636363633</v>
      </c>
      <c r="BK64" s="28">
        <f t="shared" si="27"/>
        <v>27.27272727272727</v>
      </c>
      <c r="BL64" s="26">
        <v>64</v>
      </c>
      <c r="BM64" s="26">
        <v>0</v>
      </c>
      <c r="BN64" s="26">
        <v>0</v>
      </c>
      <c r="BO64" s="26">
        <v>0</v>
      </c>
      <c r="BP64" s="26">
        <v>1</v>
      </c>
      <c r="BQ64" s="26" t="s">
        <v>545</v>
      </c>
      <c r="BR64" s="26">
        <v>0</v>
      </c>
      <c r="BS64" s="26">
        <v>0</v>
      </c>
      <c r="BT64" s="26">
        <v>0</v>
      </c>
      <c r="BU64" s="26">
        <v>0</v>
      </c>
      <c r="BV64" s="26"/>
      <c r="BW64" s="26">
        <v>0</v>
      </c>
      <c r="BX64" s="26">
        <v>0</v>
      </c>
      <c r="BY64" s="41"/>
      <c r="BZ64" s="44">
        <v>0</v>
      </c>
      <c r="CA64" s="26">
        <v>0</v>
      </c>
      <c r="CB64" s="26">
        <v>0</v>
      </c>
      <c r="CC64" s="26">
        <v>2</v>
      </c>
      <c r="CD64" s="26">
        <v>0</v>
      </c>
      <c r="CE64" s="26">
        <v>0</v>
      </c>
      <c r="CF64" s="26">
        <v>0</v>
      </c>
      <c r="CG64" s="26">
        <v>0</v>
      </c>
      <c r="CH64" s="63">
        <f t="shared" si="17"/>
        <v>2</v>
      </c>
      <c r="CI64" s="73">
        <v>1</v>
      </c>
      <c r="CJ64" s="26">
        <v>0</v>
      </c>
      <c r="CK64" s="26">
        <v>0</v>
      </c>
      <c r="CL64" s="26">
        <v>1</v>
      </c>
      <c r="CM64" s="26">
        <v>4</v>
      </c>
      <c r="CN64" s="26">
        <v>2</v>
      </c>
      <c r="CO64" s="41">
        <v>1</v>
      </c>
      <c r="CP64" s="44">
        <v>1</v>
      </c>
      <c r="CQ64" s="26">
        <v>1</v>
      </c>
      <c r="CR64" s="26">
        <v>0</v>
      </c>
      <c r="CS64" s="26">
        <v>1</v>
      </c>
      <c r="CT64" s="10">
        <f t="shared" si="18"/>
        <v>3</v>
      </c>
      <c r="CU64" s="44">
        <v>0</v>
      </c>
      <c r="CV64" s="26">
        <v>2</v>
      </c>
      <c r="CW64" s="26">
        <v>1</v>
      </c>
      <c r="CX64" s="26">
        <v>2</v>
      </c>
      <c r="CY64" s="26">
        <v>4</v>
      </c>
      <c r="CZ64" s="26">
        <v>1</v>
      </c>
      <c r="DA64" s="26">
        <v>0</v>
      </c>
      <c r="DB64" s="26">
        <v>0</v>
      </c>
      <c r="DC64" s="26">
        <v>0</v>
      </c>
      <c r="DD64" s="41">
        <v>0</v>
      </c>
      <c r="DE64" s="7">
        <f>SUM(CU64:DD64)</f>
        <v>10</v>
      </c>
      <c r="DF64" s="85">
        <v>0.875</v>
      </c>
      <c r="DG64" s="26">
        <v>2</v>
      </c>
      <c r="DH64" s="85">
        <v>0.25</v>
      </c>
      <c r="DI64" s="84">
        <f t="shared" si="28"/>
        <v>23.375</v>
      </c>
      <c r="DJ64" s="26">
        <v>5</v>
      </c>
      <c r="DK64" s="26">
        <v>3</v>
      </c>
      <c r="DL64" s="26">
        <v>3</v>
      </c>
      <c r="DM64" s="26">
        <v>2</v>
      </c>
      <c r="DN64" s="26">
        <v>0</v>
      </c>
      <c r="DO64" s="26">
        <v>2</v>
      </c>
      <c r="DP64" s="26">
        <v>1</v>
      </c>
      <c r="DQ64" s="26">
        <v>0</v>
      </c>
      <c r="DR64" s="26">
        <v>0</v>
      </c>
      <c r="DS64" s="26">
        <v>3</v>
      </c>
      <c r="DT64" s="26">
        <v>0</v>
      </c>
      <c r="DU64" s="26">
        <v>3</v>
      </c>
      <c r="DV64" s="14">
        <v>0</v>
      </c>
      <c r="DW64" s="26">
        <v>2</v>
      </c>
      <c r="DX64" s="26">
        <v>0</v>
      </c>
      <c r="DY64" s="14">
        <f t="shared" si="21"/>
        <v>3</v>
      </c>
      <c r="DZ64" s="26">
        <v>0</v>
      </c>
      <c r="EA64" s="26">
        <v>3</v>
      </c>
      <c r="EB64" s="14">
        <v>3</v>
      </c>
      <c r="EC64" s="14">
        <v>2</v>
      </c>
      <c r="ED64" s="14">
        <f t="shared" si="22"/>
        <v>0</v>
      </c>
      <c r="EE64" s="14">
        <f t="shared" si="23"/>
        <v>2</v>
      </c>
      <c r="EF64" s="9">
        <f t="shared" si="24"/>
        <v>13</v>
      </c>
      <c r="EG64" s="44" t="s">
        <v>546</v>
      </c>
      <c r="EH64" s="99">
        <v>45330</v>
      </c>
      <c r="EI64" s="100">
        <v>110</v>
      </c>
      <c r="EJ64" s="100">
        <v>70</v>
      </c>
      <c r="EK64" s="101">
        <v>70</v>
      </c>
      <c r="EL64" s="105">
        <v>90</v>
      </c>
      <c r="EM64" s="104">
        <v>158</v>
      </c>
      <c r="EN64" s="101">
        <v>0</v>
      </c>
      <c r="EO64" s="101">
        <v>63</v>
      </c>
      <c r="EP64" s="101">
        <v>1.48</v>
      </c>
      <c r="EQ64" s="104">
        <v>28.8</v>
      </c>
      <c r="ER64" s="102">
        <v>0</v>
      </c>
      <c r="ES64" s="34" t="s">
        <v>546</v>
      </c>
      <c r="ET64" s="26" t="s">
        <v>494</v>
      </c>
      <c r="EU64" s="26" t="s">
        <v>215</v>
      </c>
      <c r="EV64" s="26">
        <v>0</v>
      </c>
      <c r="EW64" s="79">
        <v>12.5</v>
      </c>
      <c r="EX64" s="78">
        <v>18.2</v>
      </c>
      <c r="EY64" s="26">
        <v>1918</v>
      </c>
      <c r="EZ64" s="26">
        <v>406</v>
      </c>
      <c r="FA64" s="26">
        <v>3.1E-2</v>
      </c>
      <c r="FB64" s="26">
        <v>77.5</v>
      </c>
      <c r="FC64" s="26">
        <v>28.1</v>
      </c>
      <c r="FD64" s="26" t="s">
        <v>547</v>
      </c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41"/>
    </row>
    <row r="65" spans="1:186" s="4" customFormat="1">
      <c r="A65" s="20" t="s">
        <v>548</v>
      </c>
      <c r="B65" s="4">
        <v>1</v>
      </c>
      <c r="C65" s="36">
        <v>43</v>
      </c>
      <c r="D65" s="22" t="s">
        <v>160</v>
      </c>
      <c r="E65" s="22">
        <v>1</v>
      </c>
      <c r="F65" s="22">
        <v>0</v>
      </c>
      <c r="G65" s="22"/>
      <c r="H65" s="22"/>
      <c r="I65" s="22"/>
      <c r="J65" s="22"/>
      <c r="K65" s="22"/>
      <c r="L65" s="22">
        <v>2</v>
      </c>
      <c r="M65" s="37">
        <v>2</v>
      </c>
      <c r="N65" s="36">
        <v>0</v>
      </c>
      <c r="O65" s="27">
        <v>1</v>
      </c>
      <c r="P65" s="27"/>
      <c r="Q65" s="27">
        <v>1</v>
      </c>
      <c r="R65" s="27"/>
      <c r="S65" s="27"/>
      <c r="T65" s="27"/>
      <c r="U65" s="27"/>
      <c r="V65" s="27"/>
      <c r="W65" s="27">
        <v>1</v>
      </c>
      <c r="X65" s="27" t="s">
        <v>307</v>
      </c>
      <c r="Y65" s="27" t="s">
        <v>549</v>
      </c>
      <c r="Z65" s="27">
        <v>0</v>
      </c>
      <c r="AA65" s="27"/>
      <c r="AB65" s="27"/>
      <c r="AC65" s="27"/>
      <c r="AD65" s="27">
        <v>0</v>
      </c>
      <c r="AE65" s="27"/>
      <c r="AF65" s="42"/>
      <c r="AG65" s="45"/>
      <c r="AH65" s="27"/>
      <c r="AI65" s="27">
        <v>1</v>
      </c>
      <c r="AJ65" s="27"/>
      <c r="AK65" s="27">
        <v>1</v>
      </c>
      <c r="AL65" s="27">
        <v>1</v>
      </c>
      <c r="AM65" s="27">
        <v>1</v>
      </c>
      <c r="AN65" s="27"/>
      <c r="AO65" s="27">
        <v>1</v>
      </c>
      <c r="AP65" s="27" t="s">
        <v>456</v>
      </c>
      <c r="AQ65" s="27">
        <v>1</v>
      </c>
      <c r="AR65" s="27"/>
      <c r="AS65" s="27">
        <v>1</v>
      </c>
      <c r="AT65" s="27"/>
      <c r="AU65" s="27"/>
      <c r="AV65" s="27"/>
      <c r="AW65" s="27"/>
      <c r="AX65" s="27">
        <v>1</v>
      </c>
      <c r="AY65" s="27"/>
      <c r="AZ65" s="27"/>
      <c r="BA65" s="27"/>
      <c r="BB65" s="27"/>
      <c r="BC65" s="27">
        <v>1</v>
      </c>
      <c r="BD65" s="27">
        <v>7</v>
      </c>
      <c r="BE65" s="27"/>
      <c r="BF65" s="27"/>
      <c r="BG65" s="14">
        <f t="shared" ref="BG65" si="29">(AY65*AZ65)+(BA65*BB65)+(BC65*BD65)+(BE65*BF65)</f>
        <v>7</v>
      </c>
      <c r="BH65" s="28">
        <f t="shared" ref="BH65" si="30">((AY65*AZ65)/BG65)*100</f>
        <v>0</v>
      </c>
      <c r="BI65" s="28">
        <f t="shared" ref="BI65" si="31">((BA65*BB65)/BG65)*100</f>
        <v>0</v>
      </c>
      <c r="BJ65" s="28">
        <f t="shared" ref="BJ65" si="32">((BC65*BD65)/BG65)*100</f>
        <v>100</v>
      </c>
      <c r="BK65" s="28">
        <f t="shared" ref="BK65" si="33">((BE65*BF65)/BG65)*100</f>
        <v>0</v>
      </c>
      <c r="BL65" s="27">
        <v>35</v>
      </c>
      <c r="BM65" s="26">
        <v>0</v>
      </c>
      <c r="BN65" s="26">
        <v>0</v>
      </c>
      <c r="BO65" s="26">
        <v>0</v>
      </c>
      <c r="BP65" s="27">
        <v>1</v>
      </c>
      <c r="BQ65" s="27" t="s">
        <v>550</v>
      </c>
      <c r="BR65" s="27"/>
      <c r="BS65" s="27"/>
      <c r="BT65" s="27"/>
      <c r="BU65" s="27"/>
      <c r="BV65" s="27"/>
      <c r="BW65" s="27"/>
      <c r="BX65" s="27"/>
      <c r="BY65" s="42"/>
      <c r="BZ65" s="45">
        <v>0</v>
      </c>
      <c r="CA65" s="27">
        <v>1</v>
      </c>
      <c r="CB65" s="27">
        <v>2</v>
      </c>
      <c r="CC65" s="27">
        <v>0</v>
      </c>
      <c r="CD65" s="27">
        <v>0</v>
      </c>
      <c r="CE65" s="27">
        <v>1</v>
      </c>
      <c r="CF65" s="27">
        <v>2</v>
      </c>
      <c r="CG65" s="27">
        <v>2</v>
      </c>
      <c r="CH65" s="63">
        <f t="shared" si="17"/>
        <v>8</v>
      </c>
      <c r="CI65" s="75">
        <v>1</v>
      </c>
      <c r="CJ65" s="27"/>
      <c r="CK65" s="27"/>
      <c r="CL65" s="27">
        <v>2</v>
      </c>
      <c r="CM65" s="27">
        <v>1</v>
      </c>
      <c r="CN65" s="27">
        <v>1</v>
      </c>
      <c r="CO65" s="42">
        <v>1</v>
      </c>
      <c r="CP65" s="45">
        <v>2</v>
      </c>
      <c r="CQ65" s="27">
        <v>2</v>
      </c>
      <c r="CR65" s="27">
        <v>2</v>
      </c>
      <c r="CS65" s="27">
        <v>0</v>
      </c>
      <c r="CT65" s="62">
        <v>6</v>
      </c>
      <c r="CU65" s="45">
        <v>0</v>
      </c>
      <c r="CV65" s="27">
        <v>2</v>
      </c>
      <c r="CW65" s="27">
        <v>0</v>
      </c>
      <c r="CX65" s="27">
        <v>4</v>
      </c>
      <c r="CY65" s="27">
        <v>3</v>
      </c>
      <c r="CZ65" s="27">
        <v>0</v>
      </c>
      <c r="DA65" s="27">
        <v>0</v>
      </c>
      <c r="DB65" s="27">
        <v>3</v>
      </c>
      <c r="DC65" s="27">
        <v>3</v>
      </c>
      <c r="DD65" s="42">
        <v>1</v>
      </c>
      <c r="DE65" s="10">
        <f>SUM(CU65:DD65)</f>
        <v>16</v>
      </c>
      <c r="DF65" s="86">
        <v>0.83333333333333337</v>
      </c>
      <c r="DG65" s="27">
        <v>120</v>
      </c>
      <c r="DH65" s="86">
        <v>0.25</v>
      </c>
      <c r="DI65" s="84">
        <f t="shared" si="28"/>
        <v>23.416666666666668</v>
      </c>
      <c r="DJ65" s="27">
        <v>3</v>
      </c>
      <c r="DK65" s="27">
        <v>2</v>
      </c>
      <c r="DL65" s="27">
        <v>2</v>
      </c>
      <c r="DM65" s="27">
        <v>0</v>
      </c>
      <c r="DN65" s="27">
        <v>0</v>
      </c>
      <c r="DO65" s="27">
        <v>0</v>
      </c>
      <c r="DP65" s="27">
        <v>0</v>
      </c>
      <c r="DQ65" s="27">
        <v>0</v>
      </c>
      <c r="DR65" s="27">
        <v>0</v>
      </c>
      <c r="DS65" s="27">
        <v>0</v>
      </c>
      <c r="DT65" s="27">
        <v>0</v>
      </c>
      <c r="DU65" s="27">
        <v>2</v>
      </c>
      <c r="DV65" s="27">
        <v>2</v>
      </c>
      <c r="DW65" s="27">
        <v>0</v>
      </c>
      <c r="DX65" s="27">
        <v>1</v>
      </c>
      <c r="DY65" s="14">
        <f t="shared" si="21"/>
        <v>2</v>
      </c>
      <c r="DZ65" s="27">
        <v>3</v>
      </c>
      <c r="EA65" s="14">
        <v>3</v>
      </c>
      <c r="EB65" s="14">
        <v>3</v>
      </c>
      <c r="EC65" s="14">
        <v>2</v>
      </c>
      <c r="ED65" s="14">
        <f t="shared" si="22"/>
        <v>2</v>
      </c>
      <c r="EE65" s="14">
        <f t="shared" si="23"/>
        <v>1</v>
      </c>
      <c r="EF65" s="9">
        <f t="shared" si="24"/>
        <v>16</v>
      </c>
      <c r="EG65" s="45" t="s">
        <v>551</v>
      </c>
      <c r="EH65" s="82">
        <v>45352</v>
      </c>
      <c r="EI65" s="22">
        <v>130</v>
      </c>
      <c r="EJ65" s="22">
        <v>80</v>
      </c>
      <c r="EK65" s="22">
        <v>72</v>
      </c>
      <c r="EL65" s="22">
        <v>97</v>
      </c>
      <c r="EM65" s="22">
        <v>129</v>
      </c>
      <c r="EN65" s="22">
        <v>0</v>
      </c>
      <c r="EO65" s="22">
        <v>51</v>
      </c>
      <c r="EP65" s="22">
        <v>1.37</v>
      </c>
      <c r="EQ65" s="22">
        <v>27.2</v>
      </c>
      <c r="ER65" s="37">
        <v>1</v>
      </c>
      <c r="ES65" s="36" t="s">
        <v>551</v>
      </c>
      <c r="ET65" s="27" t="s">
        <v>494</v>
      </c>
      <c r="EU65" s="27" t="s">
        <v>162</v>
      </c>
      <c r="EV65" s="27">
        <v>1</v>
      </c>
      <c r="EW65" s="20">
        <v>46.9</v>
      </c>
      <c r="EX65" s="20">
        <v>75.7</v>
      </c>
      <c r="EY65" s="27">
        <v>6910</v>
      </c>
      <c r="EZ65" s="27">
        <v>503</v>
      </c>
      <c r="FA65" s="27">
        <v>4.1000000000000002E-2</v>
      </c>
      <c r="FB65" s="27">
        <v>73.5</v>
      </c>
      <c r="FC65" s="27">
        <v>41.6</v>
      </c>
      <c r="FD65" s="27" t="s">
        <v>552</v>
      </c>
      <c r="FE65" s="27"/>
      <c r="FF65" s="27"/>
      <c r="FG65" s="22"/>
      <c r="FH65" s="22"/>
      <c r="FI65" s="27"/>
      <c r="FJ65" s="27"/>
      <c r="FK65" s="27"/>
      <c r="FL65" s="27"/>
      <c r="FM65" s="27"/>
      <c r="FN65" s="27"/>
      <c r="FO65" s="40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</row>
    <row r="66" spans="1:186" s="4" customFormat="1">
      <c r="A66" s="20" t="s">
        <v>553</v>
      </c>
      <c r="B66" s="4">
        <v>1</v>
      </c>
      <c r="C66" s="36">
        <v>27</v>
      </c>
      <c r="D66" s="22" t="s">
        <v>174</v>
      </c>
      <c r="E66" s="22">
        <v>1</v>
      </c>
      <c r="F66" s="22">
        <v>0</v>
      </c>
      <c r="G66" s="22"/>
      <c r="H66" s="22"/>
      <c r="I66" s="22"/>
      <c r="J66" s="22"/>
      <c r="K66" s="22"/>
      <c r="L66" s="22">
        <v>5</v>
      </c>
      <c r="M66" s="37">
        <v>1</v>
      </c>
      <c r="N66" s="36">
        <v>1</v>
      </c>
      <c r="O66" s="27">
        <v>1</v>
      </c>
      <c r="P66" s="27">
        <v>1</v>
      </c>
      <c r="Q66" s="27"/>
      <c r="R66" s="27"/>
      <c r="S66" s="27"/>
      <c r="T66" s="27"/>
      <c r="U66" s="27"/>
      <c r="V66" s="27"/>
      <c r="W66" s="27"/>
      <c r="X66" s="27"/>
      <c r="Y66" s="27" t="s">
        <v>554</v>
      </c>
      <c r="Z66" s="27">
        <v>0</v>
      </c>
      <c r="AA66" s="27"/>
      <c r="AB66" s="27"/>
      <c r="AC66" s="27"/>
      <c r="AD66" s="27">
        <v>0</v>
      </c>
      <c r="AE66" s="27"/>
      <c r="AF66" s="42"/>
      <c r="AG66" s="45"/>
      <c r="AH66" s="27">
        <v>1</v>
      </c>
      <c r="AI66" s="27"/>
      <c r="AJ66" s="27"/>
      <c r="AK66" s="27">
        <v>1</v>
      </c>
      <c r="AL66" s="27">
        <v>1</v>
      </c>
      <c r="AM66" s="27">
        <v>1</v>
      </c>
      <c r="AN66" s="27"/>
      <c r="AO66" s="27">
        <v>2</v>
      </c>
      <c r="AP66" s="27" t="s">
        <v>162</v>
      </c>
      <c r="AQ66" s="27">
        <v>1</v>
      </c>
      <c r="AR66" s="27">
        <v>1</v>
      </c>
      <c r="AS66" s="27">
        <v>1</v>
      </c>
      <c r="AT66" s="27">
        <v>1</v>
      </c>
      <c r="AU66" s="27"/>
      <c r="AV66" s="27"/>
      <c r="AW66" s="27"/>
      <c r="AX66" s="27">
        <v>1</v>
      </c>
      <c r="AY66" s="27"/>
      <c r="AZ66" s="27"/>
      <c r="BA66" s="27">
        <v>0.3</v>
      </c>
      <c r="BB66" s="27">
        <v>7</v>
      </c>
      <c r="BC66" s="27">
        <v>1</v>
      </c>
      <c r="BD66" s="27">
        <v>5</v>
      </c>
      <c r="BE66" s="27">
        <v>3</v>
      </c>
      <c r="BF66" s="27">
        <v>2</v>
      </c>
      <c r="BG66" s="14">
        <f t="shared" ref="BG66:BG75" si="34">(AY66*AZ66)+(BA66*BB66)+(BC66*BD66)+(BE66*BF66)</f>
        <v>13.1</v>
      </c>
      <c r="BH66" s="28">
        <f t="shared" ref="BH66:BH75" si="35">((AY66*AZ66)/BG66)*100</f>
        <v>0</v>
      </c>
      <c r="BI66" s="28">
        <f t="shared" ref="BI66:BI75" si="36">((BA66*BB66)/BG66)*100</f>
        <v>16.03053435114504</v>
      </c>
      <c r="BJ66" s="28">
        <f t="shared" ref="BJ66:BJ75" si="37">((BC66*BD66)/BG66)*100</f>
        <v>38.167938931297712</v>
      </c>
      <c r="BK66" s="28">
        <f t="shared" ref="BK66:BK75" si="38">((BE66*BF66)/BG66)*100</f>
        <v>45.801526717557252</v>
      </c>
      <c r="BL66" s="27">
        <v>15</v>
      </c>
      <c r="BM66" s="26">
        <v>0</v>
      </c>
      <c r="BN66" s="26">
        <v>0</v>
      </c>
      <c r="BO66" s="26">
        <v>0</v>
      </c>
      <c r="BP66" s="27">
        <v>1</v>
      </c>
      <c r="BQ66" s="27" t="s">
        <v>555</v>
      </c>
      <c r="BR66" s="27"/>
      <c r="BS66" s="27"/>
      <c r="BT66" s="27"/>
      <c r="BU66" s="27"/>
      <c r="BV66" s="27"/>
      <c r="BW66" s="27"/>
      <c r="BX66" s="27"/>
      <c r="BY66" s="42"/>
      <c r="BZ66" s="45">
        <v>0</v>
      </c>
      <c r="CA66" s="27">
        <v>0</v>
      </c>
      <c r="CB66" s="27">
        <v>0</v>
      </c>
      <c r="CC66" s="27">
        <v>0</v>
      </c>
      <c r="CD66" s="27">
        <v>1</v>
      </c>
      <c r="CE66" s="27">
        <v>0</v>
      </c>
      <c r="CF66" s="27">
        <v>0</v>
      </c>
      <c r="CG66" s="27">
        <v>2</v>
      </c>
      <c r="CH66" s="63">
        <f t="shared" si="17"/>
        <v>3</v>
      </c>
      <c r="CI66" s="76">
        <v>0</v>
      </c>
      <c r="CJ66" s="22">
        <v>1</v>
      </c>
      <c r="CK66" s="22">
        <v>2</v>
      </c>
      <c r="CL66" s="22">
        <v>1</v>
      </c>
      <c r="CM66" s="22">
        <v>2</v>
      </c>
      <c r="CN66" s="22">
        <v>2</v>
      </c>
      <c r="CO66" s="37">
        <v>1</v>
      </c>
      <c r="CP66" s="45">
        <v>1</v>
      </c>
      <c r="CQ66" s="27">
        <v>0</v>
      </c>
      <c r="CR66" s="27">
        <v>0</v>
      </c>
      <c r="CS66" s="27">
        <v>1</v>
      </c>
      <c r="CT66" s="58">
        <v>2</v>
      </c>
      <c r="CU66" s="45">
        <v>0</v>
      </c>
      <c r="CV66" s="27">
        <v>1</v>
      </c>
      <c r="CW66" s="27">
        <v>0</v>
      </c>
      <c r="CX66" s="27">
        <v>1</v>
      </c>
      <c r="CY66" s="27">
        <v>1</v>
      </c>
      <c r="CZ66" s="27">
        <v>0</v>
      </c>
      <c r="DA66" s="27">
        <v>2</v>
      </c>
      <c r="DB66" s="27">
        <v>2</v>
      </c>
      <c r="DC66" s="27">
        <v>2</v>
      </c>
      <c r="DD66" s="42">
        <v>0</v>
      </c>
      <c r="DE66" s="91">
        <f t="shared" ref="DE66:DE75" si="39">SUM(CU66:DD66)</f>
        <v>9</v>
      </c>
      <c r="DF66" s="86">
        <v>0.91666666666666663</v>
      </c>
      <c r="DG66" s="27">
        <v>15</v>
      </c>
      <c r="DH66" s="86">
        <v>0.33333333333333331</v>
      </c>
      <c r="DI66" s="84">
        <f t="shared" si="28"/>
        <v>23.416666666666664</v>
      </c>
      <c r="DJ66" s="27">
        <v>8</v>
      </c>
      <c r="DK66" s="27">
        <v>0</v>
      </c>
      <c r="DL66" s="27">
        <v>2</v>
      </c>
      <c r="DM66" s="27">
        <v>3</v>
      </c>
      <c r="DN66" s="27">
        <v>0</v>
      </c>
      <c r="DO66" s="27">
        <v>0</v>
      </c>
      <c r="DP66" s="27">
        <v>0</v>
      </c>
      <c r="DQ66" s="27">
        <v>0</v>
      </c>
      <c r="DR66" s="27">
        <v>0</v>
      </c>
      <c r="DS66" s="27">
        <v>0</v>
      </c>
      <c r="DT66" s="27">
        <v>0</v>
      </c>
      <c r="DU66" s="27">
        <v>0</v>
      </c>
      <c r="DV66" s="27">
        <v>0</v>
      </c>
      <c r="DW66" s="27">
        <v>0</v>
      </c>
      <c r="DX66" s="27">
        <v>0</v>
      </c>
      <c r="DY66" s="14">
        <f t="shared" si="21"/>
        <v>0</v>
      </c>
      <c r="DZ66" s="27">
        <v>0</v>
      </c>
      <c r="EA66" s="14">
        <v>0</v>
      </c>
      <c r="EB66" s="14">
        <v>1</v>
      </c>
      <c r="EC66" s="14">
        <v>5</v>
      </c>
      <c r="ED66" s="14">
        <f t="shared" si="22"/>
        <v>0</v>
      </c>
      <c r="EE66" s="14">
        <f t="shared" si="23"/>
        <v>0</v>
      </c>
      <c r="EF66" s="9">
        <f t="shared" si="24"/>
        <v>6</v>
      </c>
      <c r="EG66" s="45" t="s">
        <v>553</v>
      </c>
      <c r="EH66" s="82">
        <v>45352</v>
      </c>
      <c r="EI66" s="22">
        <v>90</v>
      </c>
      <c r="EJ66" s="22">
        <v>50</v>
      </c>
      <c r="EK66" s="22">
        <v>94</v>
      </c>
      <c r="EL66" s="22">
        <v>93</v>
      </c>
      <c r="EM66" s="22">
        <v>530</v>
      </c>
      <c r="EN66" s="22">
        <v>0</v>
      </c>
      <c r="EO66" s="22">
        <v>54</v>
      </c>
      <c r="EP66" s="22">
        <v>1.44</v>
      </c>
      <c r="EQ66" s="22">
        <v>26</v>
      </c>
      <c r="ER66" s="37">
        <v>0</v>
      </c>
      <c r="ES66" s="36" t="s">
        <v>553</v>
      </c>
      <c r="ET66" s="27" t="s">
        <v>494</v>
      </c>
      <c r="EU66" s="27" t="s">
        <v>162</v>
      </c>
      <c r="EV66" s="27">
        <v>0</v>
      </c>
      <c r="EW66" s="20">
        <v>18.3</v>
      </c>
      <c r="EX66" s="60">
        <v>29.2</v>
      </c>
      <c r="EY66" s="27">
        <v>2813</v>
      </c>
      <c r="EZ66" s="27">
        <v>449</v>
      </c>
      <c r="FA66" s="27">
        <v>4.2000000000000003E-2</v>
      </c>
      <c r="FB66" s="27">
        <v>78.900000000000006</v>
      </c>
      <c r="FC66" s="27">
        <v>38.1</v>
      </c>
      <c r="FD66" s="27" t="s">
        <v>556</v>
      </c>
      <c r="FE66" s="27"/>
      <c r="FF66" s="27"/>
      <c r="FG66" s="22"/>
      <c r="FH66" s="22"/>
      <c r="FI66" s="27"/>
      <c r="FJ66" s="27"/>
      <c r="FK66" s="27"/>
      <c r="FL66" s="27"/>
      <c r="FM66" s="27"/>
      <c r="FN66" s="27"/>
      <c r="FO66" s="40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</row>
    <row r="67" spans="1:186" s="4" customFormat="1">
      <c r="A67" s="20" t="s">
        <v>557</v>
      </c>
      <c r="B67" s="4">
        <v>1</v>
      </c>
      <c r="C67" s="36">
        <v>56</v>
      </c>
      <c r="D67" s="22" t="s">
        <v>174</v>
      </c>
      <c r="E67" s="22">
        <v>1</v>
      </c>
      <c r="F67" s="22">
        <v>0</v>
      </c>
      <c r="G67" s="22"/>
      <c r="H67" s="22"/>
      <c r="I67" s="22"/>
      <c r="J67" s="22"/>
      <c r="K67" s="22"/>
      <c r="L67" s="22">
        <v>5</v>
      </c>
      <c r="M67" s="37">
        <v>1</v>
      </c>
      <c r="N67" s="36">
        <v>1</v>
      </c>
      <c r="O67" s="27">
        <v>1</v>
      </c>
      <c r="P67" s="27">
        <v>1</v>
      </c>
      <c r="Q67" s="27"/>
      <c r="R67" s="27"/>
      <c r="S67" s="27"/>
      <c r="T67" s="27"/>
      <c r="U67" s="27"/>
      <c r="V67" s="27"/>
      <c r="W67" s="27"/>
      <c r="X67" s="27"/>
      <c r="Y67" s="27" t="s">
        <v>642</v>
      </c>
      <c r="Z67" s="27">
        <v>0</v>
      </c>
      <c r="AA67" s="27"/>
      <c r="AB67" s="27"/>
      <c r="AC67" s="27"/>
      <c r="AD67" s="27">
        <v>0</v>
      </c>
      <c r="AE67" s="27"/>
      <c r="AF67" s="42"/>
      <c r="AG67" s="45"/>
      <c r="AH67" s="27">
        <v>1</v>
      </c>
      <c r="AI67" s="27"/>
      <c r="AJ67" s="27"/>
      <c r="AK67" s="27">
        <v>1</v>
      </c>
      <c r="AL67" s="27">
        <v>1</v>
      </c>
      <c r="AM67" s="27">
        <v>1</v>
      </c>
      <c r="AN67" s="27"/>
      <c r="AO67" s="27">
        <v>2</v>
      </c>
      <c r="AP67" s="27" t="s">
        <v>162</v>
      </c>
      <c r="AQ67" s="27">
        <v>1</v>
      </c>
      <c r="AR67" s="27">
        <v>1</v>
      </c>
      <c r="AS67" s="27">
        <v>1</v>
      </c>
      <c r="AT67" s="27">
        <v>1</v>
      </c>
      <c r="AU67" s="27"/>
      <c r="AV67" s="27"/>
      <c r="AW67" s="27"/>
      <c r="AX67" s="27">
        <v>1</v>
      </c>
      <c r="AY67" s="27"/>
      <c r="AZ67" s="27"/>
      <c r="BA67" s="27">
        <v>0.3</v>
      </c>
      <c r="BB67" s="27">
        <v>7</v>
      </c>
      <c r="BC67" s="27">
        <v>5</v>
      </c>
      <c r="BD67" s="27">
        <v>2</v>
      </c>
      <c r="BE67" s="27">
        <v>2</v>
      </c>
      <c r="BF67" s="27">
        <v>1</v>
      </c>
      <c r="BG67" s="14">
        <f t="shared" si="34"/>
        <v>14.1</v>
      </c>
      <c r="BH67" s="28">
        <f t="shared" si="35"/>
        <v>0</v>
      </c>
      <c r="BI67" s="28">
        <f t="shared" si="36"/>
        <v>14.893617021276597</v>
      </c>
      <c r="BJ67" s="28">
        <f t="shared" si="37"/>
        <v>70.921985815602838</v>
      </c>
      <c r="BK67" s="28">
        <f t="shared" si="38"/>
        <v>14.184397163120568</v>
      </c>
      <c r="BL67" s="27">
        <v>40</v>
      </c>
      <c r="BM67" s="26">
        <v>0</v>
      </c>
      <c r="BN67" s="26">
        <v>0</v>
      </c>
      <c r="BO67" s="26">
        <v>0</v>
      </c>
      <c r="BP67" s="27">
        <v>1</v>
      </c>
      <c r="BQ67" s="27" t="s">
        <v>558</v>
      </c>
      <c r="BR67" s="27"/>
      <c r="BS67" s="27"/>
      <c r="BT67" s="27"/>
      <c r="BU67" s="27"/>
      <c r="BV67" s="27"/>
      <c r="BW67" s="27"/>
      <c r="BX67" s="27"/>
      <c r="BY67" s="42"/>
      <c r="BZ67" s="45">
        <v>0</v>
      </c>
      <c r="CA67" s="27">
        <v>0</v>
      </c>
      <c r="CB67" s="27">
        <v>0</v>
      </c>
      <c r="CC67" s="27">
        <v>0</v>
      </c>
      <c r="CD67" s="27">
        <v>0</v>
      </c>
      <c r="CE67" s="27">
        <v>0</v>
      </c>
      <c r="CF67" s="27">
        <v>1</v>
      </c>
      <c r="CG67" s="27">
        <v>3</v>
      </c>
      <c r="CH67" s="63">
        <f t="shared" si="17"/>
        <v>4</v>
      </c>
      <c r="CI67" s="76">
        <v>0</v>
      </c>
      <c r="CJ67" s="22">
        <v>1</v>
      </c>
      <c r="CK67" s="22">
        <v>2</v>
      </c>
      <c r="CL67" s="22">
        <v>2</v>
      </c>
      <c r="CM67" s="22">
        <v>3</v>
      </c>
      <c r="CN67" s="22">
        <v>3</v>
      </c>
      <c r="CO67" s="37">
        <v>1</v>
      </c>
      <c r="CP67" s="45">
        <v>1</v>
      </c>
      <c r="CQ67" s="27">
        <v>2</v>
      </c>
      <c r="CR67" s="27">
        <v>1</v>
      </c>
      <c r="CS67" s="27">
        <v>0</v>
      </c>
      <c r="CT67" s="58">
        <v>4</v>
      </c>
      <c r="CU67" s="45">
        <v>1</v>
      </c>
      <c r="CV67" s="27">
        <v>2</v>
      </c>
      <c r="CW67" s="27">
        <v>3</v>
      </c>
      <c r="CX67" s="27">
        <v>1</v>
      </c>
      <c r="CY67" s="27">
        <v>2</v>
      </c>
      <c r="CZ67" s="27">
        <v>2</v>
      </c>
      <c r="DA67" s="27">
        <v>3</v>
      </c>
      <c r="DB67" s="27">
        <v>2</v>
      </c>
      <c r="DC67" s="27">
        <v>2</v>
      </c>
      <c r="DD67" s="42">
        <v>3</v>
      </c>
      <c r="DE67" s="10">
        <f t="shared" si="39"/>
        <v>21</v>
      </c>
      <c r="DF67" s="86">
        <v>0.83333333333333337</v>
      </c>
      <c r="DG67" s="27">
        <v>5</v>
      </c>
      <c r="DH67" s="86">
        <v>0.29166666666666669</v>
      </c>
      <c r="DI67" s="84">
        <f t="shared" si="28"/>
        <v>23.458333333333336</v>
      </c>
      <c r="DJ67" s="27">
        <v>8</v>
      </c>
      <c r="DK67" s="27">
        <v>2</v>
      </c>
      <c r="DL67" s="27">
        <v>3</v>
      </c>
      <c r="DM67" s="27">
        <v>3</v>
      </c>
      <c r="DN67" s="27">
        <v>0</v>
      </c>
      <c r="DO67" s="27">
        <v>0</v>
      </c>
      <c r="DP67" s="27">
        <v>0</v>
      </c>
      <c r="DQ67" s="27">
        <v>0</v>
      </c>
      <c r="DR67" s="27">
        <v>0</v>
      </c>
      <c r="DS67" s="27">
        <v>0</v>
      </c>
      <c r="DT67" s="27">
        <v>0</v>
      </c>
      <c r="DU67" s="27">
        <v>0</v>
      </c>
      <c r="DV67" s="27">
        <v>0</v>
      </c>
      <c r="DW67" s="27">
        <v>0</v>
      </c>
      <c r="DX67" s="27">
        <v>0</v>
      </c>
      <c r="DY67" s="14">
        <f t="shared" si="21"/>
        <v>0</v>
      </c>
      <c r="DZ67" s="27">
        <v>1</v>
      </c>
      <c r="EA67" s="14">
        <v>0</v>
      </c>
      <c r="EB67" s="14">
        <v>2</v>
      </c>
      <c r="EC67" s="14">
        <v>6</v>
      </c>
      <c r="ED67" s="14">
        <f t="shared" si="22"/>
        <v>0</v>
      </c>
      <c r="EE67" s="14">
        <f t="shared" si="23"/>
        <v>0</v>
      </c>
      <c r="EF67" s="9">
        <f t="shared" si="24"/>
        <v>9</v>
      </c>
      <c r="EG67" s="45" t="s">
        <v>559</v>
      </c>
      <c r="EH67" s="82">
        <v>45352</v>
      </c>
      <c r="EI67" s="22">
        <v>120</v>
      </c>
      <c r="EJ67" s="22">
        <v>70</v>
      </c>
      <c r="EK67" s="22">
        <v>74</v>
      </c>
      <c r="EL67" s="22">
        <v>93</v>
      </c>
      <c r="EM67" s="22">
        <v>457</v>
      </c>
      <c r="EN67" s="22">
        <v>0</v>
      </c>
      <c r="EO67" s="22">
        <v>80</v>
      </c>
      <c r="EP67" s="22">
        <v>1.53</v>
      </c>
      <c r="EQ67" s="22">
        <v>34.200000000000003</v>
      </c>
      <c r="ER67" s="37">
        <v>0</v>
      </c>
      <c r="ES67" s="36" t="s">
        <v>559</v>
      </c>
      <c r="ET67" s="27" t="s">
        <v>494</v>
      </c>
      <c r="EU67" s="27" t="s">
        <v>162</v>
      </c>
      <c r="EV67" s="27">
        <v>0</v>
      </c>
      <c r="EW67" s="20">
        <v>19</v>
      </c>
      <c r="EX67" s="60">
        <v>30.2</v>
      </c>
      <c r="EY67" s="27">
        <v>2848</v>
      </c>
      <c r="EZ67" s="27">
        <v>490</v>
      </c>
      <c r="FA67" s="27">
        <v>4.2999999999999997E-2</v>
      </c>
      <c r="FB67" s="27">
        <v>79.5</v>
      </c>
      <c r="FC67" s="27">
        <v>38.5</v>
      </c>
      <c r="FD67" s="27" t="s">
        <v>560</v>
      </c>
      <c r="FE67" s="27"/>
      <c r="FF67" s="27"/>
      <c r="FG67" s="22"/>
      <c r="FH67" s="22"/>
      <c r="FI67" s="27"/>
      <c r="FJ67" s="27"/>
      <c r="FK67" s="27"/>
      <c r="FL67" s="27"/>
      <c r="FM67" s="27"/>
      <c r="FN67" s="27"/>
      <c r="FO67" s="40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</row>
    <row r="68" spans="1:186" s="4" customFormat="1">
      <c r="A68" s="20" t="s">
        <v>561</v>
      </c>
      <c r="B68" s="4">
        <v>1</v>
      </c>
      <c r="C68" s="36">
        <v>58</v>
      </c>
      <c r="D68" s="22" t="s">
        <v>186</v>
      </c>
      <c r="E68" s="22">
        <v>1</v>
      </c>
      <c r="F68" s="22">
        <v>0</v>
      </c>
      <c r="G68" s="22"/>
      <c r="H68" s="22"/>
      <c r="I68" s="22"/>
      <c r="J68" s="22"/>
      <c r="K68" s="22"/>
      <c r="L68" s="22">
        <v>5</v>
      </c>
      <c r="M68" s="37">
        <v>2</v>
      </c>
      <c r="N68" s="36">
        <v>1</v>
      </c>
      <c r="O68" s="27"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0</v>
      </c>
      <c r="AA68" s="27"/>
      <c r="AB68" s="27"/>
      <c r="AC68" s="27"/>
      <c r="AD68" s="27">
        <v>0</v>
      </c>
      <c r="AE68" s="27"/>
      <c r="AF68" s="42"/>
      <c r="AG68" s="45"/>
      <c r="AH68" s="27">
        <v>1</v>
      </c>
      <c r="AI68" s="27"/>
      <c r="AJ68" s="27"/>
      <c r="AK68" s="27">
        <v>1</v>
      </c>
      <c r="AL68" s="27">
        <v>1</v>
      </c>
      <c r="AM68" s="27">
        <v>1</v>
      </c>
      <c r="AN68" s="27"/>
      <c r="AO68" s="27">
        <v>4</v>
      </c>
      <c r="AP68" s="27" t="s">
        <v>562</v>
      </c>
      <c r="AQ68" s="27">
        <v>1</v>
      </c>
      <c r="AR68" s="27">
        <v>1</v>
      </c>
      <c r="AS68" s="27">
        <v>1</v>
      </c>
      <c r="AT68" s="27"/>
      <c r="AU68" s="27"/>
      <c r="AV68" s="27"/>
      <c r="AW68" s="27"/>
      <c r="AX68" s="27">
        <v>1</v>
      </c>
      <c r="AY68" s="27"/>
      <c r="AZ68" s="27"/>
      <c r="BA68" s="27"/>
      <c r="BB68" s="27"/>
      <c r="BC68" s="27">
        <v>5</v>
      </c>
      <c r="BD68" s="27">
        <v>7</v>
      </c>
      <c r="BE68" s="27">
        <v>1</v>
      </c>
      <c r="BF68" s="27">
        <v>7</v>
      </c>
      <c r="BG68" s="14">
        <f t="shared" si="34"/>
        <v>42</v>
      </c>
      <c r="BH68" s="28">
        <f t="shared" si="35"/>
        <v>0</v>
      </c>
      <c r="BI68" s="28">
        <f t="shared" si="36"/>
        <v>0</v>
      </c>
      <c r="BJ68" s="28">
        <f t="shared" si="37"/>
        <v>83.333333333333343</v>
      </c>
      <c r="BK68" s="28">
        <f t="shared" si="38"/>
        <v>16.666666666666664</v>
      </c>
      <c r="BL68" s="27">
        <v>44</v>
      </c>
      <c r="BM68" s="26">
        <v>0</v>
      </c>
      <c r="BN68" s="26">
        <v>0</v>
      </c>
      <c r="BO68" s="26">
        <v>0</v>
      </c>
      <c r="BP68" s="27">
        <v>1</v>
      </c>
      <c r="BQ68" s="27" t="s">
        <v>563</v>
      </c>
      <c r="BR68" s="27"/>
      <c r="BS68" s="27"/>
      <c r="BT68" s="27"/>
      <c r="BU68" s="27"/>
      <c r="BV68" s="27"/>
      <c r="BW68" s="27"/>
      <c r="BX68" s="27"/>
      <c r="BY68" s="42"/>
      <c r="BZ68" s="45">
        <v>0</v>
      </c>
      <c r="CA68" s="27">
        <v>0</v>
      </c>
      <c r="CB68" s="27">
        <v>0</v>
      </c>
      <c r="CC68" s="27">
        <v>0</v>
      </c>
      <c r="CD68" s="27">
        <v>0</v>
      </c>
      <c r="CE68" s="27">
        <v>0</v>
      </c>
      <c r="CF68" s="27">
        <v>0</v>
      </c>
      <c r="CG68" s="27">
        <v>3</v>
      </c>
      <c r="CH68" s="63">
        <f t="shared" si="17"/>
        <v>3</v>
      </c>
      <c r="CI68" s="76">
        <v>0</v>
      </c>
      <c r="CJ68" s="22">
        <v>1</v>
      </c>
      <c r="CK68" s="22">
        <v>4</v>
      </c>
      <c r="CL68" s="22">
        <v>1</v>
      </c>
      <c r="CM68" s="22">
        <v>1</v>
      </c>
      <c r="CN68" s="22">
        <v>1</v>
      </c>
      <c r="CO68" s="37">
        <v>1</v>
      </c>
      <c r="CP68" s="45">
        <v>0</v>
      </c>
      <c r="CQ68" s="27">
        <v>0</v>
      </c>
      <c r="CR68" s="27">
        <v>0</v>
      </c>
      <c r="CS68" s="27">
        <v>1</v>
      </c>
      <c r="CT68" s="58">
        <v>1</v>
      </c>
      <c r="CU68" s="45">
        <v>0</v>
      </c>
      <c r="CV68" s="27">
        <v>0</v>
      </c>
      <c r="CW68" s="27">
        <v>3</v>
      </c>
      <c r="CX68" s="27">
        <v>1</v>
      </c>
      <c r="CY68" s="27">
        <v>1</v>
      </c>
      <c r="CZ68" s="27">
        <v>1</v>
      </c>
      <c r="DA68" s="27">
        <v>4</v>
      </c>
      <c r="DB68" s="27">
        <v>3</v>
      </c>
      <c r="DC68" s="27">
        <v>3</v>
      </c>
      <c r="DD68" s="42">
        <v>2</v>
      </c>
      <c r="DE68" s="10">
        <f t="shared" si="39"/>
        <v>18</v>
      </c>
      <c r="DF68" s="86">
        <v>0.91666666666666663</v>
      </c>
      <c r="DG68" s="27">
        <v>30</v>
      </c>
      <c r="DH68" s="86">
        <v>0.25</v>
      </c>
      <c r="DI68" s="84">
        <f t="shared" si="28"/>
        <v>23.333333333333332</v>
      </c>
      <c r="DJ68" s="27">
        <v>6</v>
      </c>
      <c r="DK68" s="27">
        <v>0</v>
      </c>
      <c r="DL68" s="27">
        <v>2</v>
      </c>
      <c r="DM68" s="27">
        <v>1</v>
      </c>
      <c r="DN68" s="27">
        <v>0</v>
      </c>
      <c r="DO68" s="27">
        <v>0</v>
      </c>
      <c r="DP68" s="27">
        <v>0</v>
      </c>
      <c r="DQ68" s="27">
        <v>0</v>
      </c>
      <c r="DR68" s="27">
        <v>0</v>
      </c>
      <c r="DS68" s="27">
        <v>0</v>
      </c>
      <c r="DT68" s="27">
        <v>0</v>
      </c>
      <c r="DU68" s="27">
        <v>0</v>
      </c>
      <c r="DV68" s="27">
        <v>0</v>
      </c>
      <c r="DW68" s="27">
        <v>0</v>
      </c>
      <c r="DX68" s="27">
        <v>1</v>
      </c>
      <c r="DY68" s="14">
        <f t="shared" si="21"/>
        <v>0</v>
      </c>
      <c r="DZ68" s="27">
        <v>1</v>
      </c>
      <c r="EA68" s="14">
        <v>1</v>
      </c>
      <c r="EB68" s="14">
        <v>1</v>
      </c>
      <c r="EC68" s="14">
        <v>3</v>
      </c>
      <c r="ED68" s="14">
        <f t="shared" si="22"/>
        <v>0</v>
      </c>
      <c r="EE68" s="14">
        <f t="shared" si="23"/>
        <v>1</v>
      </c>
      <c r="EF68" s="9">
        <f t="shared" si="24"/>
        <v>7</v>
      </c>
      <c r="EG68" s="45" t="s">
        <v>564</v>
      </c>
      <c r="EH68" s="82">
        <v>45352</v>
      </c>
      <c r="EI68" s="22">
        <v>120</v>
      </c>
      <c r="EJ68" s="22">
        <v>80</v>
      </c>
      <c r="EK68" s="22">
        <v>77</v>
      </c>
      <c r="EL68" s="22">
        <v>90</v>
      </c>
      <c r="EM68" s="22">
        <v>127</v>
      </c>
      <c r="EN68" s="22">
        <v>0</v>
      </c>
      <c r="EO68" s="22">
        <v>71</v>
      </c>
      <c r="EP68" s="22">
        <v>1.5</v>
      </c>
      <c r="EQ68" s="22">
        <v>31.6</v>
      </c>
      <c r="ER68" s="37">
        <v>0</v>
      </c>
      <c r="ES68" s="36" t="s">
        <v>564</v>
      </c>
      <c r="ET68" s="27" t="s">
        <v>494</v>
      </c>
      <c r="EU68" s="27" t="s">
        <v>247</v>
      </c>
      <c r="EV68" s="27">
        <v>1</v>
      </c>
      <c r="EW68" s="20">
        <v>16.2</v>
      </c>
      <c r="EX68" s="60">
        <v>26.1</v>
      </c>
      <c r="EY68" s="27">
        <v>2447</v>
      </c>
      <c r="EZ68" s="27">
        <v>402</v>
      </c>
      <c r="FA68" s="27">
        <v>4.3999999999999997E-2</v>
      </c>
      <c r="FB68" s="27">
        <v>84.1</v>
      </c>
      <c r="FC68" s="27">
        <v>32.6</v>
      </c>
      <c r="FD68" s="27" t="s">
        <v>565</v>
      </c>
      <c r="FE68" s="27" t="s">
        <v>566</v>
      </c>
      <c r="FF68" s="27" t="s">
        <v>250</v>
      </c>
      <c r="FG68" s="20">
        <v>55.6</v>
      </c>
      <c r="FH68" s="60">
        <v>34.5</v>
      </c>
      <c r="FI68" s="27">
        <v>5460</v>
      </c>
      <c r="FJ68" s="27">
        <v>450</v>
      </c>
      <c r="FK68" s="27">
        <v>0.7</v>
      </c>
      <c r="FL68" s="27">
        <v>83.9</v>
      </c>
      <c r="FM68" s="27">
        <v>29.3</v>
      </c>
      <c r="FN68" s="27"/>
      <c r="FO68" s="40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</row>
    <row r="69" spans="1:186" s="4" customFormat="1">
      <c r="A69" s="20" t="s">
        <v>567</v>
      </c>
      <c r="B69" s="4">
        <v>1</v>
      </c>
      <c r="C69" s="36">
        <v>50</v>
      </c>
      <c r="D69" s="22" t="s">
        <v>174</v>
      </c>
      <c r="E69" s="22">
        <v>1</v>
      </c>
      <c r="F69" s="22">
        <v>0</v>
      </c>
      <c r="G69" s="22"/>
      <c r="H69" s="22"/>
      <c r="I69" s="22"/>
      <c r="J69" s="22"/>
      <c r="K69" s="22"/>
      <c r="L69" s="22">
        <v>2</v>
      </c>
      <c r="M69" s="37">
        <v>1</v>
      </c>
      <c r="N69" s="36">
        <v>0</v>
      </c>
      <c r="O69" s="27">
        <v>1</v>
      </c>
      <c r="P69" s="27"/>
      <c r="Q69" s="27"/>
      <c r="R69" s="27"/>
      <c r="S69" s="27"/>
      <c r="T69" s="27"/>
      <c r="U69" s="27"/>
      <c r="V69" s="27">
        <v>1</v>
      </c>
      <c r="W69" s="27"/>
      <c r="X69" s="27"/>
      <c r="Y69" s="27" t="s">
        <v>568</v>
      </c>
      <c r="Z69" s="27">
        <v>0</v>
      </c>
      <c r="AA69" s="27"/>
      <c r="AB69" s="27"/>
      <c r="AC69" s="27"/>
      <c r="AD69" s="27">
        <v>0</v>
      </c>
      <c r="AE69" s="27"/>
      <c r="AF69" s="42"/>
      <c r="AG69" s="45"/>
      <c r="AH69" s="27"/>
      <c r="AI69" s="27">
        <v>1</v>
      </c>
      <c r="AJ69" s="27"/>
      <c r="AK69" s="27">
        <v>1</v>
      </c>
      <c r="AL69" s="27">
        <v>1</v>
      </c>
      <c r="AM69" s="27">
        <v>1</v>
      </c>
      <c r="AN69" s="27"/>
      <c r="AO69" s="27">
        <v>2</v>
      </c>
      <c r="AP69" s="27" t="s">
        <v>162</v>
      </c>
      <c r="AQ69" s="27">
        <v>2</v>
      </c>
      <c r="AR69" s="27">
        <v>1</v>
      </c>
      <c r="AS69" s="27">
        <v>1</v>
      </c>
      <c r="AT69" s="27"/>
      <c r="AU69" s="27"/>
      <c r="AV69" s="27"/>
      <c r="AW69" s="27"/>
      <c r="AX69" s="27">
        <v>1</v>
      </c>
      <c r="AY69" s="27"/>
      <c r="AZ69" s="27"/>
      <c r="BA69" s="27"/>
      <c r="BB69" s="27"/>
      <c r="BC69" s="27">
        <v>2</v>
      </c>
      <c r="BD69" s="27">
        <v>7</v>
      </c>
      <c r="BE69" s="27">
        <v>2</v>
      </c>
      <c r="BF69" s="27">
        <v>7</v>
      </c>
      <c r="BG69" s="14">
        <f t="shared" si="34"/>
        <v>28</v>
      </c>
      <c r="BH69" s="28">
        <f t="shared" si="35"/>
        <v>0</v>
      </c>
      <c r="BI69" s="28">
        <f t="shared" si="36"/>
        <v>0</v>
      </c>
      <c r="BJ69" s="28">
        <f t="shared" si="37"/>
        <v>50</v>
      </c>
      <c r="BK69" s="28">
        <f t="shared" si="38"/>
        <v>50</v>
      </c>
      <c r="BL69" s="27">
        <v>44</v>
      </c>
      <c r="BM69" s="26">
        <v>0</v>
      </c>
      <c r="BN69" s="26">
        <v>0</v>
      </c>
      <c r="BO69" s="26">
        <v>0</v>
      </c>
      <c r="BP69" s="27">
        <v>1</v>
      </c>
      <c r="BQ69" s="27" t="s">
        <v>569</v>
      </c>
      <c r="BR69" s="27"/>
      <c r="BS69" s="27"/>
      <c r="BT69" s="27"/>
      <c r="BU69" s="27"/>
      <c r="BV69" s="27"/>
      <c r="BW69" s="27"/>
      <c r="BX69" s="27"/>
      <c r="BY69" s="42"/>
      <c r="BZ69" s="45">
        <v>0</v>
      </c>
      <c r="CA69" s="27">
        <v>1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1</v>
      </c>
      <c r="CH69" s="63">
        <f t="shared" si="17"/>
        <v>2</v>
      </c>
      <c r="CI69" s="76">
        <v>0</v>
      </c>
      <c r="CJ69" s="22"/>
      <c r="CK69" s="22"/>
      <c r="CL69" s="22">
        <v>1</v>
      </c>
      <c r="CM69" s="22">
        <v>2</v>
      </c>
      <c r="CN69" s="22">
        <v>1</v>
      </c>
      <c r="CO69" s="37">
        <v>1</v>
      </c>
      <c r="CP69" s="45">
        <v>0</v>
      </c>
      <c r="CQ69" s="27">
        <v>0</v>
      </c>
      <c r="CR69" s="27">
        <v>0</v>
      </c>
      <c r="CS69" s="27">
        <v>1</v>
      </c>
      <c r="CT69" s="58">
        <v>1</v>
      </c>
      <c r="CU69" s="45">
        <v>0</v>
      </c>
      <c r="CV69" s="27">
        <v>0</v>
      </c>
      <c r="CW69" s="27">
        <v>4</v>
      </c>
      <c r="CX69" s="27">
        <v>0</v>
      </c>
      <c r="CY69" s="27">
        <v>0</v>
      </c>
      <c r="CZ69" s="27">
        <v>0</v>
      </c>
      <c r="DA69" s="27">
        <v>4</v>
      </c>
      <c r="DB69" s="27">
        <v>4</v>
      </c>
      <c r="DC69" s="27">
        <v>4</v>
      </c>
      <c r="DD69" s="42">
        <v>1</v>
      </c>
      <c r="DE69" s="10">
        <f t="shared" si="39"/>
        <v>17</v>
      </c>
      <c r="DF69" s="86">
        <v>0.83333333333333337</v>
      </c>
      <c r="DG69" s="27">
        <v>20</v>
      </c>
      <c r="DH69" s="86">
        <v>0.20833333333333334</v>
      </c>
      <c r="DI69" s="84">
        <f t="shared" si="28"/>
        <v>23.375</v>
      </c>
      <c r="DJ69" s="27">
        <v>6</v>
      </c>
      <c r="DK69" s="27">
        <v>0</v>
      </c>
      <c r="DL69" s="27">
        <v>3</v>
      </c>
      <c r="DM69" s="27">
        <v>1</v>
      </c>
      <c r="DN69" s="27">
        <v>0</v>
      </c>
      <c r="DO69" s="27">
        <v>0</v>
      </c>
      <c r="DP69" s="27">
        <v>0</v>
      </c>
      <c r="DQ69" s="27">
        <v>0</v>
      </c>
      <c r="DR69" s="27">
        <v>0</v>
      </c>
      <c r="DS69" s="27">
        <v>0</v>
      </c>
      <c r="DT69" s="27">
        <v>0</v>
      </c>
      <c r="DU69" s="27">
        <v>0</v>
      </c>
      <c r="DV69" s="27">
        <v>0</v>
      </c>
      <c r="DW69" s="27">
        <v>0</v>
      </c>
      <c r="DX69" s="27">
        <v>0</v>
      </c>
      <c r="DY69" s="14">
        <f t="shared" si="21"/>
        <v>0</v>
      </c>
      <c r="DZ69" s="27">
        <v>1</v>
      </c>
      <c r="EA69" s="14">
        <v>1</v>
      </c>
      <c r="EB69" s="14">
        <v>2</v>
      </c>
      <c r="EC69" s="14">
        <v>4</v>
      </c>
      <c r="ED69" s="14">
        <f t="shared" si="22"/>
        <v>0</v>
      </c>
      <c r="EE69" s="14">
        <f t="shared" si="23"/>
        <v>0</v>
      </c>
      <c r="EF69" s="9">
        <f t="shared" si="24"/>
        <v>8</v>
      </c>
      <c r="EG69" s="45" t="s">
        <v>570</v>
      </c>
      <c r="EH69" s="82">
        <v>45352</v>
      </c>
      <c r="EI69" s="22">
        <v>120</v>
      </c>
      <c r="EJ69" s="22">
        <v>70</v>
      </c>
      <c r="EK69" s="22">
        <v>80</v>
      </c>
      <c r="EL69" s="22">
        <v>93</v>
      </c>
      <c r="EM69" s="22">
        <v>142</v>
      </c>
      <c r="EN69" s="22">
        <v>0</v>
      </c>
      <c r="EO69" s="22">
        <v>62</v>
      </c>
      <c r="EP69" s="22">
        <v>1.43</v>
      </c>
      <c r="EQ69" s="22">
        <v>30.3</v>
      </c>
      <c r="ER69" s="37">
        <v>0</v>
      </c>
      <c r="ES69" s="36" t="s">
        <v>570</v>
      </c>
      <c r="ET69" s="27" t="s">
        <v>494</v>
      </c>
      <c r="EU69" s="27" t="s">
        <v>162</v>
      </c>
      <c r="EV69" s="27">
        <v>1</v>
      </c>
      <c r="EW69" s="107">
        <v>98.8</v>
      </c>
      <c r="EX69" s="107">
        <v>156.6</v>
      </c>
      <c r="EY69" s="27">
        <v>14910</v>
      </c>
      <c r="EZ69" s="27">
        <v>422</v>
      </c>
      <c r="FA69" s="27">
        <v>6.4000000000000001E-2</v>
      </c>
      <c r="FB69" s="27">
        <v>83.7</v>
      </c>
      <c r="FC69" s="27">
        <v>30.4</v>
      </c>
      <c r="FD69" s="27" t="s">
        <v>571</v>
      </c>
      <c r="FE69" s="27"/>
      <c r="FF69" s="27"/>
      <c r="FG69" s="22"/>
      <c r="FH69" s="22"/>
      <c r="FI69" s="27"/>
      <c r="FJ69" s="27"/>
      <c r="FK69" s="27"/>
      <c r="FL69" s="27"/>
      <c r="FM69" s="27"/>
      <c r="FN69" s="27"/>
      <c r="FO69" s="40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</row>
    <row r="70" spans="1:186" s="4" customFormat="1">
      <c r="A70" s="20" t="s">
        <v>572</v>
      </c>
      <c r="B70" s="4">
        <v>1</v>
      </c>
      <c r="C70" s="36">
        <v>30</v>
      </c>
      <c r="D70" s="22" t="s">
        <v>174</v>
      </c>
      <c r="E70" s="22">
        <v>1</v>
      </c>
      <c r="F70" s="22">
        <v>0</v>
      </c>
      <c r="G70" s="22"/>
      <c r="H70" s="22"/>
      <c r="I70" s="22"/>
      <c r="J70" s="22"/>
      <c r="K70" s="22"/>
      <c r="L70" s="22">
        <v>1</v>
      </c>
      <c r="M70" s="37">
        <v>3</v>
      </c>
      <c r="N70" s="36">
        <v>1</v>
      </c>
      <c r="O70" s="27"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0</v>
      </c>
      <c r="AA70" s="27"/>
      <c r="AB70" s="27"/>
      <c r="AC70" s="27"/>
      <c r="AD70" s="27">
        <v>0</v>
      </c>
      <c r="AE70" s="27"/>
      <c r="AF70" s="42"/>
      <c r="AG70" s="45"/>
      <c r="AH70" s="27"/>
      <c r="AI70" s="27">
        <v>1</v>
      </c>
      <c r="AJ70" s="27"/>
      <c r="AK70" s="27">
        <v>1</v>
      </c>
      <c r="AL70" s="27">
        <v>1</v>
      </c>
      <c r="AM70" s="27">
        <v>1</v>
      </c>
      <c r="AN70" s="27"/>
      <c r="AO70" s="27">
        <v>1</v>
      </c>
      <c r="AP70" s="27" t="s">
        <v>162</v>
      </c>
      <c r="AQ70" s="27">
        <v>2</v>
      </c>
      <c r="AR70" s="27">
        <v>1</v>
      </c>
      <c r="AS70" s="27">
        <v>1</v>
      </c>
      <c r="AT70" s="27"/>
      <c r="AU70" s="27"/>
      <c r="AV70" s="27"/>
      <c r="AW70" s="27"/>
      <c r="AX70" s="27">
        <v>1</v>
      </c>
      <c r="AY70" s="27"/>
      <c r="AZ70" s="27"/>
      <c r="BA70" s="27"/>
      <c r="BB70" s="27"/>
      <c r="BC70" s="27">
        <v>2</v>
      </c>
      <c r="BD70" s="27">
        <v>7</v>
      </c>
      <c r="BE70" s="27">
        <v>1</v>
      </c>
      <c r="BF70" s="27">
        <v>7</v>
      </c>
      <c r="BG70" s="14">
        <f t="shared" si="34"/>
        <v>21</v>
      </c>
      <c r="BH70" s="28">
        <f t="shared" si="35"/>
        <v>0</v>
      </c>
      <c r="BI70" s="28">
        <f t="shared" si="36"/>
        <v>0</v>
      </c>
      <c r="BJ70" s="28">
        <f t="shared" si="37"/>
        <v>66.666666666666657</v>
      </c>
      <c r="BK70" s="28">
        <f t="shared" si="38"/>
        <v>33.333333333333329</v>
      </c>
      <c r="BL70" s="27">
        <v>15</v>
      </c>
      <c r="BM70" s="26">
        <v>0</v>
      </c>
      <c r="BN70" s="26">
        <v>0</v>
      </c>
      <c r="BO70" s="26">
        <v>0</v>
      </c>
      <c r="BP70" s="27">
        <v>1</v>
      </c>
      <c r="BQ70" s="27" t="s">
        <v>573</v>
      </c>
      <c r="BR70" s="27"/>
      <c r="BS70" s="27"/>
      <c r="BT70" s="27"/>
      <c r="BU70" s="27"/>
      <c r="BV70" s="27"/>
      <c r="BW70" s="27"/>
      <c r="BX70" s="27"/>
      <c r="BY70" s="42"/>
      <c r="BZ70" s="45">
        <v>1</v>
      </c>
      <c r="CA70" s="27">
        <v>1</v>
      </c>
      <c r="CB70" s="27">
        <v>0</v>
      </c>
      <c r="CC70" s="27">
        <v>0</v>
      </c>
      <c r="CD70" s="27">
        <v>0</v>
      </c>
      <c r="CE70" s="27">
        <v>0</v>
      </c>
      <c r="CF70" s="27">
        <v>0</v>
      </c>
      <c r="CG70" s="27">
        <v>1</v>
      </c>
      <c r="CH70" s="63">
        <f t="shared" si="17"/>
        <v>3</v>
      </c>
      <c r="CI70" s="76">
        <v>0</v>
      </c>
      <c r="CJ70" s="22">
        <v>0</v>
      </c>
      <c r="CK70" s="22">
        <v>1</v>
      </c>
      <c r="CL70" s="22">
        <v>2</v>
      </c>
      <c r="CM70" s="22">
        <v>2</v>
      </c>
      <c r="CN70" s="22">
        <v>1</v>
      </c>
      <c r="CO70" s="37">
        <v>1</v>
      </c>
      <c r="CP70" s="45">
        <v>1</v>
      </c>
      <c r="CQ70" s="27">
        <v>2</v>
      </c>
      <c r="CR70" s="27">
        <v>0</v>
      </c>
      <c r="CS70" s="27">
        <v>1</v>
      </c>
      <c r="CT70" s="58">
        <v>4</v>
      </c>
      <c r="CU70" s="45">
        <v>0</v>
      </c>
      <c r="CV70" s="27">
        <v>1</v>
      </c>
      <c r="CW70" s="27">
        <v>3</v>
      </c>
      <c r="CX70" s="27">
        <v>1</v>
      </c>
      <c r="CY70" s="27">
        <v>1</v>
      </c>
      <c r="CZ70" s="27">
        <v>4</v>
      </c>
      <c r="DA70" s="27">
        <v>0</v>
      </c>
      <c r="DB70" s="27">
        <v>0</v>
      </c>
      <c r="DC70" s="27">
        <v>2</v>
      </c>
      <c r="DD70" s="42">
        <v>0</v>
      </c>
      <c r="DE70" s="6">
        <f t="shared" si="39"/>
        <v>12</v>
      </c>
      <c r="DF70" s="86">
        <v>0.875</v>
      </c>
      <c r="DG70" s="27">
        <v>30</v>
      </c>
      <c r="DH70" s="86">
        <v>0.25</v>
      </c>
      <c r="DI70" s="84">
        <f t="shared" si="28"/>
        <v>23.375</v>
      </c>
      <c r="DJ70" s="27">
        <v>7</v>
      </c>
      <c r="DK70" s="27">
        <v>0</v>
      </c>
      <c r="DL70" s="27">
        <v>1</v>
      </c>
      <c r="DM70" s="27">
        <v>1</v>
      </c>
      <c r="DN70" s="27">
        <v>0</v>
      </c>
      <c r="DO70" s="27">
        <v>0</v>
      </c>
      <c r="DP70" s="27">
        <v>0</v>
      </c>
      <c r="DQ70" s="27">
        <v>0</v>
      </c>
      <c r="DR70" s="27">
        <v>0</v>
      </c>
      <c r="DS70" s="27">
        <v>0</v>
      </c>
      <c r="DT70" s="27">
        <v>0</v>
      </c>
      <c r="DU70" s="27">
        <v>0</v>
      </c>
      <c r="DV70" s="27">
        <v>0</v>
      </c>
      <c r="DW70" s="27">
        <v>1</v>
      </c>
      <c r="DX70" s="27">
        <v>0</v>
      </c>
      <c r="DY70" s="14">
        <f t="shared" si="21"/>
        <v>0</v>
      </c>
      <c r="DZ70" s="27">
        <v>1</v>
      </c>
      <c r="EA70" s="14">
        <v>1</v>
      </c>
      <c r="EB70" s="14">
        <v>1</v>
      </c>
      <c r="EC70" s="14">
        <v>2</v>
      </c>
      <c r="ED70" s="14">
        <f t="shared" si="22"/>
        <v>0</v>
      </c>
      <c r="EE70" s="14">
        <f t="shared" si="23"/>
        <v>1</v>
      </c>
      <c r="EF70" s="9">
        <f t="shared" si="24"/>
        <v>6</v>
      </c>
      <c r="EG70" s="45" t="s">
        <v>572</v>
      </c>
      <c r="EH70" s="82">
        <v>45352</v>
      </c>
      <c r="EI70" s="22">
        <v>110</v>
      </c>
      <c r="EJ70" s="22">
        <v>70</v>
      </c>
      <c r="EK70" s="22">
        <v>94</v>
      </c>
      <c r="EL70" s="22">
        <v>95</v>
      </c>
      <c r="EM70" s="22">
        <v>151</v>
      </c>
      <c r="EN70" s="22">
        <v>0</v>
      </c>
      <c r="EO70" s="22">
        <v>56</v>
      </c>
      <c r="EP70" s="22">
        <v>1.47</v>
      </c>
      <c r="EQ70" s="22">
        <v>25.9</v>
      </c>
      <c r="ER70" s="37">
        <v>0</v>
      </c>
      <c r="ES70" s="36" t="s">
        <v>572</v>
      </c>
      <c r="ET70" s="27" t="s">
        <v>494</v>
      </c>
      <c r="EU70" s="27" t="s">
        <v>162</v>
      </c>
      <c r="EV70" s="27">
        <v>1</v>
      </c>
      <c r="EW70" s="107">
        <v>98.8</v>
      </c>
      <c r="EX70" s="107">
        <v>156.6</v>
      </c>
      <c r="EY70" s="27">
        <v>14910</v>
      </c>
      <c r="EZ70" s="27">
        <v>422</v>
      </c>
      <c r="FA70" s="27">
        <v>6.4000000000000001E-2</v>
      </c>
      <c r="FB70" s="27">
        <v>83.7</v>
      </c>
      <c r="FC70" s="27">
        <v>30.4</v>
      </c>
      <c r="FD70" s="27" t="s">
        <v>574</v>
      </c>
      <c r="FE70" s="27"/>
      <c r="FF70" s="27"/>
      <c r="FG70" s="22"/>
      <c r="FH70" s="22"/>
      <c r="FI70" s="27"/>
      <c r="FJ70" s="27"/>
      <c r="FK70" s="27"/>
      <c r="FL70" s="27"/>
      <c r="FM70" s="27"/>
      <c r="FN70" s="27"/>
      <c r="FO70" s="40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</row>
    <row r="71" spans="1:186" s="4" customFormat="1">
      <c r="A71" s="20" t="s">
        <v>575</v>
      </c>
      <c r="B71" s="4">
        <v>1</v>
      </c>
      <c r="C71" s="36">
        <v>50</v>
      </c>
      <c r="D71" s="22" t="s">
        <v>186</v>
      </c>
      <c r="E71" s="22">
        <v>1</v>
      </c>
      <c r="F71" s="22">
        <v>0</v>
      </c>
      <c r="G71" s="22"/>
      <c r="H71" s="22"/>
      <c r="I71" s="22"/>
      <c r="J71" s="22"/>
      <c r="K71" s="22"/>
      <c r="L71" s="22">
        <v>3</v>
      </c>
      <c r="M71" s="37">
        <v>1</v>
      </c>
      <c r="N71" s="36">
        <v>1</v>
      </c>
      <c r="O71" s="27"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0</v>
      </c>
      <c r="AA71" s="27"/>
      <c r="AB71" s="27"/>
      <c r="AC71" s="27"/>
      <c r="AD71" s="27">
        <v>0</v>
      </c>
      <c r="AE71" s="27"/>
      <c r="AF71" s="42"/>
      <c r="AG71" s="45">
        <v>1</v>
      </c>
      <c r="AH71" s="27"/>
      <c r="AI71" s="27"/>
      <c r="AJ71" s="27"/>
      <c r="AK71" s="27">
        <v>1</v>
      </c>
      <c r="AL71" s="27">
        <v>1</v>
      </c>
      <c r="AM71" s="27">
        <v>1</v>
      </c>
      <c r="AN71" s="27"/>
      <c r="AO71" s="27">
        <v>1</v>
      </c>
      <c r="AP71" s="27" t="s">
        <v>576</v>
      </c>
      <c r="AQ71" s="27">
        <v>1</v>
      </c>
      <c r="AR71" s="27">
        <v>1</v>
      </c>
      <c r="AS71" s="27">
        <v>1</v>
      </c>
      <c r="AT71" s="27"/>
      <c r="AU71" s="27"/>
      <c r="AV71" s="27"/>
      <c r="AW71" s="27"/>
      <c r="AX71" s="27">
        <v>1</v>
      </c>
      <c r="AY71" s="27"/>
      <c r="AZ71" s="27"/>
      <c r="BA71" s="27"/>
      <c r="BB71" s="27"/>
      <c r="BC71" s="27">
        <v>1</v>
      </c>
      <c r="BD71" s="27">
        <v>7</v>
      </c>
      <c r="BE71" s="27">
        <v>1</v>
      </c>
      <c r="BF71" s="27">
        <v>7</v>
      </c>
      <c r="BG71" s="14">
        <f t="shared" si="34"/>
        <v>14</v>
      </c>
      <c r="BH71" s="28">
        <f t="shared" si="35"/>
        <v>0</v>
      </c>
      <c r="BI71" s="28">
        <f t="shared" si="36"/>
        <v>0</v>
      </c>
      <c r="BJ71" s="28">
        <f t="shared" si="37"/>
        <v>50</v>
      </c>
      <c r="BK71" s="28">
        <f t="shared" si="38"/>
        <v>50</v>
      </c>
      <c r="BL71" s="27">
        <v>42</v>
      </c>
      <c r="BM71" s="26">
        <v>0</v>
      </c>
      <c r="BN71" s="26">
        <v>0</v>
      </c>
      <c r="BO71" s="26">
        <v>0</v>
      </c>
      <c r="BP71" s="27">
        <v>1</v>
      </c>
      <c r="BQ71" s="27" t="s">
        <v>577</v>
      </c>
      <c r="BR71" s="27"/>
      <c r="BS71" s="27"/>
      <c r="BT71" s="27"/>
      <c r="BU71" s="27"/>
      <c r="BV71" s="27"/>
      <c r="BW71" s="27"/>
      <c r="BX71" s="27"/>
      <c r="BY71" s="42"/>
      <c r="BZ71" s="45">
        <v>4</v>
      </c>
      <c r="CA71" s="27">
        <v>1</v>
      </c>
      <c r="CB71" s="27">
        <v>0</v>
      </c>
      <c r="CC71" s="27">
        <v>0</v>
      </c>
      <c r="CD71" s="27">
        <v>0</v>
      </c>
      <c r="CE71" s="27">
        <v>5</v>
      </c>
      <c r="CF71" s="27">
        <v>0</v>
      </c>
      <c r="CG71" s="27">
        <v>4</v>
      </c>
      <c r="CH71" s="64">
        <f t="shared" si="17"/>
        <v>14</v>
      </c>
      <c r="CI71" s="76">
        <v>0</v>
      </c>
      <c r="CJ71" s="22">
        <v>0</v>
      </c>
      <c r="CK71" s="22">
        <v>2</v>
      </c>
      <c r="CL71" s="22">
        <v>2</v>
      </c>
      <c r="CM71" s="22">
        <v>2</v>
      </c>
      <c r="CN71" s="22">
        <v>2</v>
      </c>
      <c r="CO71" s="37">
        <v>1</v>
      </c>
      <c r="CP71" s="45">
        <v>0</v>
      </c>
      <c r="CQ71" s="27">
        <v>2</v>
      </c>
      <c r="CR71" s="27">
        <v>0</v>
      </c>
      <c r="CS71" s="27">
        <v>0</v>
      </c>
      <c r="CT71" s="58">
        <v>2</v>
      </c>
      <c r="CU71" s="45">
        <v>1</v>
      </c>
      <c r="CV71" s="27">
        <v>2</v>
      </c>
      <c r="CW71" s="27">
        <v>3</v>
      </c>
      <c r="CX71" s="27">
        <v>1</v>
      </c>
      <c r="CY71" s="27">
        <v>1</v>
      </c>
      <c r="CZ71" s="27">
        <v>0</v>
      </c>
      <c r="DA71" s="27">
        <v>1</v>
      </c>
      <c r="DB71" s="27">
        <v>2</v>
      </c>
      <c r="DC71" s="27">
        <v>3</v>
      </c>
      <c r="DD71" s="42">
        <v>0</v>
      </c>
      <c r="DE71" s="10">
        <f t="shared" si="39"/>
        <v>14</v>
      </c>
      <c r="DF71" s="86">
        <v>0.4375</v>
      </c>
      <c r="DG71" s="27">
        <v>1</v>
      </c>
      <c r="DH71" s="86">
        <v>0.25</v>
      </c>
      <c r="DI71" s="84">
        <f t="shared" si="28"/>
        <v>23.8125</v>
      </c>
      <c r="DJ71" s="27">
        <v>9</v>
      </c>
      <c r="DK71" s="27">
        <v>0</v>
      </c>
      <c r="DL71" s="27">
        <v>2</v>
      </c>
      <c r="DM71" s="27">
        <v>3</v>
      </c>
      <c r="DN71" s="27">
        <v>0</v>
      </c>
      <c r="DO71" s="27">
        <v>3</v>
      </c>
      <c r="DP71" s="27">
        <v>0</v>
      </c>
      <c r="DQ71" s="27">
        <v>0</v>
      </c>
      <c r="DR71" s="27">
        <v>0</v>
      </c>
      <c r="DS71" s="27">
        <v>1</v>
      </c>
      <c r="DT71" s="27">
        <v>0</v>
      </c>
      <c r="DU71" s="27">
        <v>1</v>
      </c>
      <c r="DV71" s="27">
        <v>0</v>
      </c>
      <c r="DW71" s="27">
        <v>0</v>
      </c>
      <c r="DX71" s="27">
        <v>0</v>
      </c>
      <c r="DY71" s="14">
        <f t="shared" si="21"/>
        <v>1</v>
      </c>
      <c r="DZ71" s="27">
        <v>0</v>
      </c>
      <c r="EA71" s="14">
        <v>0</v>
      </c>
      <c r="EB71" s="14">
        <v>0</v>
      </c>
      <c r="EC71" s="14">
        <v>9</v>
      </c>
      <c r="ED71" s="14">
        <f t="shared" si="22"/>
        <v>0</v>
      </c>
      <c r="EE71" s="14">
        <f t="shared" si="23"/>
        <v>0</v>
      </c>
      <c r="EF71" s="9">
        <f t="shared" si="24"/>
        <v>10</v>
      </c>
      <c r="EG71" s="45" t="s">
        <v>578</v>
      </c>
      <c r="EH71" s="82">
        <v>45352</v>
      </c>
      <c r="EI71" s="22">
        <v>110</v>
      </c>
      <c r="EJ71" s="22">
        <v>66</v>
      </c>
      <c r="EK71" s="22">
        <v>74</v>
      </c>
      <c r="EL71" s="22">
        <v>96</v>
      </c>
      <c r="EM71" s="22">
        <v>145</v>
      </c>
      <c r="EN71" s="22">
        <v>0</v>
      </c>
      <c r="EO71" s="22">
        <v>79</v>
      </c>
      <c r="EP71" s="22">
        <v>1.46</v>
      </c>
      <c r="EQ71" s="22">
        <v>37.1</v>
      </c>
      <c r="ER71" s="37">
        <v>0</v>
      </c>
      <c r="ES71" s="36" t="s">
        <v>578</v>
      </c>
      <c r="ET71" s="27" t="s">
        <v>494</v>
      </c>
      <c r="EU71" s="27" t="s">
        <v>162</v>
      </c>
      <c r="EV71" s="27">
        <v>1</v>
      </c>
      <c r="EW71" s="20">
        <v>27.3</v>
      </c>
      <c r="EX71" s="60">
        <v>42.2</v>
      </c>
      <c r="EY71" s="27">
        <v>4012</v>
      </c>
      <c r="EZ71" s="27">
        <v>460</v>
      </c>
      <c r="FA71" s="27">
        <v>5.0000000000000001E-3</v>
      </c>
      <c r="FB71" s="27">
        <v>78.099999999999994</v>
      </c>
      <c r="FC71" s="27">
        <v>38.5</v>
      </c>
      <c r="FD71" s="27" t="s">
        <v>579</v>
      </c>
      <c r="FE71" s="27" t="s">
        <v>580</v>
      </c>
      <c r="FF71" s="27"/>
      <c r="FG71" s="22"/>
      <c r="FH71" s="22"/>
      <c r="FI71" s="27"/>
      <c r="FJ71" s="27"/>
      <c r="FK71" s="27"/>
      <c r="FL71" s="27"/>
      <c r="FM71" s="27"/>
      <c r="FN71" s="27"/>
      <c r="FO71" s="40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</row>
    <row r="72" spans="1:186" s="4" customFormat="1">
      <c r="A72" s="21" t="s">
        <v>581</v>
      </c>
      <c r="B72" s="4">
        <v>1</v>
      </c>
      <c r="C72" s="36">
        <v>33</v>
      </c>
      <c r="D72" s="22" t="s">
        <v>186</v>
      </c>
      <c r="E72" s="22">
        <v>1</v>
      </c>
      <c r="F72" s="22">
        <v>0</v>
      </c>
      <c r="G72" s="22"/>
      <c r="H72" s="22"/>
      <c r="I72" s="22"/>
      <c r="J72" s="22"/>
      <c r="K72" s="22"/>
      <c r="L72" s="22">
        <v>2</v>
      </c>
      <c r="M72" s="37">
        <v>2</v>
      </c>
      <c r="N72" s="36">
        <v>0</v>
      </c>
      <c r="O72" s="27"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0</v>
      </c>
      <c r="AA72" s="27"/>
      <c r="AB72" s="27"/>
      <c r="AC72" s="27"/>
      <c r="AD72" s="27">
        <v>0</v>
      </c>
      <c r="AE72" s="27"/>
      <c r="AF72" s="42"/>
      <c r="AG72" s="45"/>
      <c r="AH72" s="27">
        <v>1</v>
      </c>
      <c r="AI72" s="27"/>
      <c r="AJ72" s="27"/>
      <c r="AK72" s="27">
        <v>1</v>
      </c>
      <c r="AL72" s="27">
        <v>1</v>
      </c>
      <c r="AM72" s="27"/>
      <c r="AN72" s="27"/>
      <c r="AO72" s="27">
        <v>1</v>
      </c>
      <c r="AP72" s="27" t="s">
        <v>162</v>
      </c>
      <c r="AQ72" s="27">
        <v>1</v>
      </c>
      <c r="AR72" s="27">
        <v>1</v>
      </c>
      <c r="AS72" s="27">
        <v>1</v>
      </c>
      <c r="AT72" s="27"/>
      <c r="AU72" s="27"/>
      <c r="AV72" s="27"/>
      <c r="AW72" s="27"/>
      <c r="AX72" s="27">
        <v>1</v>
      </c>
      <c r="AY72" s="27"/>
      <c r="AZ72" s="27"/>
      <c r="BA72" s="27"/>
      <c r="BB72" s="27"/>
      <c r="BC72" s="27">
        <v>2</v>
      </c>
      <c r="BD72" s="27">
        <v>7</v>
      </c>
      <c r="BE72" s="27">
        <v>1</v>
      </c>
      <c r="BF72" s="27">
        <v>3</v>
      </c>
      <c r="BG72" s="14">
        <f t="shared" si="34"/>
        <v>17</v>
      </c>
      <c r="BH72" s="28">
        <f t="shared" si="35"/>
        <v>0</v>
      </c>
      <c r="BI72" s="28">
        <f t="shared" si="36"/>
        <v>0</v>
      </c>
      <c r="BJ72" s="28">
        <f t="shared" si="37"/>
        <v>82.35294117647058</v>
      </c>
      <c r="BK72" s="28">
        <f t="shared" si="38"/>
        <v>17.647058823529413</v>
      </c>
      <c r="BL72" s="27">
        <v>16</v>
      </c>
      <c r="BM72" s="26">
        <v>0</v>
      </c>
      <c r="BN72" s="26">
        <v>0</v>
      </c>
      <c r="BO72" s="26">
        <v>0</v>
      </c>
      <c r="BP72" s="27">
        <v>1</v>
      </c>
      <c r="BQ72" s="27" t="s">
        <v>582</v>
      </c>
      <c r="BR72" s="27"/>
      <c r="BS72" s="27"/>
      <c r="BT72" s="27"/>
      <c r="BU72" s="27"/>
      <c r="BV72" s="27"/>
      <c r="BW72" s="27"/>
      <c r="BX72" s="27"/>
      <c r="BY72" s="42"/>
      <c r="BZ72" s="45">
        <v>1</v>
      </c>
      <c r="CA72" s="27">
        <v>0</v>
      </c>
      <c r="CB72" s="27">
        <v>0</v>
      </c>
      <c r="CC72" s="27">
        <v>4</v>
      </c>
      <c r="CD72" s="27">
        <v>1</v>
      </c>
      <c r="CE72" s="27">
        <v>3</v>
      </c>
      <c r="CF72" s="27">
        <v>0</v>
      </c>
      <c r="CG72" s="27">
        <v>4</v>
      </c>
      <c r="CH72" s="20">
        <v>13</v>
      </c>
      <c r="CI72" s="75">
        <v>1</v>
      </c>
      <c r="CJ72" s="22"/>
      <c r="CK72" s="22"/>
      <c r="CL72" s="22">
        <v>1</v>
      </c>
      <c r="CM72" s="22">
        <v>2</v>
      </c>
      <c r="CN72" s="22">
        <v>1</v>
      </c>
      <c r="CO72" s="37">
        <v>1</v>
      </c>
      <c r="CP72" s="45">
        <v>1</v>
      </c>
      <c r="CQ72" s="27">
        <v>0</v>
      </c>
      <c r="CR72" s="27">
        <v>1</v>
      </c>
      <c r="CS72" s="27">
        <v>1</v>
      </c>
      <c r="CT72" s="58">
        <v>3</v>
      </c>
      <c r="CU72" s="45">
        <v>2</v>
      </c>
      <c r="CV72" s="27">
        <v>2</v>
      </c>
      <c r="CW72" s="27">
        <v>2</v>
      </c>
      <c r="CX72" s="27">
        <v>1</v>
      </c>
      <c r="CY72" s="27">
        <v>1</v>
      </c>
      <c r="CZ72" s="27">
        <v>0</v>
      </c>
      <c r="DA72" s="27">
        <v>2</v>
      </c>
      <c r="DB72" s="27">
        <v>2</v>
      </c>
      <c r="DC72" s="27">
        <v>4</v>
      </c>
      <c r="DD72" s="42">
        <v>0</v>
      </c>
      <c r="DE72" s="10">
        <f t="shared" si="39"/>
        <v>16</v>
      </c>
      <c r="DF72" s="86">
        <v>0.91666666666666663</v>
      </c>
      <c r="DG72" s="27">
        <v>20</v>
      </c>
      <c r="DH72" s="86">
        <v>0.27083333333333331</v>
      </c>
      <c r="DI72" s="84">
        <f t="shared" si="28"/>
        <v>23.354166666666664</v>
      </c>
      <c r="DJ72" s="27">
        <v>8</v>
      </c>
      <c r="DK72" s="27">
        <v>0</v>
      </c>
      <c r="DL72" s="27">
        <v>0</v>
      </c>
      <c r="DM72" s="27">
        <v>3</v>
      </c>
      <c r="DN72" s="27">
        <v>0</v>
      </c>
      <c r="DO72" s="27">
        <v>2</v>
      </c>
      <c r="DP72" s="27">
        <v>0</v>
      </c>
      <c r="DQ72" s="27">
        <v>0</v>
      </c>
      <c r="DR72" s="27">
        <v>0</v>
      </c>
      <c r="DS72" s="27">
        <v>0</v>
      </c>
      <c r="DT72" s="87">
        <v>0</v>
      </c>
      <c r="DU72" s="27">
        <v>1</v>
      </c>
      <c r="DV72" s="27">
        <v>0</v>
      </c>
      <c r="DW72" s="27">
        <v>3</v>
      </c>
      <c r="DX72" s="27">
        <v>1</v>
      </c>
      <c r="DY72" s="14">
        <f t="shared" si="21"/>
        <v>1</v>
      </c>
      <c r="DZ72" s="27">
        <v>1</v>
      </c>
      <c r="EA72" s="14">
        <v>0</v>
      </c>
      <c r="EB72" s="14">
        <v>0</v>
      </c>
      <c r="EC72" s="88" t="s">
        <v>599</v>
      </c>
      <c r="ED72" s="14">
        <f t="shared" si="22"/>
        <v>0</v>
      </c>
      <c r="EE72" s="14">
        <f t="shared" si="23"/>
        <v>4</v>
      </c>
      <c r="EF72" s="9">
        <f t="shared" si="24"/>
        <v>6</v>
      </c>
      <c r="EG72" s="45" t="s">
        <v>583</v>
      </c>
      <c r="EH72" s="82">
        <v>45352</v>
      </c>
      <c r="EI72" s="22">
        <v>110</v>
      </c>
      <c r="EJ72" s="22">
        <v>80</v>
      </c>
      <c r="EK72" s="22">
        <v>75</v>
      </c>
      <c r="EL72" s="22">
        <v>97</v>
      </c>
      <c r="EM72" s="22">
        <v>142</v>
      </c>
      <c r="EN72" s="22">
        <v>0</v>
      </c>
      <c r="EO72" s="22">
        <v>65</v>
      </c>
      <c r="EP72" s="22">
        <v>1.5</v>
      </c>
      <c r="EQ72" s="22">
        <v>28.9</v>
      </c>
      <c r="ER72" s="37">
        <v>0</v>
      </c>
      <c r="ES72" s="36" t="s">
        <v>583</v>
      </c>
      <c r="ET72" s="27" t="s">
        <v>494</v>
      </c>
      <c r="EU72" s="27" t="s">
        <v>215</v>
      </c>
      <c r="EV72" s="27">
        <v>1</v>
      </c>
      <c r="EW72" s="20">
        <v>17.600000000000001</v>
      </c>
      <c r="EX72" s="60">
        <v>26.4</v>
      </c>
      <c r="EY72" s="27">
        <v>2715</v>
      </c>
      <c r="EZ72" s="27">
        <v>434</v>
      </c>
      <c r="FA72" s="27">
        <v>1.7999999999999999E-2</v>
      </c>
      <c r="FB72" s="27">
        <v>91.4</v>
      </c>
      <c r="FC72" s="27">
        <v>30.3</v>
      </c>
      <c r="FD72" s="27" t="s">
        <v>584</v>
      </c>
      <c r="FE72" s="27" t="s">
        <v>585</v>
      </c>
      <c r="FF72" s="27"/>
      <c r="FG72" s="22"/>
      <c r="FH72" s="22"/>
      <c r="FI72" s="27"/>
      <c r="FJ72" s="27"/>
      <c r="FK72" s="27"/>
      <c r="FL72" s="27"/>
      <c r="FM72" s="27"/>
      <c r="FN72" s="27"/>
      <c r="FO72" s="40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</row>
    <row r="73" spans="1:186" s="4" customFormat="1">
      <c r="A73" s="21" t="s">
        <v>586</v>
      </c>
      <c r="B73" s="4">
        <v>1</v>
      </c>
      <c r="C73" s="36">
        <v>44</v>
      </c>
      <c r="D73" s="22" t="s">
        <v>186</v>
      </c>
      <c r="E73" s="22">
        <v>1</v>
      </c>
      <c r="F73" s="22">
        <v>0</v>
      </c>
      <c r="G73" s="22"/>
      <c r="H73" s="22"/>
      <c r="I73" s="22"/>
      <c r="J73" s="22"/>
      <c r="K73" s="22"/>
      <c r="L73" s="22">
        <v>2</v>
      </c>
      <c r="M73" s="37">
        <v>2</v>
      </c>
      <c r="N73" s="36">
        <v>0</v>
      </c>
      <c r="O73" s="27">
        <v>1</v>
      </c>
      <c r="P73" s="27"/>
      <c r="Q73" s="27"/>
      <c r="R73" s="27"/>
      <c r="S73" s="27"/>
      <c r="T73" s="27"/>
      <c r="U73" s="27"/>
      <c r="V73" s="27"/>
      <c r="W73" s="27">
        <v>1</v>
      </c>
      <c r="X73" s="27" t="s">
        <v>587</v>
      </c>
      <c r="Y73" s="27" t="s">
        <v>639</v>
      </c>
      <c r="Z73" s="27">
        <v>0</v>
      </c>
      <c r="AA73" s="27"/>
      <c r="AB73" s="27"/>
      <c r="AC73" s="27"/>
      <c r="AD73" s="27">
        <v>0</v>
      </c>
      <c r="AE73" s="27"/>
      <c r="AF73" s="42"/>
      <c r="AG73" s="45"/>
      <c r="AH73" s="27"/>
      <c r="AI73" s="27">
        <v>1</v>
      </c>
      <c r="AJ73" s="27"/>
      <c r="AK73" s="27">
        <v>1</v>
      </c>
      <c r="AL73" s="27">
        <v>1</v>
      </c>
      <c r="AM73" s="27">
        <v>1</v>
      </c>
      <c r="AN73" s="27"/>
      <c r="AO73" s="27">
        <v>1</v>
      </c>
      <c r="AP73" s="27" t="s">
        <v>456</v>
      </c>
      <c r="AQ73" s="27">
        <v>1</v>
      </c>
      <c r="AR73" s="27">
        <v>1</v>
      </c>
      <c r="AS73" s="27">
        <v>1</v>
      </c>
      <c r="AT73" s="27">
        <v>1</v>
      </c>
      <c r="AU73" s="27"/>
      <c r="AV73" s="27"/>
      <c r="AW73" s="27"/>
      <c r="AX73" s="27">
        <v>1</v>
      </c>
      <c r="AY73" s="27"/>
      <c r="AZ73" s="27"/>
      <c r="BA73" s="27">
        <v>1</v>
      </c>
      <c r="BB73" s="27">
        <v>7</v>
      </c>
      <c r="BC73" s="27">
        <v>1</v>
      </c>
      <c r="BD73" s="27">
        <v>7</v>
      </c>
      <c r="BE73" s="27">
        <v>1</v>
      </c>
      <c r="BF73" s="27">
        <v>1</v>
      </c>
      <c r="BG73" s="14">
        <f t="shared" si="34"/>
        <v>15</v>
      </c>
      <c r="BH73" s="28">
        <f t="shared" si="35"/>
        <v>0</v>
      </c>
      <c r="BI73" s="28">
        <f t="shared" si="36"/>
        <v>46.666666666666664</v>
      </c>
      <c r="BJ73" s="28">
        <f t="shared" si="37"/>
        <v>46.666666666666664</v>
      </c>
      <c r="BK73" s="28">
        <f t="shared" si="38"/>
        <v>6.666666666666667</v>
      </c>
      <c r="BL73" s="27">
        <v>30</v>
      </c>
      <c r="BM73" s="26">
        <v>0</v>
      </c>
      <c r="BN73" s="26">
        <v>0</v>
      </c>
      <c r="BO73" s="26">
        <v>0</v>
      </c>
      <c r="BP73" s="27">
        <v>1</v>
      </c>
      <c r="BQ73" s="27" t="s">
        <v>588</v>
      </c>
      <c r="BR73" s="27"/>
      <c r="BS73" s="27"/>
      <c r="BT73" s="27"/>
      <c r="BU73" s="27"/>
      <c r="BV73" s="27"/>
      <c r="BW73" s="27"/>
      <c r="BX73" s="27"/>
      <c r="BY73" s="42"/>
      <c r="BZ73" s="45">
        <v>4</v>
      </c>
      <c r="CA73" s="27">
        <v>4</v>
      </c>
      <c r="CB73" s="27">
        <v>3</v>
      </c>
      <c r="CC73" s="27">
        <v>3</v>
      </c>
      <c r="CD73" s="27">
        <v>0</v>
      </c>
      <c r="CE73" s="27">
        <v>3</v>
      </c>
      <c r="CF73" s="27">
        <v>0</v>
      </c>
      <c r="CG73" s="27">
        <v>3</v>
      </c>
      <c r="CH73" s="21">
        <v>20</v>
      </c>
      <c r="CI73" s="76">
        <v>0</v>
      </c>
      <c r="CJ73" s="22"/>
      <c r="CK73" s="22"/>
      <c r="CL73" s="22">
        <v>1</v>
      </c>
      <c r="CM73" s="22">
        <v>2</v>
      </c>
      <c r="CN73" s="22">
        <v>2</v>
      </c>
      <c r="CO73" s="37">
        <v>3</v>
      </c>
      <c r="CP73" s="45">
        <v>1</v>
      </c>
      <c r="CQ73" s="27">
        <v>0</v>
      </c>
      <c r="CR73" s="27">
        <v>0</v>
      </c>
      <c r="CS73" s="27">
        <v>0</v>
      </c>
      <c r="CT73" s="58">
        <v>1</v>
      </c>
      <c r="CU73" s="45">
        <v>0</v>
      </c>
      <c r="CV73" s="27">
        <v>0</v>
      </c>
      <c r="CW73" s="27">
        <v>4</v>
      </c>
      <c r="CX73" s="27">
        <v>0</v>
      </c>
      <c r="CY73" s="27">
        <v>1</v>
      </c>
      <c r="CZ73" s="27">
        <v>2</v>
      </c>
      <c r="DA73" s="27">
        <v>0</v>
      </c>
      <c r="DB73" s="27">
        <v>4</v>
      </c>
      <c r="DC73" s="27">
        <v>4</v>
      </c>
      <c r="DD73" s="42">
        <v>0</v>
      </c>
      <c r="DE73" s="10">
        <f t="shared" si="39"/>
        <v>15</v>
      </c>
      <c r="DF73" s="86">
        <v>0.875</v>
      </c>
      <c r="DG73" s="27">
        <v>40</v>
      </c>
      <c r="DH73" s="86">
        <v>0.25</v>
      </c>
      <c r="DI73" s="84">
        <f t="shared" si="28"/>
        <v>23.375</v>
      </c>
      <c r="DJ73" s="27">
        <v>8</v>
      </c>
      <c r="DK73" s="27">
        <v>2</v>
      </c>
      <c r="DL73" s="27">
        <v>1</v>
      </c>
      <c r="DM73" s="27">
        <v>0</v>
      </c>
      <c r="DN73" s="27">
        <v>0</v>
      </c>
      <c r="DO73" s="27">
        <v>2</v>
      </c>
      <c r="DP73" s="27">
        <v>0</v>
      </c>
      <c r="DQ73" s="27">
        <v>1</v>
      </c>
      <c r="DR73" s="27">
        <v>0</v>
      </c>
      <c r="DS73" s="27">
        <v>0</v>
      </c>
      <c r="DT73" s="87">
        <v>0</v>
      </c>
      <c r="DU73" s="27">
        <v>1</v>
      </c>
      <c r="DV73" s="27">
        <v>0</v>
      </c>
      <c r="DW73" s="27">
        <v>0</v>
      </c>
      <c r="DX73" s="27">
        <v>0</v>
      </c>
      <c r="DY73" s="14">
        <f t="shared" si="21"/>
        <v>1</v>
      </c>
      <c r="DZ73" s="27">
        <v>2</v>
      </c>
      <c r="EA73" s="14">
        <v>0</v>
      </c>
      <c r="EB73" s="14">
        <v>0</v>
      </c>
      <c r="EC73" s="88" t="s">
        <v>599</v>
      </c>
      <c r="ED73" s="14">
        <f t="shared" si="22"/>
        <v>0</v>
      </c>
      <c r="EE73" s="14">
        <f t="shared" si="23"/>
        <v>0</v>
      </c>
      <c r="EF73" s="6">
        <f t="shared" si="24"/>
        <v>3</v>
      </c>
      <c r="EG73" s="45" t="s">
        <v>586</v>
      </c>
      <c r="EH73" s="82">
        <v>45352</v>
      </c>
      <c r="EI73" s="22">
        <v>110</v>
      </c>
      <c r="EJ73" s="22">
        <v>70</v>
      </c>
      <c r="EK73" s="22">
        <v>83</v>
      </c>
      <c r="EL73" s="22">
        <v>92</v>
      </c>
      <c r="EM73" s="22">
        <v>176</v>
      </c>
      <c r="EN73" s="22">
        <v>0</v>
      </c>
      <c r="EO73" s="22">
        <v>65</v>
      </c>
      <c r="EP73" s="22">
        <v>1.51</v>
      </c>
      <c r="EQ73" s="22">
        <v>28.5</v>
      </c>
      <c r="ER73" s="37">
        <v>0</v>
      </c>
      <c r="ES73" s="36" t="s">
        <v>586</v>
      </c>
      <c r="ET73" s="27" t="s">
        <v>494</v>
      </c>
      <c r="EU73" s="27" t="s">
        <v>215</v>
      </c>
      <c r="EV73" s="27">
        <v>0</v>
      </c>
      <c r="EW73" s="20">
        <v>13.6</v>
      </c>
      <c r="EX73" s="60">
        <v>20.6</v>
      </c>
      <c r="EY73" s="27">
        <v>2078</v>
      </c>
      <c r="EZ73" s="27">
        <v>420</v>
      </c>
      <c r="FA73" s="27">
        <v>3.0000000000000001E-3</v>
      </c>
      <c r="FB73" s="27">
        <v>87.6</v>
      </c>
      <c r="FC73" s="27">
        <v>30.7</v>
      </c>
      <c r="FD73" s="27" t="s">
        <v>589</v>
      </c>
      <c r="FE73" s="27" t="s">
        <v>590</v>
      </c>
      <c r="FF73" s="27"/>
      <c r="FG73" s="22"/>
      <c r="FH73" s="22"/>
      <c r="FI73" s="27"/>
      <c r="FJ73" s="27"/>
      <c r="FK73" s="27"/>
      <c r="FL73" s="27"/>
      <c r="FM73" s="27"/>
      <c r="FN73" s="27"/>
      <c r="FO73" s="40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</row>
    <row r="74" spans="1:186" s="4" customFormat="1">
      <c r="A74" s="20" t="s">
        <v>591</v>
      </c>
      <c r="B74" s="4">
        <v>1</v>
      </c>
      <c r="C74" s="36">
        <v>52</v>
      </c>
      <c r="D74" s="22" t="s">
        <v>186</v>
      </c>
      <c r="E74" s="22">
        <v>1</v>
      </c>
      <c r="F74" s="22">
        <v>0</v>
      </c>
      <c r="G74" s="22"/>
      <c r="H74" s="22"/>
      <c r="I74" s="22"/>
      <c r="J74" s="22"/>
      <c r="K74" s="22"/>
      <c r="L74" s="22">
        <v>2</v>
      </c>
      <c r="M74" s="37">
        <v>1</v>
      </c>
      <c r="N74" s="36">
        <v>0</v>
      </c>
      <c r="O74" s="27"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0</v>
      </c>
      <c r="AA74" s="27"/>
      <c r="AB74" s="27"/>
      <c r="AC74" s="27"/>
      <c r="AD74" s="27">
        <v>0</v>
      </c>
      <c r="AE74" s="27"/>
      <c r="AF74" s="42"/>
      <c r="AG74" s="45"/>
      <c r="AH74" s="27">
        <v>1</v>
      </c>
      <c r="AI74" s="27"/>
      <c r="AJ74" s="27"/>
      <c r="AK74" s="27">
        <v>1</v>
      </c>
      <c r="AL74" s="27">
        <v>1</v>
      </c>
      <c r="AM74" s="27">
        <v>1</v>
      </c>
      <c r="AN74" s="27">
        <v>1</v>
      </c>
      <c r="AO74" s="27">
        <v>3</v>
      </c>
      <c r="AP74" s="27" t="s">
        <v>215</v>
      </c>
      <c r="AQ74" s="27">
        <v>1</v>
      </c>
      <c r="AR74" s="27">
        <v>1</v>
      </c>
      <c r="AS74" s="27">
        <v>1</v>
      </c>
      <c r="AT74" s="27"/>
      <c r="AU74" s="27"/>
      <c r="AV74" s="27"/>
      <c r="AW74" s="27"/>
      <c r="AX74" s="27">
        <v>1</v>
      </c>
      <c r="AY74" s="27"/>
      <c r="AZ74" s="27"/>
      <c r="BA74" s="27"/>
      <c r="BB74" s="27"/>
      <c r="BC74" s="27">
        <v>3</v>
      </c>
      <c r="BD74" s="27">
        <v>7</v>
      </c>
      <c r="BE74" s="27">
        <v>1</v>
      </c>
      <c r="BF74" s="27">
        <v>7</v>
      </c>
      <c r="BG74" s="14">
        <f t="shared" si="34"/>
        <v>28</v>
      </c>
      <c r="BH74" s="28">
        <f t="shared" si="35"/>
        <v>0</v>
      </c>
      <c r="BI74" s="28">
        <f t="shared" si="36"/>
        <v>0</v>
      </c>
      <c r="BJ74" s="28">
        <f t="shared" si="37"/>
        <v>75</v>
      </c>
      <c r="BK74" s="28">
        <f t="shared" si="38"/>
        <v>25</v>
      </c>
      <c r="BL74" s="27">
        <v>52</v>
      </c>
      <c r="BM74" s="26">
        <v>0</v>
      </c>
      <c r="BN74" s="26">
        <v>0</v>
      </c>
      <c r="BO74" s="26">
        <v>0</v>
      </c>
      <c r="BP74" s="27">
        <v>1</v>
      </c>
      <c r="BQ74" s="27" t="s">
        <v>592</v>
      </c>
      <c r="BR74" s="27"/>
      <c r="BS74" s="27"/>
      <c r="BT74" s="27"/>
      <c r="BU74" s="27"/>
      <c r="BV74" s="27"/>
      <c r="BW74" s="27"/>
      <c r="BX74" s="27"/>
      <c r="BY74" s="42"/>
      <c r="BZ74" s="45">
        <v>0</v>
      </c>
      <c r="CA74" s="27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0</v>
      </c>
      <c r="CG74" s="27">
        <v>2</v>
      </c>
      <c r="CH74" s="60">
        <v>2</v>
      </c>
      <c r="CI74" s="76">
        <v>0</v>
      </c>
      <c r="CJ74" s="22"/>
      <c r="CK74" s="22"/>
      <c r="CL74" s="22">
        <v>2</v>
      </c>
      <c r="CM74" s="22">
        <v>3</v>
      </c>
      <c r="CN74" s="22">
        <v>2</v>
      </c>
      <c r="CO74" s="37">
        <v>2</v>
      </c>
      <c r="CP74" s="45">
        <v>0</v>
      </c>
      <c r="CQ74" s="27">
        <v>0</v>
      </c>
      <c r="CR74" s="27">
        <v>0</v>
      </c>
      <c r="CS74" s="27">
        <v>0</v>
      </c>
      <c r="CT74" s="58">
        <v>0</v>
      </c>
      <c r="CU74" s="45">
        <v>0</v>
      </c>
      <c r="CV74" s="27">
        <v>0</v>
      </c>
      <c r="CW74" s="27">
        <v>4</v>
      </c>
      <c r="CX74" s="27">
        <v>1</v>
      </c>
      <c r="CY74" s="27">
        <v>0</v>
      </c>
      <c r="CZ74" s="27">
        <v>0</v>
      </c>
      <c r="DA74" s="27">
        <v>0</v>
      </c>
      <c r="DB74" s="27">
        <v>2</v>
      </c>
      <c r="DC74" s="27">
        <v>4</v>
      </c>
      <c r="DD74" s="42">
        <v>0</v>
      </c>
      <c r="DE74" s="91">
        <f t="shared" si="39"/>
        <v>11</v>
      </c>
      <c r="DF74" s="86">
        <v>0.875</v>
      </c>
      <c r="DG74" s="27">
        <v>5</v>
      </c>
      <c r="DH74" s="86">
        <v>0.25</v>
      </c>
      <c r="DI74" s="84">
        <f t="shared" si="28"/>
        <v>23.375</v>
      </c>
      <c r="DJ74" s="27">
        <v>7</v>
      </c>
      <c r="DK74" s="27">
        <v>0</v>
      </c>
      <c r="DL74" s="27">
        <v>1</v>
      </c>
      <c r="DM74" s="27">
        <v>0</v>
      </c>
      <c r="DN74" s="27">
        <v>0</v>
      </c>
      <c r="DO74" s="27">
        <v>0</v>
      </c>
      <c r="DP74" s="27">
        <v>0</v>
      </c>
      <c r="DQ74" s="27">
        <v>1</v>
      </c>
      <c r="DR74" s="27">
        <v>0</v>
      </c>
      <c r="DS74" s="27">
        <v>0</v>
      </c>
      <c r="DT74" s="89">
        <v>0</v>
      </c>
      <c r="DU74" s="27">
        <v>1</v>
      </c>
      <c r="DV74" s="27">
        <v>0</v>
      </c>
      <c r="DW74" s="27">
        <v>0</v>
      </c>
      <c r="DX74" s="27">
        <v>0</v>
      </c>
      <c r="DY74" s="14">
        <f t="shared" si="21"/>
        <v>1</v>
      </c>
      <c r="DZ74" s="27">
        <v>0</v>
      </c>
      <c r="EA74" s="14">
        <v>1</v>
      </c>
      <c r="EB74" s="14">
        <v>1</v>
      </c>
      <c r="EC74" s="90">
        <v>2</v>
      </c>
      <c r="ED74" s="14">
        <f t="shared" si="22"/>
        <v>0</v>
      </c>
      <c r="EE74" s="14">
        <f t="shared" si="23"/>
        <v>0</v>
      </c>
      <c r="EF74" s="9">
        <f t="shared" si="24"/>
        <v>5</v>
      </c>
      <c r="EG74" s="45" t="s">
        <v>593</v>
      </c>
      <c r="EH74" s="82">
        <v>45352</v>
      </c>
      <c r="EI74" s="22">
        <v>90</v>
      </c>
      <c r="EJ74" s="22">
        <v>70</v>
      </c>
      <c r="EK74" s="22">
        <v>90</v>
      </c>
      <c r="EL74" s="22">
        <v>97</v>
      </c>
      <c r="EM74" s="22">
        <v>133</v>
      </c>
      <c r="EN74" s="22">
        <v>0</v>
      </c>
      <c r="EO74" s="22">
        <v>69</v>
      </c>
      <c r="EP74" s="22">
        <v>1.4450000000000001</v>
      </c>
      <c r="EQ74" s="22">
        <v>33</v>
      </c>
      <c r="ER74" s="37">
        <v>0</v>
      </c>
      <c r="ES74" s="36" t="s">
        <v>593</v>
      </c>
      <c r="ET74" s="27" t="s">
        <v>494</v>
      </c>
      <c r="EU74" s="27" t="s">
        <v>215</v>
      </c>
      <c r="EV74" s="27">
        <v>0</v>
      </c>
      <c r="EW74" s="60">
        <v>11.8</v>
      </c>
      <c r="EX74" s="60">
        <v>17.600000000000001</v>
      </c>
      <c r="EY74" s="27">
        <v>1814</v>
      </c>
      <c r="EZ74" s="27">
        <v>411</v>
      </c>
      <c r="FA74" s="27">
        <v>2E-3</v>
      </c>
      <c r="FB74" s="27">
        <v>88.4</v>
      </c>
      <c r="FC74" s="27">
        <v>26</v>
      </c>
      <c r="FD74" s="27" t="s">
        <v>594</v>
      </c>
      <c r="FE74" s="27" t="s">
        <v>595</v>
      </c>
      <c r="FF74" s="27"/>
      <c r="FG74" s="22"/>
      <c r="FH74" s="22"/>
      <c r="FI74" s="27"/>
      <c r="FJ74" s="27"/>
      <c r="FK74" s="27"/>
      <c r="FL74" s="27"/>
      <c r="FM74" s="27"/>
      <c r="FN74" s="27"/>
      <c r="FO74" s="40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</row>
    <row r="75" spans="1:186" s="4" customFormat="1">
      <c r="A75" s="21" t="s">
        <v>596</v>
      </c>
      <c r="B75" s="4">
        <v>1</v>
      </c>
      <c r="C75" s="36">
        <v>30</v>
      </c>
      <c r="D75" s="22" t="s">
        <v>195</v>
      </c>
      <c r="E75" s="22">
        <v>1</v>
      </c>
      <c r="F75" s="22">
        <v>0</v>
      </c>
      <c r="G75" s="22"/>
      <c r="H75" s="22"/>
      <c r="I75" s="22"/>
      <c r="J75" s="22"/>
      <c r="K75" s="22"/>
      <c r="L75" s="22">
        <v>4</v>
      </c>
      <c r="M75" s="37">
        <v>2</v>
      </c>
      <c r="N75" s="36">
        <v>1</v>
      </c>
      <c r="O75" s="27"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0</v>
      </c>
      <c r="AA75" s="27"/>
      <c r="AB75" s="27"/>
      <c r="AC75" s="27"/>
      <c r="AD75" s="27">
        <v>0</v>
      </c>
      <c r="AE75" s="27"/>
      <c r="AF75" s="42"/>
      <c r="AG75" s="45"/>
      <c r="AH75" s="27">
        <v>1</v>
      </c>
      <c r="AI75" s="27"/>
      <c r="AJ75" s="27"/>
      <c r="AK75" s="27">
        <v>1</v>
      </c>
      <c r="AL75" s="27">
        <v>1</v>
      </c>
      <c r="AM75" s="27">
        <v>1</v>
      </c>
      <c r="AN75" s="27">
        <v>1</v>
      </c>
      <c r="AO75" s="27">
        <v>3</v>
      </c>
      <c r="AP75" s="27" t="s">
        <v>215</v>
      </c>
      <c r="AQ75" s="27">
        <v>1</v>
      </c>
      <c r="AR75" s="27"/>
      <c r="AS75" s="27">
        <v>1</v>
      </c>
      <c r="AT75" s="27"/>
      <c r="AU75" s="27"/>
      <c r="AV75" s="27"/>
      <c r="AW75" s="27"/>
      <c r="AX75" s="27">
        <v>1</v>
      </c>
      <c r="AY75" s="27"/>
      <c r="AZ75" s="27"/>
      <c r="BA75" s="27"/>
      <c r="BB75" s="27"/>
      <c r="BC75" s="27">
        <v>3</v>
      </c>
      <c r="BD75" s="27">
        <v>7</v>
      </c>
      <c r="BE75" s="27"/>
      <c r="BF75" s="27"/>
      <c r="BG75" s="14">
        <f t="shared" si="34"/>
        <v>21</v>
      </c>
      <c r="BH75" s="28">
        <f t="shared" si="35"/>
        <v>0</v>
      </c>
      <c r="BI75" s="28">
        <f t="shared" si="36"/>
        <v>0</v>
      </c>
      <c r="BJ75" s="28">
        <f t="shared" si="37"/>
        <v>100</v>
      </c>
      <c r="BK75" s="28">
        <f t="shared" si="38"/>
        <v>0</v>
      </c>
      <c r="BL75" s="27">
        <v>17</v>
      </c>
      <c r="BM75" s="26">
        <v>0</v>
      </c>
      <c r="BN75" s="26">
        <v>0</v>
      </c>
      <c r="BO75" s="26">
        <v>0</v>
      </c>
      <c r="BP75" s="27">
        <v>1</v>
      </c>
      <c r="BQ75" s="27" t="s">
        <v>597</v>
      </c>
      <c r="BR75" s="27"/>
      <c r="BS75" s="27"/>
      <c r="BT75" s="27"/>
      <c r="BU75" s="27"/>
      <c r="BV75" s="27"/>
      <c r="BW75" s="27"/>
      <c r="BX75" s="27"/>
      <c r="BY75" s="42"/>
      <c r="BZ75" s="45">
        <v>0</v>
      </c>
      <c r="CA75" s="27">
        <v>0</v>
      </c>
      <c r="CB75" s="27">
        <v>0</v>
      </c>
      <c r="CC75" s="27">
        <v>0</v>
      </c>
      <c r="CD75" s="27">
        <v>0</v>
      </c>
      <c r="CE75" s="27">
        <v>5</v>
      </c>
      <c r="CF75" s="27">
        <v>0</v>
      </c>
      <c r="CG75" s="27">
        <v>5</v>
      </c>
      <c r="CH75" s="67">
        <f t="shared" ref="CH75" si="40">SUM(BZ75:CG75)</f>
        <v>10</v>
      </c>
      <c r="CI75" s="76">
        <v>0</v>
      </c>
      <c r="CJ75" s="22">
        <v>0</v>
      </c>
      <c r="CK75" s="22">
        <v>2</v>
      </c>
      <c r="CL75" s="22">
        <v>1</v>
      </c>
      <c r="CM75" s="22">
        <v>2</v>
      </c>
      <c r="CN75" s="22">
        <v>1</v>
      </c>
      <c r="CO75" s="37">
        <v>1</v>
      </c>
      <c r="CP75" s="45">
        <v>0</v>
      </c>
      <c r="CQ75" s="27">
        <v>0</v>
      </c>
      <c r="CR75" s="27">
        <v>0</v>
      </c>
      <c r="CS75" s="27">
        <v>1</v>
      </c>
      <c r="CT75" s="58">
        <v>1</v>
      </c>
      <c r="CU75" s="45">
        <v>0</v>
      </c>
      <c r="CV75" s="27">
        <v>0</v>
      </c>
      <c r="CW75" s="27">
        <v>3</v>
      </c>
      <c r="CX75" s="27">
        <v>0</v>
      </c>
      <c r="CY75" s="27">
        <v>1</v>
      </c>
      <c r="CZ75" s="27">
        <v>2</v>
      </c>
      <c r="DA75" s="27">
        <v>0</v>
      </c>
      <c r="DB75" s="27">
        <v>4</v>
      </c>
      <c r="DC75" s="27">
        <v>4</v>
      </c>
      <c r="DD75" s="42">
        <v>0</v>
      </c>
      <c r="DE75" s="10">
        <f t="shared" si="39"/>
        <v>14</v>
      </c>
      <c r="DF75" s="86">
        <v>0.83333333333333337</v>
      </c>
      <c r="DG75" s="27">
        <v>0</v>
      </c>
      <c r="DH75" s="86">
        <v>0.25</v>
      </c>
      <c r="DI75" s="84">
        <f t="shared" si="28"/>
        <v>23.416666666666668</v>
      </c>
      <c r="DJ75" s="27">
        <v>8</v>
      </c>
      <c r="DK75" s="27">
        <v>0</v>
      </c>
      <c r="DL75" s="27">
        <v>0</v>
      </c>
      <c r="DM75" s="27">
        <v>0</v>
      </c>
      <c r="DN75" s="27">
        <v>0</v>
      </c>
      <c r="DO75" s="27">
        <v>0</v>
      </c>
      <c r="DP75" s="27">
        <v>0</v>
      </c>
      <c r="DQ75" s="27">
        <v>0</v>
      </c>
      <c r="DR75" s="27">
        <v>0</v>
      </c>
      <c r="DS75" s="27">
        <v>0</v>
      </c>
      <c r="DT75" s="87">
        <v>0</v>
      </c>
      <c r="DU75" s="27">
        <v>1</v>
      </c>
      <c r="DV75" s="27">
        <v>0</v>
      </c>
      <c r="DW75" s="27">
        <v>0</v>
      </c>
      <c r="DX75" s="27">
        <v>0</v>
      </c>
      <c r="DY75" s="14">
        <f t="shared" si="21"/>
        <v>1</v>
      </c>
      <c r="DZ75" s="27">
        <v>0</v>
      </c>
      <c r="EA75" s="14">
        <v>0</v>
      </c>
      <c r="EB75" s="14">
        <v>1</v>
      </c>
      <c r="EC75" s="88" t="s">
        <v>599</v>
      </c>
      <c r="ED75" s="14">
        <f t="shared" si="22"/>
        <v>0</v>
      </c>
      <c r="EE75" s="14">
        <f t="shared" si="23"/>
        <v>0</v>
      </c>
      <c r="EF75" s="6">
        <f t="shared" si="24"/>
        <v>2</v>
      </c>
      <c r="EG75" s="45" t="s">
        <v>643</v>
      </c>
      <c r="EH75" s="82">
        <v>45352</v>
      </c>
      <c r="EI75" s="22">
        <v>110</v>
      </c>
      <c r="EJ75" s="22">
        <v>60</v>
      </c>
      <c r="EK75" s="22">
        <v>59</v>
      </c>
      <c r="EL75" s="22">
        <v>97</v>
      </c>
      <c r="EM75" s="22">
        <v>94</v>
      </c>
      <c r="EN75" s="22">
        <v>0</v>
      </c>
      <c r="EO75" s="22">
        <v>50</v>
      </c>
      <c r="EP75" s="22">
        <v>1.48</v>
      </c>
      <c r="EQ75" s="22">
        <v>22.8</v>
      </c>
      <c r="ER75" s="37">
        <v>0</v>
      </c>
      <c r="ES75" s="36" t="s">
        <v>643</v>
      </c>
      <c r="ET75" s="27"/>
      <c r="EU75" s="27"/>
      <c r="EV75" s="27"/>
      <c r="EW75" s="22"/>
      <c r="EX75" s="22"/>
      <c r="EY75" s="27"/>
      <c r="EZ75" s="27"/>
      <c r="FA75" s="27"/>
      <c r="FB75" s="27"/>
      <c r="FC75" s="27"/>
      <c r="FD75" s="27"/>
      <c r="FE75" s="27"/>
      <c r="FF75" s="27"/>
      <c r="FG75" s="22"/>
      <c r="FH75" s="22"/>
      <c r="FI75" s="27"/>
      <c r="FJ75" s="27"/>
      <c r="FK75" s="27"/>
      <c r="FL75" s="27"/>
      <c r="FM75" s="27"/>
      <c r="FN75" s="27"/>
      <c r="FO75" s="40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</row>
    <row r="76" spans="1:186">
      <c r="A76" s="4" t="s">
        <v>159</v>
      </c>
      <c r="B76" s="4">
        <v>2</v>
      </c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</row>
    <row r="77" spans="1:186">
      <c r="A77" s="4" t="s">
        <v>167</v>
      </c>
      <c r="B77" s="4">
        <v>2</v>
      </c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</row>
    <row r="78" spans="1:186">
      <c r="A78" s="4" t="s">
        <v>173</v>
      </c>
      <c r="B78" s="4">
        <v>2</v>
      </c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</row>
    <row r="79" spans="1:186">
      <c r="A79" s="4" t="s">
        <v>185</v>
      </c>
      <c r="B79" s="4">
        <v>2</v>
      </c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</row>
    <row r="80" spans="1:186">
      <c r="A80" s="4" t="s">
        <v>194</v>
      </c>
      <c r="B80" s="4">
        <v>2</v>
      </c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</row>
    <row r="81" spans="1:186">
      <c r="A81" s="4" t="s">
        <v>204</v>
      </c>
      <c r="B81" s="4">
        <v>2</v>
      </c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</row>
    <row r="82" spans="1:186">
      <c r="A82" s="4" t="s">
        <v>211</v>
      </c>
      <c r="B82" s="4">
        <v>2</v>
      </c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</row>
    <row r="83" spans="1:186">
      <c r="A83" s="4" t="s">
        <v>218</v>
      </c>
      <c r="B83" s="4">
        <v>2</v>
      </c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</row>
    <row r="84" spans="1:186">
      <c r="A84" s="4" t="s">
        <v>224</v>
      </c>
      <c r="B84" s="4">
        <v>2</v>
      </c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</row>
    <row r="85" spans="1:186">
      <c r="A85" s="4" t="s">
        <v>235</v>
      </c>
      <c r="B85" s="4">
        <v>2</v>
      </c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</row>
    <row r="86" spans="1:186">
      <c r="A86" s="4" t="s">
        <v>242</v>
      </c>
      <c r="B86" s="4">
        <v>2</v>
      </c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</row>
    <row r="87" spans="1:186">
      <c r="A87" s="4" t="s">
        <v>251</v>
      </c>
      <c r="B87" s="4">
        <v>2</v>
      </c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</row>
    <row r="88" spans="1:186">
      <c r="A88" s="4" t="s">
        <v>258</v>
      </c>
      <c r="B88" s="4">
        <v>2</v>
      </c>
    </row>
    <row r="89" spans="1:186">
      <c r="A89" s="4" t="s">
        <v>265</v>
      </c>
      <c r="B89" s="4">
        <v>2</v>
      </c>
    </row>
    <row r="90" spans="1:186">
      <c r="A90" s="4" t="s">
        <v>272</v>
      </c>
      <c r="B90" s="4">
        <v>2</v>
      </c>
    </row>
    <row r="91" spans="1:186">
      <c r="A91" s="4" t="s">
        <v>280</v>
      </c>
      <c r="B91" s="4">
        <v>2</v>
      </c>
    </row>
    <row r="92" spans="1:186">
      <c r="A92" s="4" t="s">
        <v>284</v>
      </c>
      <c r="B92" s="4">
        <v>2</v>
      </c>
    </row>
    <row r="93" spans="1:186">
      <c r="A93" s="4" t="s">
        <v>294</v>
      </c>
      <c r="B93" s="4">
        <v>2</v>
      </c>
    </row>
    <row r="94" spans="1:186">
      <c r="A94" s="4" t="s">
        <v>300</v>
      </c>
      <c r="B94" s="4">
        <v>2</v>
      </c>
    </row>
    <row r="95" spans="1:186">
      <c r="A95" s="4" t="s">
        <v>306</v>
      </c>
      <c r="B95" s="4">
        <v>2</v>
      </c>
    </row>
    <row r="96" spans="1:186">
      <c r="A96" s="4" t="s">
        <v>314</v>
      </c>
      <c r="B96" s="4">
        <v>2</v>
      </c>
    </row>
    <row r="97" spans="1:2">
      <c r="A97" s="4" t="s">
        <v>321</v>
      </c>
      <c r="B97" s="4">
        <v>2</v>
      </c>
    </row>
    <row r="98" spans="1:2">
      <c r="A98" s="4" t="s">
        <v>328</v>
      </c>
      <c r="B98" s="4">
        <v>2</v>
      </c>
    </row>
    <row r="99" spans="1:2">
      <c r="A99" s="4" t="s">
        <v>335</v>
      </c>
      <c r="B99" s="4">
        <v>2</v>
      </c>
    </row>
    <row r="100" spans="1:2">
      <c r="A100" s="4" t="s">
        <v>341</v>
      </c>
      <c r="B100" s="4">
        <v>2</v>
      </c>
    </row>
    <row r="101" spans="1:2">
      <c r="A101" s="4" t="s">
        <v>349</v>
      </c>
      <c r="B101" s="4">
        <v>2</v>
      </c>
    </row>
    <row r="102" spans="1:2">
      <c r="A102" s="4" t="s">
        <v>353</v>
      </c>
      <c r="B102" s="4">
        <v>2</v>
      </c>
    </row>
    <row r="103" spans="1:2">
      <c r="A103" s="4" t="s">
        <v>359</v>
      </c>
      <c r="B103" s="4">
        <v>2</v>
      </c>
    </row>
    <row r="104" spans="1:2">
      <c r="A104" s="4" t="s">
        <v>367</v>
      </c>
      <c r="B104" s="4">
        <v>2</v>
      </c>
    </row>
    <row r="105" spans="1:2">
      <c r="A105" s="4" t="s">
        <v>377</v>
      </c>
      <c r="B105" s="4">
        <v>2</v>
      </c>
    </row>
    <row r="106" spans="1:2">
      <c r="A106" s="4" t="s">
        <v>385</v>
      </c>
      <c r="B106" s="4">
        <v>2</v>
      </c>
    </row>
    <row r="107" spans="1:2">
      <c r="A107" s="4" t="s">
        <v>396</v>
      </c>
      <c r="B107" s="4">
        <v>2</v>
      </c>
    </row>
    <row r="108" spans="1:2">
      <c r="A108" s="4" t="s">
        <v>401</v>
      </c>
      <c r="B108" s="4">
        <v>2</v>
      </c>
    </row>
    <row r="109" spans="1:2">
      <c r="A109" s="4" t="s">
        <v>405</v>
      </c>
      <c r="B109" s="4">
        <v>2</v>
      </c>
    </row>
    <row r="110" spans="1:2">
      <c r="A110" s="4" t="s">
        <v>413</v>
      </c>
      <c r="B110" s="4">
        <v>2</v>
      </c>
    </row>
    <row r="111" spans="1:2">
      <c r="A111" s="4" t="s">
        <v>419</v>
      </c>
      <c r="B111" s="4">
        <v>2</v>
      </c>
    </row>
    <row r="112" spans="1:2">
      <c r="A112" s="4" t="s">
        <v>427</v>
      </c>
      <c r="B112" s="4">
        <v>2</v>
      </c>
    </row>
    <row r="113" spans="1:2">
      <c r="A113" s="4"/>
      <c r="B113" s="4"/>
    </row>
    <row r="114" spans="1:2">
      <c r="A114" s="4" t="s">
        <v>431</v>
      </c>
      <c r="B114" s="4">
        <v>2</v>
      </c>
    </row>
    <row r="115" spans="1:2">
      <c r="A115" s="4" t="s">
        <v>439</v>
      </c>
      <c r="B115" s="4">
        <v>2</v>
      </c>
    </row>
    <row r="116" spans="1:2">
      <c r="A116" s="4" t="s">
        <v>442</v>
      </c>
      <c r="B116" s="4">
        <v>2</v>
      </c>
    </row>
    <row r="117" spans="1:2">
      <c r="A117" s="4" t="s">
        <v>449</v>
      </c>
      <c r="B117" s="4">
        <v>2</v>
      </c>
    </row>
    <row r="118" spans="1:2">
      <c r="A118" s="4" t="s">
        <v>452</v>
      </c>
      <c r="B118" s="4">
        <v>2</v>
      </c>
    </row>
    <row r="119" spans="1:2">
      <c r="A119" s="4" t="s">
        <v>455</v>
      </c>
      <c r="B119" s="4">
        <v>2</v>
      </c>
    </row>
    <row r="120" spans="1:2">
      <c r="A120" s="4" t="s">
        <v>459</v>
      </c>
      <c r="B120" s="4">
        <v>2</v>
      </c>
    </row>
    <row r="121" spans="1:2">
      <c r="A121" s="4" t="s">
        <v>463</v>
      </c>
      <c r="B121" s="4">
        <v>2</v>
      </c>
    </row>
    <row r="122" spans="1:2">
      <c r="A122" s="4" t="s">
        <v>465</v>
      </c>
      <c r="B122" s="4">
        <v>2</v>
      </c>
    </row>
    <row r="123" spans="1:2">
      <c r="A123" s="4" t="s">
        <v>470</v>
      </c>
      <c r="B123" s="4">
        <v>2</v>
      </c>
    </row>
    <row r="124" spans="1:2">
      <c r="A124" s="4" t="s">
        <v>474</v>
      </c>
      <c r="B124" s="4">
        <v>2</v>
      </c>
    </row>
    <row r="125" spans="1:2">
      <c r="A125" s="4" t="s">
        <v>479</v>
      </c>
      <c r="B125" s="4">
        <v>2</v>
      </c>
    </row>
    <row r="126" spans="1:2">
      <c r="A126" s="4" t="s">
        <v>487</v>
      </c>
      <c r="B126" s="4">
        <v>2</v>
      </c>
    </row>
    <row r="127" spans="1:2">
      <c r="A127" s="19" t="s">
        <v>492</v>
      </c>
      <c r="B127" s="4">
        <v>2</v>
      </c>
    </row>
    <row r="128" spans="1:2">
      <c r="A128" s="19" t="s">
        <v>496</v>
      </c>
      <c r="B128" s="4">
        <v>2</v>
      </c>
    </row>
    <row r="129" spans="1:2">
      <c r="A129" s="19" t="s">
        <v>501</v>
      </c>
      <c r="B129" s="4">
        <v>2</v>
      </c>
    </row>
    <row r="130" spans="1:2">
      <c r="A130" s="19" t="s">
        <v>505</v>
      </c>
      <c r="B130" s="4">
        <v>2</v>
      </c>
    </row>
    <row r="131" spans="1:2">
      <c r="A131" s="19" t="s">
        <v>511</v>
      </c>
      <c r="B131" s="4">
        <v>2</v>
      </c>
    </row>
    <row r="132" spans="1:2">
      <c r="A132" s="19" t="s">
        <v>515</v>
      </c>
      <c r="B132" s="4">
        <v>2</v>
      </c>
    </row>
    <row r="133" spans="1:2">
      <c r="A133" s="19" t="s">
        <v>523</v>
      </c>
      <c r="B133" s="4">
        <v>2</v>
      </c>
    </row>
    <row r="134" spans="1:2">
      <c r="A134" s="19" t="s">
        <v>528</v>
      </c>
      <c r="B134" s="4">
        <v>2</v>
      </c>
    </row>
    <row r="135" spans="1:2">
      <c r="A135" s="19" t="s">
        <v>532</v>
      </c>
      <c r="B135" s="4">
        <v>2</v>
      </c>
    </row>
    <row r="136" spans="1:2">
      <c r="A136" s="19" t="s">
        <v>538</v>
      </c>
      <c r="B136" s="4">
        <v>2</v>
      </c>
    </row>
    <row r="137" spans="1:2">
      <c r="A137" s="19" t="s">
        <v>544</v>
      </c>
      <c r="B137" s="4">
        <v>2</v>
      </c>
    </row>
    <row r="138" spans="1:2">
      <c r="A138" s="20" t="s">
        <v>548</v>
      </c>
      <c r="B138" s="4">
        <v>2</v>
      </c>
    </row>
    <row r="139" spans="1:2">
      <c r="A139" s="20" t="s">
        <v>553</v>
      </c>
      <c r="B139" s="4">
        <v>2</v>
      </c>
    </row>
    <row r="140" spans="1:2">
      <c r="A140" s="20" t="s">
        <v>557</v>
      </c>
      <c r="B140" s="4">
        <v>2</v>
      </c>
    </row>
    <row r="141" spans="1:2">
      <c r="A141" s="20" t="s">
        <v>561</v>
      </c>
      <c r="B141" s="4">
        <v>2</v>
      </c>
    </row>
    <row r="142" spans="1:2">
      <c r="A142" s="20" t="s">
        <v>567</v>
      </c>
      <c r="B142" s="4">
        <v>2</v>
      </c>
    </row>
    <row r="143" spans="1:2">
      <c r="A143" s="20" t="s">
        <v>572</v>
      </c>
      <c r="B143" s="4">
        <v>2</v>
      </c>
    </row>
    <row r="144" spans="1:2">
      <c r="A144" s="20" t="s">
        <v>575</v>
      </c>
      <c r="B144" s="4">
        <v>2</v>
      </c>
    </row>
    <row r="145" spans="1:2">
      <c r="A145" s="21" t="s">
        <v>581</v>
      </c>
      <c r="B145" s="4">
        <v>2</v>
      </c>
    </row>
    <row r="146" spans="1:2">
      <c r="A146" s="21" t="s">
        <v>586</v>
      </c>
      <c r="B146" s="4">
        <v>2</v>
      </c>
    </row>
    <row r="147" spans="1:2">
      <c r="A147" s="20" t="s">
        <v>591</v>
      </c>
      <c r="B147" s="4">
        <v>2</v>
      </c>
    </row>
    <row r="148" spans="1:2">
      <c r="A148" s="21" t="s">
        <v>596</v>
      </c>
      <c r="B148" s="4">
        <v>2</v>
      </c>
    </row>
    <row r="192" spans="99:109">
      <c r="CU192" s="2"/>
      <c r="DE192" s="3"/>
    </row>
    <row r="193" spans="99:109">
      <c r="CU193" s="2"/>
      <c r="DE193" s="3"/>
    </row>
    <row r="194" spans="99:109">
      <c r="CU194" s="2"/>
      <c r="DE194" s="3"/>
    </row>
    <row r="195" spans="99:109">
      <c r="CU195" s="2"/>
      <c r="DE195" s="3"/>
    </row>
    <row r="196" spans="99:109">
      <c r="CU196" s="2"/>
      <c r="DE196" s="3"/>
    </row>
    <row r="197" spans="99:109">
      <c r="CU197" s="2"/>
      <c r="DE197" s="3"/>
    </row>
    <row r="198" spans="99:109">
      <c r="CU198" s="2"/>
      <c r="DE198" s="3"/>
    </row>
    <row r="199" spans="99:109">
      <c r="CU199" s="2"/>
      <c r="DE199" s="3"/>
    </row>
    <row r="200" spans="99:109">
      <c r="CU200" s="2"/>
      <c r="DE200" s="3"/>
    </row>
    <row r="201" spans="99:109">
      <c r="CU201" s="2"/>
      <c r="DE201" s="3"/>
    </row>
    <row r="202" spans="99:109">
      <c r="CU202" s="2"/>
      <c r="DE202" s="3"/>
    </row>
    <row r="203" spans="99:109">
      <c r="CU203" s="2"/>
      <c r="DE203" s="3"/>
    </row>
    <row r="204" spans="99:109">
      <c r="CU204" s="2"/>
      <c r="DE204" s="3"/>
    </row>
  </sheetData>
  <mergeCells count="10">
    <mergeCell ref="CU1:DE1"/>
    <mergeCell ref="DF1:EF1"/>
    <mergeCell ref="EG1:ER1"/>
    <mergeCell ref="ES1:FN1"/>
    <mergeCell ref="C1:M1"/>
    <mergeCell ref="O1:AF1"/>
    <mergeCell ref="AG1:BY1"/>
    <mergeCell ref="BZ1:CH1"/>
    <mergeCell ref="CJ1:CO1"/>
    <mergeCell ref="CP1:CT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C549-68CB-4D38-908A-2FEA2F5B6584}">
  <dimension ref="A1:CO204"/>
  <sheetViews>
    <sheetView zoomScale="85" workbookViewId="0">
      <pane ySplit="1" topLeftCell="A11" activePane="bottomLeft" state="frozen"/>
      <selection activeCell="BM1" sqref="BM1"/>
      <selection pane="bottomLeft" activeCell="D2" sqref="D1:D1048576"/>
    </sheetView>
  </sheetViews>
  <sheetFormatPr baseColWidth="10" defaultColWidth="8.85546875" defaultRowHeight="15"/>
  <cols>
    <col min="3" max="3" width="21.85546875" customWidth="1"/>
    <col min="4" max="4" width="8.85546875" customWidth="1"/>
    <col min="13" max="21" width="8.85546875" style="1"/>
    <col min="22" max="22" width="12.28515625" style="1" customWidth="1"/>
    <col min="23" max="29" width="8.85546875" style="1"/>
    <col min="30" max="30" width="13.28515625" style="1" customWidth="1"/>
    <col min="31" max="33" width="8.85546875" style="1"/>
    <col min="34" max="34" width="10.7109375" style="1" customWidth="1"/>
    <col min="35" max="43" width="8.85546875" style="1"/>
    <col min="44" max="44" width="18.140625" style="1" customWidth="1"/>
    <col min="45" max="46" width="8.85546875" style="1"/>
    <col min="47" max="47" width="18" style="1" customWidth="1"/>
    <col min="48" max="52" width="8.85546875" style="1"/>
    <col min="53" max="53" width="11.42578125" customWidth="1"/>
    <col min="54" max="54" width="33.7109375" customWidth="1"/>
    <col min="61" max="61" width="9.7109375" bestFit="1" customWidth="1"/>
    <col min="63" max="69" width="15.5703125" customWidth="1"/>
    <col min="71" max="71" width="15.5703125" customWidth="1"/>
    <col min="72" max="73" width="15.5703125" style="1" customWidth="1"/>
    <col min="74" max="75" width="15.5703125" customWidth="1"/>
    <col min="76" max="76" width="8.85546875" style="1"/>
  </cols>
  <sheetData>
    <row r="1" spans="1:78" s="4" customFormat="1">
      <c r="B1" s="119" t="s">
        <v>0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  <c r="M1" s="118" t="s">
        <v>1</v>
      </c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22"/>
      <c r="Y1" s="117" t="s">
        <v>2</v>
      </c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50" t="s">
        <v>653</v>
      </c>
      <c r="BB1" s="68" t="s">
        <v>4</v>
      </c>
      <c r="BC1" s="118" t="s">
        <v>645</v>
      </c>
      <c r="BD1" s="118"/>
      <c r="BE1" s="118"/>
      <c r="BF1" s="118"/>
      <c r="BG1" s="118"/>
      <c r="BH1" s="122"/>
      <c r="BI1" s="38" t="s">
        <v>5</v>
      </c>
      <c r="BJ1" s="40" t="s">
        <v>6</v>
      </c>
      <c r="BK1" s="14" t="s">
        <v>654</v>
      </c>
      <c r="BL1" s="115"/>
      <c r="BM1" s="115"/>
      <c r="BN1" s="115"/>
      <c r="BO1" s="115"/>
      <c r="BP1" s="115"/>
      <c r="BQ1" s="115"/>
      <c r="BR1" s="115"/>
      <c r="BS1" s="116"/>
      <c r="BT1" s="118"/>
      <c r="BU1" s="118"/>
      <c r="BV1" s="118"/>
      <c r="BW1" s="118"/>
      <c r="BX1" s="118"/>
      <c r="BY1" s="118"/>
      <c r="BZ1" s="118"/>
    </row>
    <row r="2" spans="1:78" s="4" customFormat="1">
      <c r="A2" s="4" t="s">
        <v>10</v>
      </c>
      <c r="B2" s="30" t="s">
        <v>11</v>
      </c>
      <c r="C2" s="31" t="s">
        <v>12</v>
      </c>
      <c r="D2" s="31" t="s">
        <v>13</v>
      </c>
      <c r="E2" s="31" t="s">
        <v>600</v>
      </c>
      <c r="F2" s="31" t="s">
        <v>14</v>
      </c>
      <c r="G2" s="31" t="s">
        <v>15</v>
      </c>
      <c r="H2" s="31" t="s">
        <v>649</v>
      </c>
      <c r="I2" s="31" t="s">
        <v>16</v>
      </c>
      <c r="J2" s="31" t="s">
        <v>17</v>
      </c>
      <c r="K2" s="31" t="s">
        <v>18</v>
      </c>
      <c r="L2" s="32" t="s">
        <v>19</v>
      </c>
      <c r="M2" s="25" t="s">
        <v>20</v>
      </c>
      <c r="N2" s="25" t="s">
        <v>21</v>
      </c>
      <c r="O2" s="25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25" t="s">
        <v>27</v>
      </c>
      <c r="U2" s="25" t="s">
        <v>28</v>
      </c>
      <c r="V2" s="25" t="s">
        <v>31</v>
      </c>
      <c r="W2" s="25" t="s">
        <v>35</v>
      </c>
      <c r="X2" s="39" t="s">
        <v>37</v>
      </c>
      <c r="Y2" s="43" t="s">
        <v>38</v>
      </c>
      <c r="Z2" s="25" t="s">
        <v>39</v>
      </c>
      <c r="AA2" s="25" t="s">
        <v>40</v>
      </c>
      <c r="AB2" s="25" t="s">
        <v>41</v>
      </c>
      <c r="AC2" s="25" t="s">
        <v>42</v>
      </c>
      <c r="AD2" s="25" t="s">
        <v>655</v>
      </c>
      <c r="AE2" s="25" t="s">
        <v>45</v>
      </c>
      <c r="AF2" s="25" t="s">
        <v>650</v>
      </c>
      <c r="AG2" s="25" t="s">
        <v>47</v>
      </c>
      <c r="AH2" s="25" t="s">
        <v>644</v>
      </c>
      <c r="AI2" s="25" t="s">
        <v>48</v>
      </c>
      <c r="AJ2" s="25" t="s">
        <v>49</v>
      </c>
      <c r="AK2" s="25" t="s">
        <v>50</v>
      </c>
      <c r="AL2" s="25" t="s">
        <v>51</v>
      </c>
      <c r="AM2" s="25" t="s">
        <v>53</v>
      </c>
      <c r="AN2" s="25" t="s">
        <v>63</v>
      </c>
      <c r="AO2" s="25" t="s">
        <v>64</v>
      </c>
      <c r="AP2" s="25" t="s">
        <v>65</v>
      </c>
      <c r="AQ2" s="25" t="s">
        <v>66</v>
      </c>
      <c r="AR2" s="25" t="s">
        <v>67</v>
      </c>
      <c r="AS2" s="25" t="s">
        <v>68</v>
      </c>
      <c r="AT2" s="25" t="s">
        <v>69</v>
      </c>
      <c r="AU2" s="25" t="s">
        <v>70</v>
      </c>
      <c r="AV2" s="25" t="s">
        <v>71</v>
      </c>
      <c r="AW2" s="25" t="s">
        <v>73</v>
      </c>
      <c r="AX2" s="25" t="s">
        <v>651</v>
      </c>
      <c r="AY2" s="25" t="s">
        <v>652</v>
      </c>
      <c r="AZ2" s="25" t="s">
        <v>74</v>
      </c>
      <c r="BA2" s="47" t="s">
        <v>87</v>
      </c>
      <c r="BB2" s="69" t="s">
        <v>88</v>
      </c>
      <c r="BC2" s="25" t="s">
        <v>89</v>
      </c>
      <c r="BD2" s="25" t="s">
        <v>90</v>
      </c>
      <c r="BE2" s="25" t="s">
        <v>91</v>
      </c>
      <c r="BF2" s="25" t="s">
        <v>92</v>
      </c>
      <c r="BG2" s="25" t="s">
        <v>93</v>
      </c>
      <c r="BH2" s="39" t="s">
        <v>94</v>
      </c>
      <c r="BI2" s="39" t="s">
        <v>99</v>
      </c>
      <c r="BJ2" s="5" t="s">
        <v>107</v>
      </c>
      <c r="BK2" s="25" t="s">
        <v>129</v>
      </c>
      <c r="BL2" s="25" t="s">
        <v>130</v>
      </c>
      <c r="BM2" s="25" t="s">
        <v>131</v>
      </c>
      <c r="BN2" s="25" t="s">
        <v>132</v>
      </c>
      <c r="BO2" s="25" t="s">
        <v>648</v>
      </c>
      <c r="BP2" s="25" t="s">
        <v>133</v>
      </c>
      <c r="BQ2" s="25" t="s">
        <v>647</v>
      </c>
      <c r="BR2" s="25" t="s">
        <v>136</v>
      </c>
      <c r="BS2" s="39" t="s">
        <v>137</v>
      </c>
      <c r="BT2" s="25" t="s">
        <v>140</v>
      </c>
      <c r="BU2" s="25" t="s">
        <v>141</v>
      </c>
      <c r="BV2" s="25" t="s">
        <v>142</v>
      </c>
      <c r="BW2" s="25" t="s">
        <v>143</v>
      </c>
      <c r="BX2" s="25" t="s">
        <v>150</v>
      </c>
      <c r="BY2" s="25" t="s">
        <v>151</v>
      </c>
      <c r="BZ2" s="25" t="s">
        <v>152</v>
      </c>
    </row>
    <row r="3" spans="1:78" s="4" customFormat="1">
      <c r="A3" s="4" t="s">
        <v>159</v>
      </c>
      <c r="B3" s="16">
        <v>43</v>
      </c>
      <c r="C3" s="4" t="s">
        <v>160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2</v>
      </c>
      <c r="L3" s="33">
        <v>2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1</v>
      </c>
      <c r="X3" s="40">
        <v>11</v>
      </c>
      <c r="Y3" s="13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10">
        <v>0</v>
      </c>
      <c r="AI3" s="14">
        <v>1</v>
      </c>
      <c r="AJ3" s="14">
        <v>0</v>
      </c>
      <c r="AK3" s="14">
        <v>0</v>
      </c>
      <c r="AL3" s="14" t="s">
        <v>163</v>
      </c>
      <c r="AM3" s="14">
        <v>1</v>
      </c>
      <c r="AN3" s="28">
        <v>0</v>
      </c>
      <c r="AO3" s="28">
        <v>0</v>
      </c>
      <c r="AP3" s="28">
        <v>70</v>
      </c>
      <c r="AQ3" s="28">
        <v>30</v>
      </c>
      <c r="AR3" s="14">
        <v>43</v>
      </c>
      <c r="AS3" s="14">
        <v>0</v>
      </c>
      <c r="AT3" s="14">
        <v>0</v>
      </c>
      <c r="AU3" s="14">
        <v>0</v>
      </c>
      <c r="AV3" s="14">
        <v>1</v>
      </c>
      <c r="AW3" s="14">
        <v>0</v>
      </c>
      <c r="AX3" s="14">
        <v>0</v>
      </c>
      <c r="AY3" s="14">
        <v>0</v>
      </c>
      <c r="AZ3" s="14">
        <v>0</v>
      </c>
      <c r="BA3" s="63">
        <v>3</v>
      </c>
      <c r="BB3" s="59">
        <v>0</v>
      </c>
      <c r="BC3" s="14"/>
      <c r="BD3" s="14"/>
      <c r="BE3" s="14">
        <v>1</v>
      </c>
      <c r="BF3" s="14">
        <v>1</v>
      </c>
      <c r="BG3" s="14">
        <v>1</v>
      </c>
      <c r="BH3" s="40">
        <v>1</v>
      </c>
      <c r="BI3" s="7">
        <v>0</v>
      </c>
      <c r="BJ3" s="7">
        <v>7</v>
      </c>
      <c r="BK3" s="6">
        <v>0</v>
      </c>
      <c r="BL3" s="52">
        <v>108</v>
      </c>
      <c r="BM3" s="52">
        <v>72</v>
      </c>
      <c r="BN3" s="53">
        <v>77</v>
      </c>
      <c r="BO3" s="53">
        <v>97</v>
      </c>
      <c r="BP3" s="53">
        <v>110</v>
      </c>
      <c r="BQ3" s="53">
        <v>0</v>
      </c>
      <c r="BR3" s="9">
        <v>32.5</v>
      </c>
      <c r="BS3" s="92">
        <v>0</v>
      </c>
      <c r="BT3" s="14" t="s">
        <v>162</v>
      </c>
      <c r="BU3" s="14">
        <v>0</v>
      </c>
      <c r="BV3" s="23">
        <v>12.4</v>
      </c>
      <c r="BW3" s="6">
        <v>19</v>
      </c>
      <c r="BX3" s="14"/>
      <c r="BY3" s="14"/>
      <c r="BZ3" s="14"/>
    </row>
    <row r="4" spans="1:78" s="4" customFormat="1">
      <c r="A4" s="4" t="s">
        <v>167</v>
      </c>
      <c r="B4" s="16">
        <v>29</v>
      </c>
      <c r="C4" s="4" t="s">
        <v>168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33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40"/>
      <c r="Y4" s="13">
        <v>0</v>
      </c>
      <c r="Z4" s="14">
        <v>1</v>
      </c>
      <c r="AA4" s="14">
        <v>0</v>
      </c>
      <c r="AB4" s="14">
        <v>0</v>
      </c>
      <c r="AC4" s="14">
        <v>1</v>
      </c>
      <c r="AD4" s="14">
        <v>2</v>
      </c>
      <c r="AE4" s="14">
        <v>3</v>
      </c>
      <c r="AF4" s="14">
        <v>1</v>
      </c>
      <c r="AG4" s="14">
        <v>3</v>
      </c>
      <c r="AH4" s="14">
        <v>1</v>
      </c>
      <c r="AI4" s="14">
        <v>0</v>
      </c>
      <c r="AJ4" s="14">
        <v>0</v>
      </c>
      <c r="AK4" s="14">
        <v>1</v>
      </c>
      <c r="AL4" s="14">
        <v>0</v>
      </c>
      <c r="AM4" s="14">
        <v>1</v>
      </c>
      <c r="AN4" s="28">
        <v>30</v>
      </c>
      <c r="AO4" s="28">
        <v>0</v>
      </c>
      <c r="AP4" s="28">
        <v>0</v>
      </c>
      <c r="AQ4" s="28">
        <v>70</v>
      </c>
      <c r="AR4" s="14">
        <v>10</v>
      </c>
      <c r="AS4" s="14">
        <v>1</v>
      </c>
      <c r="AT4" s="14">
        <v>0</v>
      </c>
      <c r="AU4" s="14">
        <v>0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63">
        <v>5</v>
      </c>
      <c r="BB4" s="59">
        <v>0</v>
      </c>
      <c r="BC4" s="14"/>
      <c r="BD4" s="14"/>
      <c r="BE4" s="14">
        <v>1</v>
      </c>
      <c r="BF4" s="14">
        <v>2</v>
      </c>
      <c r="BG4" s="14">
        <v>1</v>
      </c>
      <c r="BH4" s="40">
        <v>1</v>
      </c>
      <c r="BI4" s="7">
        <v>0</v>
      </c>
      <c r="BJ4" s="7">
        <v>3</v>
      </c>
      <c r="BK4" s="6">
        <v>1</v>
      </c>
      <c r="BL4" s="52">
        <v>110</v>
      </c>
      <c r="BM4" s="52">
        <v>70</v>
      </c>
      <c r="BN4" s="53">
        <v>74</v>
      </c>
      <c r="BO4" s="53">
        <v>96</v>
      </c>
      <c r="BP4" s="53"/>
      <c r="BQ4" s="53"/>
      <c r="BR4" s="77">
        <v>27.7</v>
      </c>
      <c r="BS4" s="92">
        <v>0</v>
      </c>
      <c r="BT4" s="14" t="s">
        <v>162</v>
      </c>
      <c r="BU4" s="14">
        <v>1</v>
      </c>
      <c r="BV4" s="6">
        <v>10.5</v>
      </c>
      <c r="BW4" s="6">
        <v>16.600000000000001</v>
      </c>
      <c r="BX4" s="14"/>
      <c r="BY4" s="14"/>
      <c r="BZ4" s="14"/>
    </row>
    <row r="5" spans="1:78" s="4" customFormat="1">
      <c r="A5" s="4" t="s">
        <v>173</v>
      </c>
      <c r="B5" s="16">
        <v>49</v>
      </c>
      <c r="C5" s="4" t="s">
        <v>174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3</v>
      </c>
      <c r="L5" s="33">
        <v>0</v>
      </c>
      <c r="M5" s="14">
        <v>1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0</v>
      </c>
      <c r="W5" s="14">
        <v>1</v>
      </c>
      <c r="X5" s="40">
        <v>5</v>
      </c>
      <c r="Y5" s="13">
        <v>0</v>
      </c>
      <c r="Z5" s="14">
        <v>1</v>
      </c>
      <c r="AA5" s="14">
        <v>0</v>
      </c>
      <c r="AB5" s="14">
        <v>0</v>
      </c>
      <c r="AC5" s="14">
        <v>1</v>
      </c>
      <c r="AD5" s="14">
        <v>2</v>
      </c>
      <c r="AE5" s="14">
        <v>2</v>
      </c>
      <c r="AF5" s="14">
        <v>1</v>
      </c>
      <c r="AG5" s="14">
        <v>1</v>
      </c>
      <c r="AH5" s="14">
        <v>1</v>
      </c>
      <c r="AI5" s="14">
        <v>0</v>
      </c>
      <c r="AJ5" s="14">
        <v>1</v>
      </c>
      <c r="AK5" s="14">
        <v>1</v>
      </c>
      <c r="AL5" s="14">
        <v>0</v>
      </c>
      <c r="AM5" s="14">
        <v>1</v>
      </c>
      <c r="AN5" s="28">
        <v>61</v>
      </c>
      <c r="AO5" s="28">
        <v>9</v>
      </c>
      <c r="AP5" s="28">
        <v>0</v>
      </c>
      <c r="AQ5" s="28">
        <v>30</v>
      </c>
      <c r="AR5" s="14">
        <v>34</v>
      </c>
      <c r="AS5" s="14">
        <v>1</v>
      </c>
      <c r="AT5" s="14">
        <v>0</v>
      </c>
      <c r="AU5" s="14">
        <v>0</v>
      </c>
      <c r="AV5" s="14">
        <v>1</v>
      </c>
      <c r="AW5" s="14">
        <v>1</v>
      </c>
      <c r="AX5" s="14">
        <v>1</v>
      </c>
      <c r="AY5" s="14">
        <v>0</v>
      </c>
      <c r="AZ5" s="14">
        <v>0</v>
      </c>
      <c r="BA5" s="63">
        <v>7</v>
      </c>
      <c r="BB5" s="59">
        <v>0</v>
      </c>
      <c r="BC5" s="14"/>
      <c r="BD5" s="14"/>
      <c r="BE5" s="14">
        <v>2</v>
      </c>
      <c r="BF5" s="14">
        <v>1</v>
      </c>
      <c r="BG5" s="14">
        <v>2</v>
      </c>
      <c r="BH5" s="40">
        <v>1</v>
      </c>
      <c r="BI5" s="7">
        <v>0</v>
      </c>
      <c r="BJ5" s="7">
        <v>6</v>
      </c>
      <c r="BK5" s="6">
        <v>1</v>
      </c>
      <c r="BL5" s="52">
        <v>110</v>
      </c>
      <c r="BM5" s="52">
        <v>70</v>
      </c>
      <c r="BN5" s="53">
        <v>72</v>
      </c>
      <c r="BO5" s="53">
        <v>96</v>
      </c>
      <c r="BP5" s="77">
        <v>149</v>
      </c>
      <c r="BQ5" s="53">
        <v>0</v>
      </c>
      <c r="BR5" s="77">
        <v>27.7</v>
      </c>
      <c r="BS5" s="92">
        <v>0</v>
      </c>
      <c r="BT5" s="14" t="s">
        <v>181</v>
      </c>
      <c r="BU5" s="14">
        <v>1</v>
      </c>
      <c r="BV5" s="77">
        <v>45</v>
      </c>
      <c r="BW5" s="77">
        <v>200</v>
      </c>
      <c r="BX5" s="14" t="s">
        <v>184</v>
      </c>
      <c r="BY5" s="6">
        <v>19</v>
      </c>
      <c r="BZ5" s="6">
        <v>12</v>
      </c>
    </row>
    <row r="6" spans="1:78" s="4" customFormat="1">
      <c r="A6" s="4" t="s">
        <v>185</v>
      </c>
      <c r="B6" s="16">
        <v>23</v>
      </c>
      <c r="C6" s="4" t="s">
        <v>186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4</v>
      </c>
      <c r="L6" s="33">
        <v>2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1</v>
      </c>
      <c r="X6" s="40">
        <v>4</v>
      </c>
      <c r="Y6" s="13">
        <v>0</v>
      </c>
      <c r="Z6" s="14">
        <v>1</v>
      </c>
      <c r="AA6" s="14">
        <v>0</v>
      </c>
      <c r="AB6" s="14">
        <v>0</v>
      </c>
      <c r="AC6" s="14">
        <v>1</v>
      </c>
      <c r="AD6" s="14">
        <v>3</v>
      </c>
      <c r="AE6" s="14">
        <v>4</v>
      </c>
      <c r="AF6" s="14">
        <v>1</v>
      </c>
      <c r="AG6" s="14">
        <v>1</v>
      </c>
      <c r="AH6" s="14">
        <v>1</v>
      </c>
      <c r="AI6" s="14">
        <v>1</v>
      </c>
      <c r="AJ6" s="14">
        <v>1</v>
      </c>
      <c r="AK6" s="14">
        <v>1</v>
      </c>
      <c r="AL6" s="14">
        <v>0</v>
      </c>
      <c r="AM6" s="14">
        <v>1</v>
      </c>
      <c r="AN6" s="28">
        <v>55</v>
      </c>
      <c r="AO6" s="28">
        <v>8</v>
      </c>
      <c r="AP6" s="28">
        <v>27</v>
      </c>
      <c r="AQ6" s="28">
        <v>10</v>
      </c>
      <c r="AR6" s="14">
        <v>23</v>
      </c>
      <c r="AS6" s="14">
        <v>1</v>
      </c>
      <c r="AT6" s="14">
        <v>0</v>
      </c>
      <c r="AU6" s="14">
        <v>0</v>
      </c>
      <c r="AV6" s="14">
        <v>1</v>
      </c>
      <c r="AW6" s="14">
        <v>1</v>
      </c>
      <c r="AX6" s="14">
        <v>1</v>
      </c>
      <c r="AY6" s="14">
        <v>1</v>
      </c>
      <c r="AZ6" s="14">
        <v>1</v>
      </c>
      <c r="BA6" s="63">
        <v>0</v>
      </c>
      <c r="BB6" s="59">
        <v>0</v>
      </c>
      <c r="BC6" s="14">
        <v>1</v>
      </c>
      <c r="BD6" s="14">
        <v>2</v>
      </c>
      <c r="BE6" s="14">
        <v>1</v>
      </c>
      <c r="BF6" s="14">
        <v>1</v>
      </c>
      <c r="BG6" s="14">
        <v>1</v>
      </c>
      <c r="BH6" s="40">
        <v>1</v>
      </c>
      <c r="BI6" s="7">
        <v>1</v>
      </c>
      <c r="BJ6" s="7">
        <v>9</v>
      </c>
      <c r="BK6" s="6">
        <v>1</v>
      </c>
      <c r="BL6" s="52">
        <v>110</v>
      </c>
      <c r="BM6" s="52">
        <v>70</v>
      </c>
      <c r="BN6" s="53">
        <v>75</v>
      </c>
      <c r="BO6" s="53">
        <v>97</v>
      </c>
      <c r="BP6" s="53">
        <v>110</v>
      </c>
      <c r="BQ6" s="53">
        <v>0</v>
      </c>
      <c r="BR6" s="77">
        <v>28.6</v>
      </c>
      <c r="BS6" s="92">
        <v>0</v>
      </c>
      <c r="BT6" s="14" t="s">
        <v>162</v>
      </c>
      <c r="BU6" s="14">
        <v>1</v>
      </c>
      <c r="BV6" s="23">
        <v>27.7</v>
      </c>
      <c r="BW6" s="6">
        <v>37.799999999999997</v>
      </c>
      <c r="BX6" s="14"/>
      <c r="BY6" s="14"/>
      <c r="BZ6" s="14"/>
    </row>
    <row r="7" spans="1:78" s="4" customFormat="1">
      <c r="A7" s="4" t="s">
        <v>194</v>
      </c>
      <c r="B7" s="16">
        <v>34</v>
      </c>
      <c r="C7" s="4" t="s">
        <v>195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33">
        <v>2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1</v>
      </c>
      <c r="X7" s="40">
        <v>20</v>
      </c>
      <c r="Y7" s="13">
        <v>0</v>
      </c>
      <c r="Z7" s="14">
        <v>1</v>
      </c>
      <c r="AA7" s="14">
        <v>0</v>
      </c>
      <c r="AB7" s="14">
        <v>0</v>
      </c>
      <c r="AC7" s="14">
        <v>1</v>
      </c>
      <c r="AD7" s="14">
        <v>1</v>
      </c>
      <c r="AE7" s="14">
        <v>2</v>
      </c>
      <c r="AF7" s="14">
        <v>0</v>
      </c>
      <c r="AG7" s="14">
        <v>2</v>
      </c>
      <c r="AH7" s="14">
        <v>1</v>
      </c>
      <c r="AI7" s="14">
        <v>1</v>
      </c>
      <c r="AJ7" s="14">
        <v>0</v>
      </c>
      <c r="AK7" s="14">
        <v>1</v>
      </c>
      <c r="AL7" s="14">
        <v>0</v>
      </c>
      <c r="AM7" s="14">
        <v>1</v>
      </c>
      <c r="AN7" s="28">
        <v>23</v>
      </c>
      <c r="AO7" s="28">
        <v>0</v>
      </c>
      <c r="AP7" s="28">
        <v>54</v>
      </c>
      <c r="AQ7" s="28">
        <v>23</v>
      </c>
      <c r="AR7" s="14">
        <v>22</v>
      </c>
      <c r="AS7" s="14">
        <v>1</v>
      </c>
      <c r="AT7" s="14">
        <v>0</v>
      </c>
      <c r="AU7" s="14">
        <v>0</v>
      </c>
      <c r="AV7" s="14">
        <v>1</v>
      </c>
      <c r="AW7" s="14">
        <v>0</v>
      </c>
      <c r="AX7" s="14">
        <v>1</v>
      </c>
      <c r="AY7" s="14">
        <v>0</v>
      </c>
      <c r="AZ7" s="14">
        <v>1</v>
      </c>
      <c r="BA7" s="63">
        <v>9</v>
      </c>
      <c r="BB7" s="57">
        <v>1</v>
      </c>
      <c r="BC7" s="14">
        <v>1</v>
      </c>
      <c r="BD7" s="14">
        <v>2</v>
      </c>
      <c r="BE7" s="14">
        <v>1</v>
      </c>
      <c r="BF7" s="14">
        <v>2</v>
      </c>
      <c r="BG7" s="14">
        <v>2</v>
      </c>
      <c r="BH7" s="40">
        <v>1</v>
      </c>
      <c r="BI7" s="7">
        <v>1</v>
      </c>
      <c r="BJ7" s="7">
        <v>10</v>
      </c>
      <c r="BK7" s="6">
        <v>1</v>
      </c>
      <c r="BL7" s="52">
        <v>110</v>
      </c>
      <c r="BM7" s="52">
        <v>70</v>
      </c>
      <c r="BN7" s="53">
        <v>64</v>
      </c>
      <c r="BO7" s="53">
        <v>98</v>
      </c>
      <c r="BP7" s="53">
        <v>139</v>
      </c>
      <c r="BQ7" s="53">
        <v>0</v>
      </c>
      <c r="BR7" s="9">
        <v>34.200000000000003</v>
      </c>
      <c r="BS7" s="92">
        <v>0</v>
      </c>
      <c r="BT7" s="14" t="s">
        <v>162</v>
      </c>
      <c r="BU7" s="14">
        <v>1</v>
      </c>
      <c r="BV7" s="9">
        <v>79.099999999999994</v>
      </c>
      <c r="BW7" s="77">
        <v>108.3</v>
      </c>
      <c r="BX7" s="14"/>
      <c r="BY7" s="14"/>
      <c r="BZ7" s="14"/>
    </row>
    <row r="8" spans="1:78" s="4" customFormat="1">
      <c r="A8" s="4" t="s">
        <v>204</v>
      </c>
      <c r="B8" s="16">
        <v>48</v>
      </c>
      <c r="C8" s="4" t="s">
        <v>186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33">
        <v>1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1</v>
      </c>
      <c r="X8" s="40">
        <v>15</v>
      </c>
      <c r="Y8" s="13">
        <v>0</v>
      </c>
      <c r="Z8" s="14">
        <v>1</v>
      </c>
      <c r="AA8" s="14">
        <v>0</v>
      </c>
      <c r="AB8" s="14">
        <v>0</v>
      </c>
      <c r="AC8" s="14">
        <v>1</v>
      </c>
      <c r="AD8" s="14">
        <v>3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0</v>
      </c>
      <c r="AK8" s="14">
        <v>1</v>
      </c>
      <c r="AL8" s="14">
        <v>0</v>
      </c>
      <c r="AM8" s="14">
        <v>1</v>
      </c>
      <c r="AN8" s="28">
        <v>18</v>
      </c>
      <c r="AO8" s="28">
        <v>0</v>
      </c>
      <c r="AP8" s="28">
        <v>41</v>
      </c>
      <c r="AQ8" s="28">
        <v>41</v>
      </c>
      <c r="AR8" s="14">
        <v>48</v>
      </c>
      <c r="AS8" s="14">
        <v>1</v>
      </c>
      <c r="AT8" s="14">
        <v>0</v>
      </c>
      <c r="AU8" s="14">
        <v>0</v>
      </c>
      <c r="AV8" s="14">
        <v>0</v>
      </c>
      <c r="AW8" s="14">
        <v>0</v>
      </c>
      <c r="AX8" s="14">
        <v>1</v>
      </c>
      <c r="AY8" s="14">
        <v>0</v>
      </c>
      <c r="AZ8" s="14">
        <v>0</v>
      </c>
      <c r="BA8" s="63">
        <v>3</v>
      </c>
      <c r="BB8" s="59">
        <v>0</v>
      </c>
      <c r="BC8" s="14"/>
      <c r="BD8" s="14"/>
      <c r="BE8" s="14">
        <v>1</v>
      </c>
      <c r="BF8" s="14">
        <v>1</v>
      </c>
      <c r="BG8" s="14">
        <v>1</v>
      </c>
      <c r="BH8" s="40">
        <v>1</v>
      </c>
      <c r="BI8" s="7">
        <v>0</v>
      </c>
      <c r="BJ8" s="7">
        <v>12</v>
      </c>
      <c r="BK8" s="6">
        <v>1</v>
      </c>
      <c r="BL8" s="93">
        <v>125</v>
      </c>
      <c r="BM8" s="93">
        <v>70</v>
      </c>
      <c r="BN8" s="53">
        <v>84</v>
      </c>
      <c r="BO8" s="9">
        <v>88</v>
      </c>
      <c r="BP8" s="53"/>
      <c r="BQ8" s="53"/>
      <c r="BR8" s="9">
        <v>31</v>
      </c>
      <c r="BS8" s="92">
        <v>0</v>
      </c>
      <c r="BT8" s="14" t="s">
        <v>162</v>
      </c>
      <c r="BU8" s="14">
        <v>1</v>
      </c>
      <c r="BV8" s="23">
        <v>14.9</v>
      </c>
      <c r="BW8" s="6">
        <v>22.2</v>
      </c>
      <c r="BX8" s="14"/>
      <c r="BY8" s="14"/>
      <c r="BZ8" s="14"/>
    </row>
    <row r="9" spans="1:78" s="4" customFormat="1">
      <c r="A9" s="4" t="s">
        <v>211</v>
      </c>
      <c r="B9" s="16">
        <v>27</v>
      </c>
      <c r="C9" s="4" t="s">
        <v>168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33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40"/>
      <c r="Y9" s="13">
        <v>0</v>
      </c>
      <c r="Z9" s="14">
        <v>1</v>
      </c>
      <c r="AA9" s="14">
        <v>0</v>
      </c>
      <c r="AB9" s="14">
        <v>0</v>
      </c>
      <c r="AC9" s="14">
        <v>1</v>
      </c>
      <c r="AD9" s="14">
        <v>1</v>
      </c>
      <c r="AE9" s="14">
        <v>1</v>
      </c>
      <c r="AF9" s="14">
        <v>0</v>
      </c>
      <c r="AG9" s="14">
        <v>0</v>
      </c>
      <c r="AH9" s="14">
        <v>1</v>
      </c>
      <c r="AI9" s="14">
        <v>1</v>
      </c>
      <c r="AJ9" s="14">
        <v>0</v>
      </c>
      <c r="AK9" s="14">
        <v>1</v>
      </c>
      <c r="AL9" s="14">
        <v>0</v>
      </c>
      <c r="AM9" s="14">
        <v>1</v>
      </c>
      <c r="AN9" s="28">
        <v>33</v>
      </c>
      <c r="AO9" s="28">
        <v>0</v>
      </c>
      <c r="AP9" s="28">
        <v>33</v>
      </c>
      <c r="AQ9" s="28">
        <v>33</v>
      </c>
      <c r="AR9" s="14">
        <v>27</v>
      </c>
      <c r="AS9" s="14">
        <v>1</v>
      </c>
      <c r="AT9" s="14">
        <v>0</v>
      </c>
      <c r="AU9" s="14">
        <v>0</v>
      </c>
      <c r="AV9" s="14">
        <v>1</v>
      </c>
      <c r="AW9" s="14">
        <v>0</v>
      </c>
      <c r="AX9" s="14">
        <v>1</v>
      </c>
      <c r="AY9" s="14">
        <v>1</v>
      </c>
      <c r="AZ9" s="14">
        <v>0</v>
      </c>
      <c r="BA9" s="63">
        <v>2</v>
      </c>
      <c r="BB9" s="59">
        <v>0</v>
      </c>
      <c r="BC9" s="14">
        <v>1</v>
      </c>
      <c r="BD9" s="14">
        <v>1</v>
      </c>
      <c r="BE9" s="14">
        <v>1</v>
      </c>
      <c r="BF9" s="14">
        <v>1</v>
      </c>
      <c r="BG9" s="14">
        <v>1</v>
      </c>
      <c r="BH9" s="40">
        <v>1</v>
      </c>
      <c r="BI9" s="7">
        <v>0</v>
      </c>
      <c r="BJ9" s="10">
        <v>14</v>
      </c>
      <c r="BK9" s="6">
        <v>1</v>
      </c>
      <c r="BL9" s="52">
        <v>110</v>
      </c>
      <c r="BM9" s="52">
        <v>80</v>
      </c>
      <c r="BN9" s="9">
        <v>59</v>
      </c>
      <c r="BO9" s="53">
        <v>97</v>
      </c>
      <c r="BP9" s="53">
        <v>90</v>
      </c>
      <c r="BQ9" s="53">
        <v>0</v>
      </c>
      <c r="BR9" s="77">
        <v>28.9</v>
      </c>
      <c r="BS9" s="92">
        <v>0</v>
      </c>
      <c r="BT9" s="14" t="s">
        <v>215</v>
      </c>
      <c r="BU9" s="14">
        <v>0</v>
      </c>
      <c r="BV9" s="23">
        <v>12.4</v>
      </c>
      <c r="BW9" s="6">
        <v>19</v>
      </c>
      <c r="BX9" s="14"/>
      <c r="BY9" s="14"/>
      <c r="BZ9" s="14"/>
    </row>
    <row r="10" spans="1:78" s="4" customFormat="1">
      <c r="A10" s="4" t="s">
        <v>218</v>
      </c>
      <c r="B10" s="16">
        <v>63</v>
      </c>
      <c r="C10" s="4" t="s">
        <v>160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33">
        <v>2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40"/>
      <c r="Y10" s="13">
        <v>0</v>
      </c>
      <c r="Z10" s="14">
        <v>1</v>
      </c>
      <c r="AA10" s="14">
        <v>0</v>
      </c>
      <c r="AB10" s="14">
        <v>0</v>
      </c>
      <c r="AC10" s="14">
        <v>1</v>
      </c>
      <c r="AD10" s="14">
        <v>2</v>
      </c>
      <c r="AE10" s="14">
        <v>2</v>
      </c>
      <c r="AF10" s="14">
        <v>1</v>
      </c>
      <c r="AG10" s="14">
        <v>3</v>
      </c>
      <c r="AH10" s="14">
        <v>0</v>
      </c>
      <c r="AI10" s="14">
        <v>1</v>
      </c>
      <c r="AJ10" s="14">
        <v>0</v>
      </c>
      <c r="AK10" s="14">
        <v>1</v>
      </c>
      <c r="AL10" s="14">
        <v>0</v>
      </c>
      <c r="AM10" s="14">
        <v>1</v>
      </c>
      <c r="AN10" s="28">
        <v>82</v>
      </c>
      <c r="AO10" s="28">
        <v>0</v>
      </c>
      <c r="AP10" s="28">
        <v>18</v>
      </c>
      <c r="AQ10" s="28">
        <v>0</v>
      </c>
      <c r="AR10" s="14">
        <v>55</v>
      </c>
      <c r="AS10" s="14">
        <v>1</v>
      </c>
      <c r="AT10" s="14">
        <v>0</v>
      </c>
      <c r="AU10" s="14">
        <v>0</v>
      </c>
      <c r="AV10" s="14">
        <v>1</v>
      </c>
      <c r="AW10" s="14">
        <v>0</v>
      </c>
      <c r="AX10" s="14">
        <v>1</v>
      </c>
      <c r="AY10" s="14">
        <v>0</v>
      </c>
      <c r="AZ10" s="14">
        <v>0</v>
      </c>
      <c r="BA10" s="63">
        <v>3</v>
      </c>
      <c r="BB10" s="59">
        <v>0</v>
      </c>
      <c r="BC10" s="14"/>
      <c r="BD10" s="14"/>
      <c r="BE10" s="14">
        <v>2</v>
      </c>
      <c r="BF10" s="14">
        <v>2</v>
      </c>
      <c r="BG10" s="14">
        <v>2</v>
      </c>
      <c r="BH10" s="40">
        <v>1</v>
      </c>
      <c r="BI10" s="7">
        <v>0</v>
      </c>
      <c r="BJ10" s="7">
        <v>1</v>
      </c>
      <c r="BK10" s="6">
        <v>2</v>
      </c>
      <c r="BL10" s="52">
        <v>120</v>
      </c>
      <c r="BM10" s="52">
        <v>80</v>
      </c>
      <c r="BN10" s="53">
        <v>75</v>
      </c>
      <c r="BO10" s="77">
        <v>90</v>
      </c>
      <c r="BP10" s="53">
        <v>134</v>
      </c>
      <c r="BQ10" s="53">
        <v>0</v>
      </c>
      <c r="BR10" s="94">
        <v>37</v>
      </c>
      <c r="BS10" s="92">
        <v>0</v>
      </c>
      <c r="BT10" s="14" t="s">
        <v>162</v>
      </c>
      <c r="BU10" s="14">
        <v>0</v>
      </c>
      <c r="BV10" s="6">
        <v>10.3</v>
      </c>
      <c r="BW10" s="6">
        <v>15.3</v>
      </c>
      <c r="BX10" s="14"/>
      <c r="BY10" s="14"/>
      <c r="BZ10" s="14"/>
    </row>
    <row r="11" spans="1:78" s="4" customFormat="1">
      <c r="A11" s="4" t="s">
        <v>224</v>
      </c>
      <c r="B11" s="16">
        <v>47</v>
      </c>
      <c r="C11" s="4" t="s">
        <v>174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3</v>
      </c>
      <c r="L11" s="33">
        <v>0</v>
      </c>
      <c r="M11" s="14">
        <v>1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0</v>
      </c>
      <c r="W11" s="14">
        <v>1</v>
      </c>
      <c r="X11" s="40">
        <v>1</v>
      </c>
      <c r="Y11" s="13">
        <v>0</v>
      </c>
      <c r="Z11" s="14">
        <v>1</v>
      </c>
      <c r="AA11" s="14">
        <v>0</v>
      </c>
      <c r="AB11" s="14">
        <v>0</v>
      </c>
      <c r="AC11" s="14">
        <v>0</v>
      </c>
      <c r="AD11" s="14">
        <v>2</v>
      </c>
      <c r="AE11" s="14">
        <v>4</v>
      </c>
      <c r="AF11" s="14">
        <v>1</v>
      </c>
      <c r="AG11" s="14">
        <v>1</v>
      </c>
      <c r="AH11" s="14">
        <v>0</v>
      </c>
      <c r="AI11" s="14">
        <v>0</v>
      </c>
      <c r="AJ11" s="14">
        <v>0</v>
      </c>
      <c r="AK11" s="14">
        <v>1</v>
      </c>
      <c r="AL11" s="14">
        <v>0</v>
      </c>
      <c r="AM11" s="14">
        <v>0</v>
      </c>
      <c r="AN11" s="28">
        <v>100</v>
      </c>
      <c r="AO11" s="28">
        <v>0</v>
      </c>
      <c r="AP11" s="28">
        <v>0</v>
      </c>
      <c r="AQ11" s="28">
        <v>0</v>
      </c>
      <c r="AR11" s="14">
        <v>10</v>
      </c>
      <c r="AS11" s="14">
        <v>1</v>
      </c>
      <c r="AT11" s="14">
        <v>1</v>
      </c>
      <c r="AU11" s="14">
        <v>0</v>
      </c>
      <c r="AV11" s="14">
        <v>1</v>
      </c>
      <c r="AW11" s="14">
        <v>1</v>
      </c>
      <c r="AX11" s="14">
        <v>1</v>
      </c>
      <c r="AY11" s="14">
        <v>0</v>
      </c>
      <c r="AZ11" s="14">
        <v>0</v>
      </c>
      <c r="BA11" s="63">
        <v>2</v>
      </c>
      <c r="BB11" s="59">
        <v>0</v>
      </c>
      <c r="BC11" s="14"/>
      <c r="BD11" s="14"/>
      <c r="BE11" s="14">
        <v>2</v>
      </c>
      <c r="BF11" s="14">
        <v>1</v>
      </c>
      <c r="BG11" s="14">
        <v>2</v>
      </c>
      <c r="BH11" s="40">
        <v>1</v>
      </c>
      <c r="BI11" s="7">
        <v>1</v>
      </c>
      <c r="BJ11" s="7">
        <v>4</v>
      </c>
      <c r="BK11" s="6">
        <v>2</v>
      </c>
      <c r="BL11" s="52">
        <v>120</v>
      </c>
      <c r="BM11" s="52">
        <v>70</v>
      </c>
      <c r="BN11" s="53">
        <v>73</v>
      </c>
      <c r="BO11" s="53">
        <v>97</v>
      </c>
      <c r="BP11" s="77">
        <v>140</v>
      </c>
      <c r="BQ11" s="53">
        <v>0</v>
      </c>
      <c r="BR11" s="95">
        <v>24.1</v>
      </c>
      <c r="BS11" s="92">
        <v>0</v>
      </c>
      <c r="BT11" s="14" t="s">
        <v>162</v>
      </c>
      <c r="BU11" s="14">
        <v>0</v>
      </c>
      <c r="BV11" s="6">
        <v>8.3000000000000007</v>
      </c>
      <c r="BW11" s="6">
        <v>12</v>
      </c>
      <c r="BX11" s="14"/>
      <c r="BY11" s="14"/>
      <c r="BZ11" s="14"/>
    </row>
    <row r="12" spans="1:78" s="4" customFormat="1">
      <c r="A12" s="4" t="s">
        <v>235</v>
      </c>
      <c r="B12" s="16">
        <v>49</v>
      </c>
      <c r="C12" s="4" t="s">
        <v>186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33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40"/>
      <c r="Y12" s="13">
        <v>0</v>
      </c>
      <c r="Z12" s="14">
        <v>1</v>
      </c>
      <c r="AA12" s="14">
        <v>0</v>
      </c>
      <c r="AB12" s="14">
        <v>0</v>
      </c>
      <c r="AC12" s="14">
        <v>1</v>
      </c>
      <c r="AD12" s="14">
        <v>2</v>
      </c>
      <c r="AE12" s="14">
        <v>1</v>
      </c>
      <c r="AF12" s="14">
        <v>1</v>
      </c>
      <c r="AG12" s="14">
        <v>3</v>
      </c>
      <c r="AH12" s="14">
        <v>0</v>
      </c>
      <c r="AI12" s="14">
        <v>0</v>
      </c>
      <c r="AJ12" s="14">
        <v>1</v>
      </c>
      <c r="AK12" s="14">
        <v>1</v>
      </c>
      <c r="AL12" s="14">
        <v>0</v>
      </c>
      <c r="AM12" s="14">
        <v>0</v>
      </c>
      <c r="AN12" s="28">
        <v>88</v>
      </c>
      <c r="AO12" s="28">
        <v>13</v>
      </c>
      <c r="AP12" s="28">
        <v>0</v>
      </c>
      <c r="AQ12" s="28">
        <v>0</v>
      </c>
      <c r="AR12" s="14">
        <v>40</v>
      </c>
      <c r="AS12" s="14">
        <v>1</v>
      </c>
      <c r="AT12" s="14">
        <v>1</v>
      </c>
      <c r="AU12" s="14">
        <v>0</v>
      </c>
      <c r="AV12" s="14">
        <v>1</v>
      </c>
      <c r="AW12" s="14">
        <v>0</v>
      </c>
      <c r="AX12" s="14">
        <v>1</v>
      </c>
      <c r="AY12" s="14">
        <v>0</v>
      </c>
      <c r="AZ12" s="14">
        <v>0</v>
      </c>
      <c r="BA12" s="52">
        <v>2</v>
      </c>
      <c r="BB12" s="59">
        <v>0</v>
      </c>
      <c r="BC12" s="14"/>
      <c r="BD12" s="14"/>
      <c r="BE12" s="14">
        <v>2</v>
      </c>
      <c r="BF12" s="14">
        <v>1</v>
      </c>
      <c r="BG12" s="14">
        <v>2</v>
      </c>
      <c r="BH12" s="40">
        <v>1</v>
      </c>
      <c r="BI12" s="7">
        <v>1</v>
      </c>
      <c r="BJ12" s="7">
        <v>12</v>
      </c>
      <c r="BK12" s="6">
        <v>2</v>
      </c>
      <c r="BL12" s="9">
        <v>140</v>
      </c>
      <c r="BM12" s="9">
        <v>90</v>
      </c>
      <c r="BN12" s="53">
        <v>76</v>
      </c>
      <c r="BO12" s="53">
        <v>94</v>
      </c>
      <c r="BP12" s="53">
        <v>121</v>
      </c>
      <c r="BQ12" s="53">
        <v>0</v>
      </c>
      <c r="BR12" s="96">
        <v>28.1</v>
      </c>
      <c r="BS12" s="92">
        <v>1</v>
      </c>
      <c r="BT12" s="14" t="s">
        <v>162</v>
      </c>
      <c r="BU12" s="14">
        <v>0</v>
      </c>
      <c r="BV12" s="6">
        <v>10</v>
      </c>
      <c r="BW12" s="6">
        <v>15.1</v>
      </c>
      <c r="BX12" s="14"/>
      <c r="BY12" s="14"/>
      <c r="BZ12" s="14"/>
    </row>
    <row r="13" spans="1:78" s="4" customFormat="1">
      <c r="A13" s="4" t="s">
        <v>242</v>
      </c>
      <c r="B13" s="16">
        <v>69</v>
      </c>
      <c r="C13" s="4" t="s">
        <v>243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33">
        <v>0</v>
      </c>
      <c r="M13" s="14">
        <v>1</v>
      </c>
      <c r="N13" s="14">
        <v>0</v>
      </c>
      <c r="O13" s="14">
        <v>1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40"/>
      <c r="Y13" s="13">
        <v>0</v>
      </c>
      <c r="Z13" s="14">
        <v>0</v>
      </c>
      <c r="AA13" s="14">
        <v>1</v>
      </c>
      <c r="AB13" s="14">
        <v>0</v>
      </c>
      <c r="AC13" s="14">
        <v>1</v>
      </c>
      <c r="AD13" s="14">
        <v>2</v>
      </c>
      <c r="AE13" s="14">
        <v>2.5</v>
      </c>
      <c r="AF13" s="14">
        <v>1</v>
      </c>
      <c r="AG13" s="14">
        <v>1</v>
      </c>
      <c r="AH13" s="14">
        <v>1</v>
      </c>
      <c r="AI13" s="14">
        <v>1</v>
      </c>
      <c r="AJ13" s="14">
        <v>0</v>
      </c>
      <c r="AK13" s="14">
        <v>1</v>
      </c>
      <c r="AL13" s="14">
        <v>0</v>
      </c>
      <c r="AM13" s="14">
        <v>0</v>
      </c>
      <c r="AN13" s="28">
        <v>50</v>
      </c>
      <c r="AO13" s="28">
        <v>0</v>
      </c>
      <c r="AP13" s="28">
        <v>29</v>
      </c>
      <c r="AQ13" s="28">
        <v>21</v>
      </c>
      <c r="AR13" s="14">
        <v>59</v>
      </c>
      <c r="AS13" s="14">
        <v>1</v>
      </c>
      <c r="AT13" s="14">
        <v>0</v>
      </c>
      <c r="AU13" s="14">
        <v>0</v>
      </c>
      <c r="AV13" s="14">
        <v>1</v>
      </c>
      <c r="AW13" s="14">
        <v>1</v>
      </c>
      <c r="AX13" s="14">
        <v>0</v>
      </c>
      <c r="AY13" s="14">
        <v>1</v>
      </c>
      <c r="AZ13" s="14">
        <v>0</v>
      </c>
      <c r="BA13" s="63">
        <v>6</v>
      </c>
      <c r="BB13" s="70">
        <v>2</v>
      </c>
      <c r="BC13" s="14"/>
      <c r="BD13" s="14"/>
      <c r="BE13" s="14">
        <v>2</v>
      </c>
      <c r="BF13" s="14">
        <v>2</v>
      </c>
      <c r="BG13" s="14">
        <v>3</v>
      </c>
      <c r="BH13" s="40">
        <v>1</v>
      </c>
      <c r="BI13" s="7">
        <v>0</v>
      </c>
      <c r="BJ13" s="7">
        <v>13</v>
      </c>
      <c r="BK13" s="6">
        <v>2</v>
      </c>
      <c r="BL13" s="9">
        <v>140</v>
      </c>
      <c r="BM13" s="9">
        <v>90</v>
      </c>
      <c r="BN13" s="53">
        <v>73</v>
      </c>
      <c r="BO13" s="53">
        <v>94</v>
      </c>
      <c r="BP13" s="53">
        <v>125</v>
      </c>
      <c r="BQ13" s="53">
        <v>0</v>
      </c>
      <c r="BR13" s="52">
        <v>22.7</v>
      </c>
      <c r="BS13" s="92">
        <v>1</v>
      </c>
      <c r="BT13" s="14" t="s">
        <v>247</v>
      </c>
      <c r="BU13" s="14">
        <v>0</v>
      </c>
      <c r="BV13" s="6">
        <v>4.5999999999999996</v>
      </c>
      <c r="BW13" s="6">
        <v>7</v>
      </c>
      <c r="BX13" s="14" t="s">
        <v>250</v>
      </c>
      <c r="BY13" s="6">
        <v>5.5</v>
      </c>
      <c r="BZ13" s="6">
        <v>3.2</v>
      </c>
    </row>
    <row r="14" spans="1:78" s="4" customFormat="1">
      <c r="A14" s="4" t="s">
        <v>251</v>
      </c>
      <c r="B14" s="16">
        <v>43</v>
      </c>
      <c r="C14" s="4" t="s">
        <v>174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</v>
      </c>
      <c r="L14" s="33">
        <v>3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40"/>
      <c r="Y14" s="13">
        <v>0</v>
      </c>
      <c r="Z14" s="14">
        <v>1</v>
      </c>
      <c r="AA14" s="14">
        <v>0</v>
      </c>
      <c r="AB14" s="14">
        <v>0</v>
      </c>
      <c r="AC14" s="14">
        <v>1</v>
      </c>
      <c r="AD14" s="14">
        <v>2</v>
      </c>
      <c r="AE14" s="14">
        <v>3</v>
      </c>
      <c r="AF14" s="14">
        <v>1</v>
      </c>
      <c r="AG14" s="14">
        <v>2</v>
      </c>
      <c r="AH14" s="14">
        <v>1</v>
      </c>
      <c r="AI14" s="14">
        <v>1</v>
      </c>
      <c r="AJ14" s="14">
        <v>0</v>
      </c>
      <c r="AK14" s="14">
        <v>1</v>
      </c>
      <c r="AL14" s="14">
        <v>0</v>
      </c>
      <c r="AM14" s="14">
        <v>1</v>
      </c>
      <c r="AN14" s="28">
        <v>60</v>
      </c>
      <c r="AO14" s="28">
        <v>0</v>
      </c>
      <c r="AP14" s="28">
        <v>20</v>
      </c>
      <c r="AQ14" s="28">
        <v>20</v>
      </c>
      <c r="AR14" s="14">
        <v>31</v>
      </c>
      <c r="AS14" s="14">
        <v>1</v>
      </c>
      <c r="AT14" s="14">
        <v>0</v>
      </c>
      <c r="AU14" s="14">
        <v>0</v>
      </c>
      <c r="AV14" s="14">
        <v>1</v>
      </c>
      <c r="AW14" s="14">
        <v>0</v>
      </c>
      <c r="AX14" s="14">
        <v>1</v>
      </c>
      <c r="AY14" s="14">
        <v>0</v>
      </c>
      <c r="AZ14" s="14">
        <v>0</v>
      </c>
      <c r="BA14" s="63">
        <v>8</v>
      </c>
      <c r="BB14" s="70">
        <v>2</v>
      </c>
      <c r="BC14" s="14"/>
      <c r="BD14" s="14"/>
      <c r="BE14" s="14">
        <v>2</v>
      </c>
      <c r="BF14" s="14">
        <v>1</v>
      </c>
      <c r="BG14" s="14">
        <v>2</v>
      </c>
      <c r="BH14" s="40">
        <v>2</v>
      </c>
      <c r="BI14" s="7">
        <v>1</v>
      </c>
      <c r="BJ14" s="10">
        <v>23</v>
      </c>
      <c r="BK14" s="6">
        <v>2</v>
      </c>
      <c r="BL14" s="52">
        <v>110</v>
      </c>
      <c r="BM14" s="52">
        <v>70</v>
      </c>
      <c r="BN14" s="53">
        <v>68</v>
      </c>
      <c r="BO14" s="53">
        <v>99</v>
      </c>
      <c r="BP14" s="53"/>
      <c r="BQ14" s="53">
        <v>0</v>
      </c>
      <c r="BR14" s="77">
        <v>28.4</v>
      </c>
      <c r="BS14" s="92">
        <v>0</v>
      </c>
      <c r="BT14" s="14" t="s">
        <v>215</v>
      </c>
      <c r="BU14" s="14">
        <v>0</v>
      </c>
      <c r="BV14" s="6">
        <v>4.7</v>
      </c>
      <c r="BW14" s="6">
        <v>8.1999999999999993</v>
      </c>
      <c r="BX14" s="14" t="s">
        <v>256</v>
      </c>
      <c r="BY14" s="6">
        <v>6.8</v>
      </c>
      <c r="BZ14" s="6">
        <v>4.5</v>
      </c>
    </row>
    <row r="15" spans="1:78" s="4" customFormat="1">
      <c r="A15" s="4" t="s">
        <v>258</v>
      </c>
      <c r="B15" s="16">
        <v>30</v>
      </c>
      <c r="C15" s="4" t="s">
        <v>174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33">
        <v>2</v>
      </c>
      <c r="M15" s="14">
        <v>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40"/>
      <c r="Y15" s="13">
        <v>0</v>
      </c>
      <c r="Z15" s="14">
        <v>1</v>
      </c>
      <c r="AA15" s="14">
        <v>0</v>
      </c>
      <c r="AB15" s="14">
        <v>0</v>
      </c>
      <c r="AC15" s="14">
        <v>1</v>
      </c>
      <c r="AD15" s="14">
        <v>2</v>
      </c>
      <c r="AE15" s="14">
        <v>2</v>
      </c>
      <c r="AF15" s="14">
        <v>1</v>
      </c>
      <c r="AG15" s="14">
        <v>2</v>
      </c>
      <c r="AH15" s="14">
        <v>1</v>
      </c>
      <c r="AI15" s="14">
        <v>0</v>
      </c>
      <c r="AJ15" s="14">
        <v>1</v>
      </c>
      <c r="AK15" s="14">
        <v>1</v>
      </c>
      <c r="AL15" s="14">
        <v>0</v>
      </c>
      <c r="AM15" s="14">
        <v>1</v>
      </c>
      <c r="AN15" s="28">
        <v>21</v>
      </c>
      <c r="AO15" s="28">
        <v>74</v>
      </c>
      <c r="AP15" s="28">
        <v>0</v>
      </c>
      <c r="AQ15" s="28">
        <v>5</v>
      </c>
      <c r="AR15" s="14">
        <v>20</v>
      </c>
      <c r="AS15" s="14">
        <v>1</v>
      </c>
      <c r="AT15" s="14">
        <v>0</v>
      </c>
      <c r="AU15" s="14">
        <v>0</v>
      </c>
      <c r="AV15" s="14">
        <v>1</v>
      </c>
      <c r="AW15" s="14">
        <v>0</v>
      </c>
      <c r="AX15" s="14">
        <v>1</v>
      </c>
      <c r="AY15" s="14">
        <v>0</v>
      </c>
      <c r="AZ15" s="14">
        <v>0</v>
      </c>
      <c r="BA15" s="63">
        <v>5</v>
      </c>
      <c r="BB15" s="70">
        <v>2</v>
      </c>
      <c r="BC15" s="14">
        <v>0</v>
      </c>
      <c r="BD15" s="14">
        <v>3</v>
      </c>
      <c r="BE15" s="14">
        <v>2</v>
      </c>
      <c r="BF15" s="14">
        <v>1</v>
      </c>
      <c r="BG15" s="14">
        <v>1</v>
      </c>
      <c r="BH15" s="40">
        <v>1</v>
      </c>
      <c r="BI15" s="7">
        <v>0</v>
      </c>
      <c r="BJ15" s="7">
        <v>9</v>
      </c>
      <c r="BK15" s="6">
        <v>3</v>
      </c>
      <c r="BL15" s="52">
        <v>100</v>
      </c>
      <c r="BM15" s="52">
        <v>60</v>
      </c>
      <c r="BN15" s="53">
        <v>81</v>
      </c>
      <c r="BO15" s="53">
        <v>97</v>
      </c>
      <c r="BP15" s="53">
        <v>101</v>
      </c>
      <c r="BQ15" s="53">
        <v>0</v>
      </c>
      <c r="BR15" s="77">
        <v>29.6</v>
      </c>
      <c r="BS15" s="92">
        <v>0</v>
      </c>
      <c r="BT15" s="14" t="s">
        <v>247</v>
      </c>
      <c r="BU15" s="14">
        <v>0</v>
      </c>
      <c r="BV15" s="6">
        <v>3.7</v>
      </c>
      <c r="BW15" s="6">
        <v>6.4</v>
      </c>
      <c r="BX15" s="14" t="s">
        <v>250</v>
      </c>
      <c r="BY15" s="6">
        <v>4.9000000000000004</v>
      </c>
      <c r="BZ15" s="6">
        <v>3.3</v>
      </c>
    </row>
    <row r="16" spans="1:78" s="4" customFormat="1">
      <c r="A16" s="4" t="s">
        <v>265</v>
      </c>
      <c r="B16" s="16">
        <v>60</v>
      </c>
      <c r="C16" s="4" t="s">
        <v>160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</v>
      </c>
      <c r="L16" s="33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40"/>
      <c r="Y16" s="13">
        <v>0</v>
      </c>
      <c r="Z16" s="14">
        <v>1</v>
      </c>
      <c r="AA16" s="14">
        <v>0</v>
      </c>
      <c r="AB16" s="14">
        <v>0</v>
      </c>
      <c r="AC16" s="14">
        <v>1</v>
      </c>
      <c r="AD16" s="14">
        <v>2</v>
      </c>
      <c r="AE16" s="14">
        <v>5</v>
      </c>
      <c r="AF16" s="14">
        <v>1</v>
      </c>
      <c r="AG16" s="14">
        <v>1</v>
      </c>
      <c r="AH16" s="14">
        <v>1</v>
      </c>
      <c r="AI16" s="14">
        <v>1</v>
      </c>
      <c r="AJ16" s="14">
        <v>0</v>
      </c>
      <c r="AK16" s="14">
        <v>1</v>
      </c>
      <c r="AL16" s="14">
        <v>0</v>
      </c>
      <c r="AM16" s="14">
        <v>1</v>
      </c>
      <c r="AN16" s="28">
        <v>40</v>
      </c>
      <c r="AO16" s="28">
        <v>0</v>
      </c>
      <c r="AP16" s="28">
        <v>40</v>
      </c>
      <c r="AQ16" s="28">
        <v>20</v>
      </c>
      <c r="AR16" s="14">
        <v>48</v>
      </c>
      <c r="AS16" s="14">
        <v>1</v>
      </c>
      <c r="AT16" s="14">
        <v>0</v>
      </c>
      <c r="AU16" s="14">
        <v>0</v>
      </c>
      <c r="AV16" s="14">
        <v>1</v>
      </c>
      <c r="AW16" s="14">
        <v>0</v>
      </c>
      <c r="AX16" s="14">
        <v>1</v>
      </c>
      <c r="AY16" s="14">
        <v>1</v>
      </c>
      <c r="AZ16" s="14">
        <v>0</v>
      </c>
      <c r="BA16" s="63">
        <v>5</v>
      </c>
      <c r="BB16" s="57">
        <v>1</v>
      </c>
      <c r="BC16" s="14"/>
      <c r="BD16" s="14"/>
      <c r="BE16" s="14">
        <v>2</v>
      </c>
      <c r="BF16" s="14">
        <v>2</v>
      </c>
      <c r="BG16" s="14">
        <v>2</v>
      </c>
      <c r="BH16" s="40">
        <v>1</v>
      </c>
      <c r="BI16" s="7">
        <v>1</v>
      </c>
      <c r="BJ16" s="10">
        <v>15</v>
      </c>
      <c r="BK16" s="6">
        <v>3</v>
      </c>
      <c r="BL16" s="52">
        <v>110</v>
      </c>
      <c r="BM16" s="52">
        <v>60</v>
      </c>
      <c r="BN16" s="53">
        <v>77</v>
      </c>
      <c r="BO16" s="53">
        <v>96</v>
      </c>
      <c r="BP16" s="53">
        <v>88</v>
      </c>
      <c r="BQ16" s="53">
        <v>1</v>
      </c>
      <c r="BR16" s="52">
        <v>23.1</v>
      </c>
      <c r="BS16" s="92">
        <v>0</v>
      </c>
      <c r="BT16" s="14" t="s">
        <v>162</v>
      </c>
      <c r="BU16" s="14">
        <v>0</v>
      </c>
      <c r="BV16" s="23">
        <v>17</v>
      </c>
      <c r="BW16" s="6">
        <v>25.5</v>
      </c>
      <c r="BX16" s="14"/>
      <c r="BY16" s="14"/>
      <c r="BZ16" s="14"/>
    </row>
    <row r="17" spans="1:78" s="4" customFormat="1">
      <c r="A17" s="4" t="s">
        <v>272</v>
      </c>
      <c r="B17" s="16">
        <v>50</v>
      </c>
      <c r="C17" s="4" t="s">
        <v>195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33"/>
      <c r="M17" s="14">
        <v>1</v>
      </c>
      <c r="N17" s="14">
        <v>1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40"/>
      <c r="Y17" s="13">
        <v>0</v>
      </c>
      <c r="Z17" s="14">
        <v>1</v>
      </c>
      <c r="AA17" s="14">
        <v>0</v>
      </c>
      <c r="AB17" s="14">
        <v>0</v>
      </c>
      <c r="AC17" s="14">
        <v>1</v>
      </c>
      <c r="AD17" s="14">
        <v>2</v>
      </c>
      <c r="AE17" s="14">
        <v>3</v>
      </c>
      <c r="AF17" s="14">
        <v>0</v>
      </c>
      <c r="AG17" s="14">
        <v>3</v>
      </c>
      <c r="AH17" s="14">
        <v>1</v>
      </c>
      <c r="AI17" s="14">
        <v>0</v>
      </c>
      <c r="AJ17" s="14">
        <v>0</v>
      </c>
      <c r="AK17" s="14">
        <v>1</v>
      </c>
      <c r="AL17" s="14">
        <v>0</v>
      </c>
      <c r="AM17" s="14">
        <v>1</v>
      </c>
      <c r="AN17" s="28">
        <v>86</v>
      </c>
      <c r="AO17" s="28">
        <v>0</v>
      </c>
      <c r="AP17" s="28">
        <v>0</v>
      </c>
      <c r="AQ17" s="28">
        <v>14</v>
      </c>
      <c r="AR17" s="14">
        <v>50</v>
      </c>
      <c r="AS17" s="14">
        <v>1</v>
      </c>
      <c r="AT17" s="14">
        <v>0</v>
      </c>
      <c r="AU17" s="14">
        <v>0</v>
      </c>
      <c r="AV17" s="14">
        <v>1</v>
      </c>
      <c r="AW17" s="14">
        <v>0</v>
      </c>
      <c r="AX17" s="14">
        <v>1</v>
      </c>
      <c r="AY17" s="14">
        <v>0</v>
      </c>
      <c r="AZ17" s="14">
        <v>1</v>
      </c>
      <c r="BA17" s="63">
        <v>5</v>
      </c>
      <c r="BB17" s="57">
        <v>1</v>
      </c>
      <c r="BC17" s="14"/>
      <c r="BD17" s="14"/>
      <c r="BE17" s="14">
        <v>1</v>
      </c>
      <c r="BF17" s="14">
        <v>2</v>
      </c>
      <c r="BG17" s="14">
        <v>1</v>
      </c>
      <c r="BH17" s="40">
        <v>1</v>
      </c>
      <c r="BI17" s="7">
        <v>2</v>
      </c>
      <c r="BJ17" s="10">
        <v>15</v>
      </c>
      <c r="BK17" s="6">
        <v>3</v>
      </c>
      <c r="BL17" s="52">
        <v>120</v>
      </c>
      <c r="BM17" s="52">
        <v>84</v>
      </c>
      <c r="BN17" s="53">
        <v>67</v>
      </c>
      <c r="BO17" s="53">
        <v>97</v>
      </c>
      <c r="BP17" s="77">
        <v>143</v>
      </c>
      <c r="BQ17" s="53">
        <v>0</v>
      </c>
      <c r="BR17" s="9">
        <v>31.6</v>
      </c>
      <c r="BS17" s="92">
        <v>0</v>
      </c>
      <c r="BT17" s="14" t="s">
        <v>162</v>
      </c>
      <c r="BU17" s="14">
        <v>0</v>
      </c>
      <c r="BV17" s="6">
        <v>7.2</v>
      </c>
      <c r="BW17" s="6">
        <v>11.6</v>
      </c>
      <c r="BX17" s="14" t="s">
        <v>278</v>
      </c>
      <c r="BY17" s="6">
        <v>11.2</v>
      </c>
      <c r="BZ17" s="6">
        <v>7.3</v>
      </c>
    </row>
    <row r="18" spans="1:78" s="4" customFormat="1">
      <c r="A18" s="4" t="s">
        <v>280</v>
      </c>
      <c r="B18" s="16">
        <v>76</v>
      </c>
      <c r="C18" s="4" t="s">
        <v>160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4</v>
      </c>
      <c r="L18" s="33">
        <v>3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</v>
      </c>
      <c r="V18" s="14">
        <v>0</v>
      </c>
      <c r="W18" s="14">
        <v>0</v>
      </c>
      <c r="X18" s="40"/>
      <c r="Y18" s="13">
        <v>0</v>
      </c>
      <c r="Z18" s="14">
        <v>1</v>
      </c>
      <c r="AA18" s="14">
        <v>0</v>
      </c>
      <c r="AB18" s="14">
        <v>0</v>
      </c>
      <c r="AC18" s="14">
        <v>1</v>
      </c>
      <c r="AD18" s="14">
        <v>2</v>
      </c>
      <c r="AE18" s="14">
        <v>3</v>
      </c>
      <c r="AF18" s="14">
        <v>1</v>
      </c>
      <c r="AG18" s="14">
        <v>3</v>
      </c>
      <c r="AH18" s="14">
        <v>1</v>
      </c>
      <c r="AI18" s="14">
        <v>1</v>
      </c>
      <c r="AJ18" s="14">
        <v>1</v>
      </c>
      <c r="AK18" s="14">
        <v>1</v>
      </c>
      <c r="AL18" s="14">
        <v>0</v>
      </c>
      <c r="AM18" s="14">
        <v>1</v>
      </c>
      <c r="AN18" s="28">
        <v>50</v>
      </c>
      <c r="AO18" s="28">
        <v>17</v>
      </c>
      <c r="AP18" s="28">
        <v>17</v>
      </c>
      <c r="AQ18" s="28">
        <v>17</v>
      </c>
      <c r="AR18" s="14">
        <v>58</v>
      </c>
      <c r="AS18" s="14">
        <v>1</v>
      </c>
      <c r="AT18" s="14">
        <v>0</v>
      </c>
      <c r="AU18" s="14">
        <v>0</v>
      </c>
      <c r="AV18" s="14">
        <v>1</v>
      </c>
      <c r="AW18" s="14">
        <v>0</v>
      </c>
      <c r="AX18" s="14">
        <v>1</v>
      </c>
      <c r="AY18" s="14">
        <v>0</v>
      </c>
      <c r="AZ18" s="14">
        <v>1</v>
      </c>
      <c r="BA18" s="63">
        <v>10</v>
      </c>
      <c r="BB18" s="57">
        <v>1</v>
      </c>
      <c r="BC18" s="14"/>
      <c r="BD18" s="14"/>
      <c r="BE18" s="14">
        <v>1</v>
      </c>
      <c r="BF18" s="14">
        <v>1</v>
      </c>
      <c r="BG18" s="14">
        <v>1</v>
      </c>
      <c r="BH18" s="40">
        <v>2</v>
      </c>
      <c r="BI18" s="7">
        <v>2</v>
      </c>
      <c r="BJ18" s="10">
        <v>16</v>
      </c>
      <c r="BK18" s="6">
        <v>3</v>
      </c>
      <c r="BL18" s="93">
        <v>130</v>
      </c>
      <c r="BM18" s="93">
        <v>80</v>
      </c>
      <c r="BN18" s="53">
        <v>69</v>
      </c>
      <c r="BO18" s="53">
        <v>95</v>
      </c>
      <c r="BP18" s="53">
        <v>118</v>
      </c>
      <c r="BQ18" s="53">
        <v>1</v>
      </c>
      <c r="BR18" s="9">
        <v>31.8</v>
      </c>
      <c r="BS18" s="92">
        <v>1</v>
      </c>
      <c r="BT18" s="14" t="s">
        <v>215</v>
      </c>
      <c r="BU18" s="14">
        <v>0</v>
      </c>
      <c r="BV18" s="6">
        <v>4.7</v>
      </c>
      <c r="BW18" s="6">
        <v>8.1999999999999993</v>
      </c>
      <c r="BX18" s="14" t="s">
        <v>256</v>
      </c>
      <c r="BY18" s="6">
        <v>6.8</v>
      </c>
      <c r="BZ18" s="6">
        <v>4.5</v>
      </c>
    </row>
    <row r="19" spans="1:78" s="4" customFormat="1">
      <c r="A19" s="4" t="s">
        <v>284</v>
      </c>
      <c r="B19" s="16">
        <v>44</v>
      </c>
      <c r="C19" s="4" t="s">
        <v>174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</v>
      </c>
      <c r="L19" s="33">
        <v>2</v>
      </c>
      <c r="M19" s="14">
        <v>1</v>
      </c>
      <c r="N19" s="14">
        <v>0</v>
      </c>
      <c r="O19" s="14">
        <v>1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1</v>
      </c>
      <c r="X19" s="40">
        <v>10</v>
      </c>
      <c r="Y19" s="13">
        <v>0</v>
      </c>
      <c r="Z19" s="14">
        <v>1</v>
      </c>
      <c r="AA19" s="14">
        <v>0</v>
      </c>
      <c r="AB19" s="14">
        <v>0</v>
      </c>
      <c r="AC19" s="14">
        <v>1</v>
      </c>
      <c r="AD19" s="14">
        <v>2</v>
      </c>
      <c r="AE19" s="14">
        <v>2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0</v>
      </c>
      <c r="AM19" s="14">
        <v>0</v>
      </c>
      <c r="AN19" s="28">
        <v>52</v>
      </c>
      <c r="AO19" s="28">
        <v>15</v>
      </c>
      <c r="AP19" s="28">
        <v>7</v>
      </c>
      <c r="AQ19" s="28">
        <v>26</v>
      </c>
      <c r="AR19" s="14">
        <v>30</v>
      </c>
      <c r="AS19" s="14">
        <v>1</v>
      </c>
      <c r="AT19" s="14">
        <v>0</v>
      </c>
      <c r="AU19" s="14">
        <v>0</v>
      </c>
      <c r="AV19" s="14">
        <v>1</v>
      </c>
      <c r="AW19" s="14">
        <v>1</v>
      </c>
      <c r="AX19" s="14">
        <v>1</v>
      </c>
      <c r="AY19" s="14">
        <v>1</v>
      </c>
      <c r="AZ19" s="14">
        <v>0</v>
      </c>
      <c r="BA19" s="63">
        <v>5</v>
      </c>
      <c r="BB19" s="57">
        <v>1</v>
      </c>
      <c r="BC19" s="14"/>
      <c r="BD19" s="14"/>
      <c r="BE19" s="14">
        <v>1</v>
      </c>
      <c r="BF19" s="14">
        <v>1</v>
      </c>
      <c r="BG19" s="14">
        <v>3</v>
      </c>
      <c r="BH19" s="40">
        <v>1</v>
      </c>
      <c r="BI19" s="7">
        <v>2</v>
      </c>
      <c r="BJ19" s="7">
        <v>3</v>
      </c>
      <c r="BK19" s="6">
        <v>4</v>
      </c>
      <c r="BL19" s="52">
        <v>120</v>
      </c>
      <c r="BM19" s="52">
        <v>74</v>
      </c>
      <c r="BN19" s="53">
        <v>77</v>
      </c>
      <c r="BO19" s="53">
        <v>98</v>
      </c>
      <c r="BP19" s="53">
        <v>104</v>
      </c>
      <c r="BQ19" s="53">
        <v>0</v>
      </c>
      <c r="BR19" s="96">
        <v>26.9</v>
      </c>
      <c r="BS19" s="92"/>
      <c r="BT19" s="14" t="s">
        <v>162</v>
      </c>
      <c r="BU19" s="14">
        <v>1</v>
      </c>
      <c r="BV19" s="23">
        <v>12.6</v>
      </c>
      <c r="BW19" s="6">
        <v>19.600000000000001</v>
      </c>
      <c r="BX19" s="14"/>
      <c r="BY19" s="14"/>
      <c r="BZ19" s="14"/>
    </row>
    <row r="20" spans="1:78" s="4" customFormat="1">
      <c r="A20" s="4" t="s">
        <v>294</v>
      </c>
      <c r="B20" s="16">
        <v>45</v>
      </c>
      <c r="C20" s="4" t="s">
        <v>160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3</v>
      </c>
      <c r="L20" s="33">
        <v>1</v>
      </c>
      <c r="M20" s="14">
        <v>1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</v>
      </c>
      <c r="X20" s="40">
        <v>1</v>
      </c>
      <c r="Y20" s="13">
        <v>0</v>
      </c>
      <c r="Z20" s="14">
        <v>1</v>
      </c>
      <c r="AA20" s="14">
        <v>0</v>
      </c>
      <c r="AB20" s="14">
        <v>0</v>
      </c>
      <c r="AC20" s="14">
        <v>1</v>
      </c>
      <c r="AD20" s="14">
        <v>3</v>
      </c>
      <c r="AE20" s="14">
        <v>3</v>
      </c>
      <c r="AF20" s="14">
        <v>1</v>
      </c>
      <c r="AG20" s="14">
        <v>1</v>
      </c>
      <c r="AH20" s="14">
        <v>1</v>
      </c>
      <c r="AI20" s="14">
        <v>1</v>
      </c>
      <c r="AJ20" s="14">
        <v>0</v>
      </c>
      <c r="AK20" s="14">
        <v>1</v>
      </c>
      <c r="AL20" s="14">
        <v>0</v>
      </c>
      <c r="AM20" s="14">
        <v>0</v>
      </c>
      <c r="AN20" s="28">
        <v>7</v>
      </c>
      <c r="AO20" s="28">
        <v>0</v>
      </c>
      <c r="AP20" s="28">
        <v>70</v>
      </c>
      <c r="AQ20" s="28">
        <v>23</v>
      </c>
      <c r="AR20" s="14">
        <v>45</v>
      </c>
      <c r="AS20" s="14">
        <v>1</v>
      </c>
      <c r="AT20" s="14">
        <v>1</v>
      </c>
      <c r="AU20" s="14">
        <v>0</v>
      </c>
      <c r="AV20" s="14">
        <v>1</v>
      </c>
      <c r="AW20" s="14">
        <v>1</v>
      </c>
      <c r="AX20" s="14">
        <v>1</v>
      </c>
      <c r="AY20" s="14">
        <v>1</v>
      </c>
      <c r="AZ20" s="14">
        <v>0</v>
      </c>
      <c r="BA20" s="63">
        <v>9</v>
      </c>
      <c r="BB20" s="57">
        <v>1</v>
      </c>
      <c r="BC20" s="14">
        <v>0</v>
      </c>
      <c r="BD20" s="14">
        <v>2</v>
      </c>
      <c r="BE20" s="14">
        <v>1</v>
      </c>
      <c r="BF20" s="14">
        <v>1</v>
      </c>
      <c r="BG20" s="14">
        <v>1</v>
      </c>
      <c r="BH20" s="40">
        <v>1</v>
      </c>
      <c r="BI20" s="7">
        <v>1</v>
      </c>
      <c r="BJ20" s="7">
        <v>7</v>
      </c>
      <c r="BK20" s="6">
        <v>4</v>
      </c>
      <c r="BL20" s="9">
        <v>150</v>
      </c>
      <c r="BM20" s="9">
        <v>90</v>
      </c>
      <c r="BN20" s="53">
        <v>81</v>
      </c>
      <c r="BO20" s="53">
        <v>94</v>
      </c>
      <c r="BP20" s="53">
        <v>136</v>
      </c>
      <c r="BQ20" s="53">
        <v>0</v>
      </c>
      <c r="BR20" s="9">
        <v>33.299999999999997</v>
      </c>
      <c r="BS20" s="92">
        <v>0</v>
      </c>
      <c r="BT20" s="14" t="s">
        <v>215</v>
      </c>
      <c r="BU20" s="14">
        <v>1</v>
      </c>
      <c r="BV20" s="9">
        <v>78.5</v>
      </c>
      <c r="BW20" s="23">
        <v>129</v>
      </c>
      <c r="BX20" s="14"/>
      <c r="BY20" s="14"/>
      <c r="BZ20" s="14"/>
    </row>
    <row r="21" spans="1:78" s="4" customFormat="1">
      <c r="A21" s="4" t="s">
        <v>300</v>
      </c>
      <c r="B21" s="16">
        <v>43</v>
      </c>
      <c r="C21" s="4" t="s">
        <v>186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33">
        <v>3</v>
      </c>
      <c r="M21" s="14">
        <v>1</v>
      </c>
      <c r="N21" s="14">
        <v>1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40"/>
      <c r="Y21" s="13">
        <v>0</v>
      </c>
      <c r="Z21" s="14">
        <v>1</v>
      </c>
      <c r="AA21" s="14">
        <v>0</v>
      </c>
      <c r="AB21" s="14">
        <v>0</v>
      </c>
      <c r="AC21" s="14">
        <v>1</v>
      </c>
      <c r="AD21" s="14">
        <v>2</v>
      </c>
      <c r="AE21" s="14">
        <v>3</v>
      </c>
      <c r="AF21" s="14">
        <v>1</v>
      </c>
      <c r="AG21" s="14">
        <v>1</v>
      </c>
      <c r="AH21" s="14">
        <v>1</v>
      </c>
      <c r="AI21" s="14">
        <v>1</v>
      </c>
      <c r="AJ21" s="14">
        <v>1</v>
      </c>
      <c r="AK21" s="14">
        <v>1</v>
      </c>
      <c r="AL21" s="14">
        <v>0</v>
      </c>
      <c r="AM21" s="14">
        <v>1</v>
      </c>
      <c r="AN21" s="28">
        <v>47</v>
      </c>
      <c r="AO21" s="28">
        <v>7</v>
      </c>
      <c r="AP21" s="28">
        <v>31</v>
      </c>
      <c r="AQ21" s="28">
        <v>16</v>
      </c>
      <c r="AR21" s="14">
        <v>32</v>
      </c>
      <c r="AS21" s="14">
        <v>1</v>
      </c>
      <c r="AT21" s="14">
        <v>0</v>
      </c>
      <c r="AU21" s="14">
        <v>0</v>
      </c>
      <c r="AV21" s="14">
        <v>1</v>
      </c>
      <c r="AW21" s="14">
        <v>0</v>
      </c>
      <c r="AX21" s="14">
        <v>1</v>
      </c>
      <c r="AY21" s="14">
        <v>0</v>
      </c>
      <c r="AZ21" s="14">
        <v>0</v>
      </c>
      <c r="BA21" s="63">
        <v>0</v>
      </c>
      <c r="BB21" s="59">
        <v>0</v>
      </c>
      <c r="BC21" s="14"/>
      <c r="BD21" s="14"/>
      <c r="BE21" s="14">
        <v>1</v>
      </c>
      <c r="BF21" s="14">
        <v>2</v>
      </c>
      <c r="BG21" s="14">
        <v>4</v>
      </c>
      <c r="BH21" s="40">
        <v>1</v>
      </c>
      <c r="BI21" s="7">
        <v>1</v>
      </c>
      <c r="BJ21" s="7">
        <v>8</v>
      </c>
      <c r="BK21" s="6">
        <v>4</v>
      </c>
      <c r="BL21" s="93">
        <v>120</v>
      </c>
      <c r="BM21" s="93">
        <v>90</v>
      </c>
      <c r="BN21" s="53">
        <v>83</v>
      </c>
      <c r="BO21" s="53">
        <v>98</v>
      </c>
      <c r="BP21" s="9">
        <v>393</v>
      </c>
      <c r="BQ21" s="53">
        <v>0</v>
      </c>
      <c r="BR21" s="77">
        <v>29.7</v>
      </c>
      <c r="BS21" s="92">
        <v>0</v>
      </c>
      <c r="BT21" s="14" t="s">
        <v>162</v>
      </c>
      <c r="BU21" s="14">
        <v>1</v>
      </c>
      <c r="BV21" s="6">
        <v>7.2</v>
      </c>
      <c r="BW21" s="6">
        <v>10.9</v>
      </c>
      <c r="BX21" s="14"/>
      <c r="BY21" s="14"/>
      <c r="BZ21" s="14"/>
    </row>
    <row r="22" spans="1:78" s="4" customFormat="1">
      <c r="A22" s="4" t="s">
        <v>306</v>
      </c>
      <c r="B22" s="16">
        <v>38</v>
      </c>
      <c r="C22" s="4" t="s">
        <v>186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</v>
      </c>
      <c r="L22" s="33">
        <v>0</v>
      </c>
      <c r="M22" s="14">
        <v>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1</v>
      </c>
      <c r="V22" s="14">
        <v>0</v>
      </c>
      <c r="W22" s="14">
        <v>0</v>
      </c>
      <c r="X22" s="40"/>
      <c r="Y22" s="13">
        <v>0</v>
      </c>
      <c r="Z22" s="14">
        <v>1</v>
      </c>
      <c r="AA22" s="14">
        <v>0</v>
      </c>
      <c r="AB22" s="14">
        <v>0</v>
      </c>
      <c r="AC22" s="14">
        <v>0</v>
      </c>
      <c r="AD22" s="14">
        <v>2</v>
      </c>
      <c r="AE22" s="14">
        <v>1</v>
      </c>
      <c r="AF22" s="14">
        <v>1</v>
      </c>
      <c r="AG22" s="14">
        <v>2</v>
      </c>
      <c r="AH22" s="14">
        <v>1</v>
      </c>
      <c r="AI22" s="14">
        <v>1</v>
      </c>
      <c r="AJ22" s="14">
        <v>0</v>
      </c>
      <c r="AK22" s="14">
        <v>1</v>
      </c>
      <c r="AL22" s="14">
        <v>0</v>
      </c>
      <c r="AM22" s="14">
        <v>1</v>
      </c>
      <c r="AN22" s="28">
        <v>13</v>
      </c>
      <c r="AO22" s="28">
        <v>0</v>
      </c>
      <c r="AP22" s="28">
        <v>44</v>
      </c>
      <c r="AQ22" s="28">
        <v>44</v>
      </c>
      <c r="AR22" s="14">
        <v>28</v>
      </c>
      <c r="AS22" s="14">
        <v>1</v>
      </c>
      <c r="AT22" s="14">
        <v>0</v>
      </c>
      <c r="AU22" s="14">
        <v>0</v>
      </c>
      <c r="AV22" s="14">
        <v>1</v>
      </c>
      <c r="AW22" s="14">
        <v>0</v>
      </c>
      <c r="AX22" s="14">
        <v>1</v>
      </c>
      <c r="AY22" s="14">
        <v>0</v>
      </c>
      <c r="AZ22" s="14">
        <v>1</v>
      </c>
      <c r="BA22" s="63">
        <v>6</v>
      </c>
      <c r="BB22" s="57">
        <v>1</v>
      </c>
      <c r="BC22" s="14"/>
      <c r="BD22" s="14"/>
      <c r="BE22" s="14">
        <v>2</v>
      </c>
      <c r="BF22" s="14">
        <v>1</v>
      </c>
      <c r="BG22" s="14">
        <v>1</v>
      </c>
      <c r="BH22" s="40">
        <v>1</v>
      </c>
      <c r="BI22" s="7">
        <v>2</v>
      </c>
      <c r="BJ22" s="7">
        <v>8</v>
      </c>
      <c r="BK22" s="6">
        <v>4</v>
      </c>
      <c r="BL22" s="52">
        <v>90</v>
      </c>
      <c r="BM22" s="52">
        <v>55</v>
      </c>
      <c r="BN22" s="9">
        <v>58</v>
      </c>
      <c r="BO22" s="53">
        <v>99</v>
      </c>
      <c r="BP22" s="53">
        <v>139</v>
      </c>
      <c r="BQ22" s="53">
        <v>0</v>
      </c>
      <c r="BR22" s="52">
        <v>20.8</v>
      </c>
      <c r="BS22" s="92">
        <v>0</v>
      </c>
      <c r="BT22" s="14" t="s">
        <v>162</v>
      </c>
      <c r="BU22" s="14">
        <v>0</v>
      </c>
      <c r="BV22" s="6">
        <v>2.7</v>
      </c>
      <c r="BW22" s="6">
        <v>4.8</v>
      </c>
      <c r="BX22" s="14"/>
      <c r="BY22" s="14"/>
      <c r="BZ22" s="14"/>
    </row>
    <row r="23" spans="1:78" s="4" customFormat="1">
      <c r="A23" s="4" t="s">
        <v>314</v>
      </c>
      <c r="B23" s="16">
        <v>20</v>
      </c>
      <c r="C23" s="4" t="s">
        <v>174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</v>
      </c>
      <c r="L23" s="33">
        <v>3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1</v>
      </c>
      <c r="X23" s="40">
        <v>10</v>
      </c>
      <c r="Y23" s="13">
        <v>0</v>
      </c>
      <c r="Z23" s="14">
        <v>1</v>
      </c>
      <c r="AA23" s="14">
        <v>0</v>
      </c>
      <c r="AB23" s="14">
        <v>0</v>
      </c>
      <c r="AC23" s="14">
        <v>1</v>
      </c>
      <c r="AD23" s="14">
        <v>2</v>
      </c>
      <c r="AE23" s="14">
        <v>2</v>
      </c>
      <c r="AF23" s="14">
        <v>1</v>
      </c>
      <c r="AG23" s="14">
        <v>3</v>
      </c>
      <c r="AH23" s="14">
        <v>1</v>
      </c>
      <c r="AI23" s="14">
        <v>1</v>
      </c>
      <c r="AJ23" s="14">
        <v>1</v>
      </c>
      <c r="AK23" s="14">
        <v>1</v>
      </c>
      <c r="AL23" s="14">
        <v>0</v>
      </c>
      <c r="AM23" s="14">
        <v>1</v>
      </c>
      <c r="AN23" s="28">
        <v>37</v>
      </c>
      <c r="AO23" s="28">
        <v>16</v>
      </c>
      <c r="AP23" s="28">
        <v>11</v>
      </c>
      <c r="AQ23" s="28">
        <v>37</v>
      </c>
      <c r="AR23" s="14">
        <v>5</v>
      </c>
      <c r="AS23" s="14">
        <v>1</v>
      </c>
      <c r="AT23" s="14">
        <v>0</v>
      </c>
      <c r="AU23" s="14">
        <v>0</v>
      </c>
      <c r="AV23" s="14">
        <v>1</v>
      </c>
      <c r="AW23" s="14">
        <v>1</v>
      </c>
      <c r="AX23" s="14">
        <v>0</v>
      </c>
      <c r="AY23" s="14">
        <v>0</v>
      </c>
      <c r="AZ23" s="14">
        <v>1</v>
      </c>
      <c r="BA23" s="63">
        <v>3</v>
      </c>
      <c r="BB23" s="59">
        <v>0</v>
      </c>
      <c r="BC23" s="14"/>
      <c r="BD23" s="14"/>
      <c r="BE23" s="14">
        <v>2</v>
      </c>
      <c r="BF23" s="14">
        <v>1</v>
      </c>
      <c r="BG23" s="14">
        <v>1</v>
      </c>
      <c r="BH23" s="40">
        <v>1</v>
      </c>
      <c r="BI23" s="7">
        <v>1</v>
      </c>
      <c r="BJ23" s="7">
        <v>10</v>
      </c>
      <c r="BK23" s="6">
        <v>4</v>
      </c>
      <c r="BL23" s="52">
        <v>90</v>
      </c>
      <c r="BM23" s="52">
        <v>60</v>
      </c>
      <c r="BN23" s="9">
        <v>106</v>
      </c>
      <c r="BO23" s="53">
        <v>96</v>
      </c>
      <c r="BP23" s="53">
        <v>111</v>
      </c>
      <c r="BQ23" s="53">
        <v>0</v>
      </c>
      <c r="BR23" s="52">
        <v>20.7</v>
      </c>
      <c r="BS23" s="92">
        <v>0</v>
      </c>
      <c r="BT23" s="14" t="s">
        <v>162</v>
      </c>
      <c r="BU23" s="14">
        <v>1</v>
      </c>
      <c r="BV23" s="23">
        <v>21.1</v>
      </c>
      <c r="BW23" s="6">
        <v>32.6</v>
      </c>
      <c r="BX23" s="14"/>
      <c r="BY23" s="14"/>
      <c r="BZ23" s="14"/>
    </row>
    <row r="24" spans="1:78" s="4" customFormat="1" ht="15.75" customHeight="1">
      <c r="A24" s="4" t="s">
        <v>321</v>
      </c>
      <c r="B24" s="16">
        <v>52</v>
      </c>
      <c r="C24" s="4" t="s">
        <v>174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2</v>
      </c>
      <c r="L24" s="33">
        <v>2</v>
      </c>
      <c r="M24" s="14">
        <v>1</v>
      </c>
      <c r="N24" s="14">
        <v>1</v>
      </c>
      <c r="O24" s="14">
        <v>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40"/>
      <c r="Y24" s="13">
        <v>0</v>
      </c>
      <c r="Z24" s="14">
        <v>0</v>
      </c>
      <c r="AA24" s="14">
        <v>1</v>
      </c>
      <c r="AB24" s="14">
        <v>0</v>
      </c>
      <c r="AC24" s="14">
        <v>1</v>
      </c>
      <c r="AD24" s="14">
        <v>2</v>
      </c>
      <c r="AE24" s="14">
        <v>2</v>
      </c>
      <c r="AF24" s="14">
        <v>1</v>
      </c>
      <c r="AG24" s="14">
        <v>1</v>
      </c>
      <c r="AH24" s="14">
        <v>1</v>
      </c>
      <c r="AI24" s="14">
        <v>1</v>
      </c>
      <c r="AJ24" s="14">
        <v>0</v>
      </c>
      <c r="AK24" s="14">
        <v>1</v>
      </c>
      <c r="AL24" s="14">
        <v>0</v>
      </c>
      <c r="AM24" s="14">
        <v>0</v>
      </c>
      <c r="AN24" s="28">
        <v>15</v>
      </c>
      <c r="AO24" s="28">
        <v>0</v>
      </c>
      <c r="AP24" s="28">
        <v>64</v>
      </c>
      <c r="AQ24" s="28">
        <v>21</v>
      </c>
      <c r="AR24" s="14">
        <v>46</v>
      </c>
      <c r="AS24" s="14">
        <v>1</v>
      </c>
      <c r="AT24" s="14">
        <v>0</v>
      </c>
      <c r="AU24" s="14">
        <v>0</v>
      </c>
      <c r="AV24" s="14">
        <v>1</v>
      </c>
      <c r="AW24" s="14">
        <v>0</v>
      </c>
      <c r="AX24" s="14">
        <v>1</v>
      </c>
      <c r="AY24" s="14">
        <v>0</v>
      </c>
      <c r="AZ24" s="14">
        <v>0</v>
      </c>
      <c r="BA24" s="63">
        <v>3</v>
      </c>
      <c r="BB24" s="59">
        <v>0</v>
      </c>
      <c r="BC24" s="14"/>
      <c r="BD24" s="14"/>
      <c r="BE24" s="14">
        <v>1</v>
      </c>
      <c r="BF24" s="14">
        <v>1</v>
      </c>
      <c r="BG24" s="14">
        <v>2</v>
      </c>
      <c r="BH24" s="40">
        <v>1</v>
      </c>
      <c r="BI24" s="7">
        <v>0</v>
      </c>
      <c r="BJ24" s="7">
        <v>11</v>
      </c>
      <c r="BK24" s="6">
        <v>4</v>
      </c>
      <c r="BL24" s="52">
        <v>110</v>
      </c>
      <c r="BM24" s="52">
        <v>70</v>
      </c>
      <c r="BN24" s="53">
        <v>88</v>
      </c>
      <c r="BO24" s="53">
        <v>94</v>
      </c>
      <c r="BP24" s="77">
        <v>154</v>
      </c>
      <c r="BQ24" s="53">
        <v>0</v>
      </c>
      <c r="BR24" s="77">
        <v>26.9</v>
      </c>
      <c r="BS24" s="92">
        <v>0</v>
      </c>
      <c r="BT24" s="14" t="s">
        <v>325</v>
      </c>
      <c r="BU24" s="14">
        <v>0</v>
      </c>
      <c r="BV24" s="6">
        <v>4.4000000000000004</v>
      </c>
      <c r="BW24" s="6">
        <v>7.5</v>
      </c>
      <c r="BX24" s="14"/>
      <c r="BY24" s="14"/>
      <c r="BZ24" s="14"/>
    </row>
    <row r="25" spans="1:78" s="4" customFormat="1">
      <c r="A25" s="4" t="s">
        <v>328</v>
      </c>
      <c r="B25" s="16">
        <v>29</v>
      </c>
      <c r="C25" s="4" t="s">
        <v>174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3</v>
      </c>
      <c r="L25" s="33">
        <v>3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1</v>
      </c>
      <c r="X25" s="40">
        <v>13</v>
      </c>
      <c r="Y25" s="13">
        <v>0</v>
      </c>
      <c r="Z25" s="14">
        <v>1</v>
      </c>
      <c r="AA25" s="14">
        <v>0</v>
      </c>
      <c r="AB25" s="14">
        <v>0</v>
      </c>
      <c r="AC25" s="14">
        <v>1</v>
      </c>
      <c r="AD25" s="14">
        <v>3</v>
      </c>
      <c r="AE25" s="14">
        <v>3</v>
      </c>
      <c r="AF25" s="14">
        <v>1</v>
      </c>
      <c r="AG25" s="14">
        <v>2</v>
      </c>
      <c r="AH25" s="14">
        <v>1</v>
      </c>
      <c r="AI25" s="14">
        <v>1</v>
      </c>
      <c r="AJ25" s="14">
        <v>0</v>
      </c>
      <c r="AK25" s="14">
        <v>1</v>
      </c>
      <c r="AL25" s="14">
        <v>0</v>
      </c>
      <c r="AM25" s="14">
        <v>1</v>
      </c>
      <c r="AN25" s="28">
        <v>9</v>
      </c>
      <c r="AO25" s="28">
        <v>0</v>
      </c>
      <c r="AP25" s="28">
        <v>61</v>
      </c>
      <c r="AQ25" s="28">
        <v>30</v>
      </c>
      <c r="AR25" s="14">
        <v>29</v>
      </c>
      <c r="AS25" s="14">
        <v>1</v>
      </c>
      <c r="AT25" s="14">
        <v>1</v>
      </c>
      <c r="AU25" s="14">
        <v>0</v>
      </c>
      <c r="AV25" s="14">
        <v>1</v>
      </c>
      <c r="AW25" s="14">
        <v>1</v>
      </c>
      <c r="AX25" s="14">
        <v>1</v>
      </c>
      <c r="AY25" s="14">
        <v>0</v>
      </c>
      <c r="AZ25" s="14">
        <v>0</v>
      </c>
      <c r="BA25" s="63">
        <v>3</v>
      </c>
      <c r="BB25" s="59">
        <v>0</v>
      </c>
      <c r="BC25" s="14"/>
      <c r="BD25" s="14"/>
      <c r="BE25" s="14">
        <v>1</v>
      </c>
      <c r="BF25" s="14">
        <v>2</v>
      </c>
      <c r="BG25" s="14">
        <v>1</v>
      </c>
      <c r="BH25" s="40">
        <v>1</v>
      </c>
      <c r="BI25" s="7">
        <v>1</v>
      </c>
      <c r="BJ25" s="7">
        <v>12</v>
      </c>
      <c r="BK25" s="6">
        <v>4</v>
      </c>
      <c r="BL25" s="52">
        <v>110</v>
      </c>
      <c r="BM25" s="52">
        <v>72</v>
      </c>
      <c r="BN25" s="53">
        <v>70</v>
      </c>
      <c r="BO25" s="53">
        <v>97</v>
      </c>
      <c r="BP25" s="53">
        <v>136</v>
      </c>
      <c r="BQ25" s="53">
        <v>0</v>
      </c>
      <c r="BR25" s="9">
        <v>30</v>
      </c>
      <c r="BS25" s="92">
        <v>0</v>
      </c>
      <c r="BT25" s="14" t="s">
        <v>331</v>
      </c>
      <c r="BU25" s="14">
        <v>0</v>
      </c>
      <c r="BV25" s="6">
        <v>8.3000000000000007</v>
      </c>
      <c r="BW25" s="6">
        <v>11.4</v>
      </c>
      <c r="BX25" s="14" t="s">
        <v>333</v>
      </c>
      <c r="BY25" s="6">
        <v>15.4</v>
      </c>
      <c r="BZ25" s="6">
        <v>10.6</v>
      </c>
    </row>
    <row r="26" spans="1:78" s="4" customFormat="1">
      <c r="A26" s="4" t="s">
        <v>335</v>
      </c>
      <c r="B26" s="16">
        <v>28</v>
      </c>
      <c r="C26" s="4" t="s">
        <v>168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6</v>
      </c>
      <c r="L26" s="33">
        <v>4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1</v>
      </c>
      <c r="X26" s="40">
        <v>3</v>
      </c>
      <c r="Y26" s="13">
        <v>0</v>
      </c>
      <c r="Z26" s="14">
        <v>1</v>
      </c>
      <c r="AA26" s="14">
        <v>0</v>
      </c>
      <c r="AB26" s="14">
        <v>0</v>
      </c>
      <c r="AC26" s="14">
        <v>1</v>
      </c>
      <c r="AD26" s="14">
        <v>3</v>
      </c>
      <c r="AE26" s="14">
        <v>3</v>
      </c>
      <c r="AF26" s="14">
        <v>1</v>
      </c>
      <c r="AG26" s="14">
        <v>1</v>
      </c>
      <c r="AH26" s="14">
        <v>0</v>
      </c>
      <c r="AI26" s="14">
        <v>1</v>
      </c>
      <c r="AJ26" s="14">
        <v>0</v>
      </c>
      <c r="AK26" s="14">
        <v>1</v>
      </c>
      <c r="AL26" s="14">
        <v>0</v>
      </c>
      <c r="AM26" s="14">
        <v>1</v>
      </c>
      <c r="AN26" s="28">
        <v>13</v>
      </c>
      <c r="AO26" s="28">
        <v>0</v>
      </c>
      <c r="AP26" s="28">
        <v>88</v>
      </c>
      <c r="AQ26" s="28">
        <v>0</v>
      </c>
      <c r="AR26" s="14">
        <v>28</v>
      </c>
      <c r="AS26" s="14">
        <v>1</v>
      </c>
      <c r="AT26" s="14">
        <v>1</v>
      </c>
      <c r="AU26" s="14">
        <v>0</v>
      </c>
      <c r="AV26" s="14">
        <v>1</v>
      </c>
      <c r="AW26" s="14">
        <v>0</v>
      </c>
      <c r="AX26" s="14">
        <v>0</v>
      </c>
      <c r="AY26" s="14">
        <v>0</v>
      </c>
      <c r="AZ26" s="14">
        <v>0</v>
      </c>
      <c r="BA26" s="63">
        <v>3</v>
      </c>
      <c r="BB26" s="59">
        <v>0</v>
      </c>
      <c r="BC26" s="14">
        <v>1</v>
      </c>
      <c r="BD26" s="14">
        <v>2</v>
      </c>
      <c r="BE26" s="14">
        <v>1</v>
      </c>
      <c r="BF26" s="14">
        <v>1</v>
      </c>
      <c r="BG26" s="14">
        <v>1</v>
      </c>
      <c r="BH26" s="40">
        <v>1</v>
      </c>
      <c r="BI26" s="10">
        <v>4</v>
      </c>
      <c r="BJ26" s="10">
        <v>17</v>
      </c>
      <c r="BK26" s="6">
        <v>4</v>
      </c>
      <c r="BL26" s="52">
        <v>110</v>
      </c>
      <c r="BM26" s="52">
        <v>80</v>
      </c>
      <c r="BN26" s="53"/>
      <c r="BO26" s="53"/>
      <c r="BP26" s="53"/>
      <c r="BQ26" s="53"/>
      <c r="BR26" s="52">
        <v>24.8</v>
      </c>
      <c r="BS26" s="92"/>
      <c r="BT26" s="14" t="s">
        <v>162</v>
      </c>
      <c r="BU26" s="14">
        <v>1</v>
      </c>
      <c r="BV26" s="9">
        <v>100</v>
      </c>
      <c r="BW26" s="77">
        <v>200</v>
      </c>
      <c r="BX26" s="14"/>
      <c r="BY26" s="14"/>
      <c r="BZ26" s="14"/>
    </row>
    <row r="27" spans="1:78" s="4" customFormat="1">
      <c r="A27" s="4" t="s">
        <v>341</v>
      </c>
      <c r="B27" s="16">
        <v>52</v>
      </c>
      <c r="C27" s="4" t="s">
        <v>186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5</v>
      </c>
      <c r="L27" s="33">
        <v>2</v>
      </c>
      <c r="M27" s="14">
        <v>1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1</v>
      </c>
      <c r="U27" s="14">
        <v>0</v>
      </c>
      <c r="V27" s="14">
        <v>0</v>
      </c>
      <c r="W27" s="14">
        <v>1</v>
      </c>
      <c r="X27" s="40">
        <v>3</v>
      </c>
      <c r="Y27" s="13">
        <v>0</v>
      </c>
      <c r="Z27" s="14">
        <v>1</v>
      </c>
      <c r="AA27" s="14">
        <v>1</v>
      </c>
      <c r="AB27" s="14">
        <v>0</v>
      </c>
      <c r="AC27" s="14">
        <v>1</v>
      </c>
      <c r="AD27" s="14">
        <v>3</v>
      </c>
      <c r="AE27" s="14">
        <v>6</v>
      </c>
      <c r="AF27" s="14">
        <v>1</v>
      </c>
      <c r="AG27" s="14">
        <v>1</v>
      </c>
      <c r="AH27" s="14">
        <v>1</v>
      </c>
      <c r="AI27" s="14">
        <v>1</v>
      </c>
      <c r="AJ27" s="14">
        <v>0</v>
      </c>
      <c r="AK27" s="14">
        <v>1</v>
      </c>
      <c r="AL27" s="14">
        <v>0</v>
      </c>
      <c r="AM27" s="14">
        <v>1</v>
      </c>
      <c r="AN27" s="28">
        <v>13</v>
      </c>
      <c r="AO27" s="28">
        <v>0</v>
      </c>
      <c r="AP27" s="28">
        <v>81</v>
      </c>
      <c r="AQ27" s="28">
        <v>6</v>
      </c>
      <c r="AR27" s="14">
        <v>38</v>
      </c>
      <c r="AS27" s="14">
        <v>1</v>
      </c>
      <c r="AT27" s="14">
        <v>0</v>
      </c>
      <c r="AU27" s="14">
        <v>0</v>
      </c>
      <c r="AV27" s="14">
        <v>1</v>
      </c>
      <c r="AW27" s="14">
        <v>1</v>
      </c>
      <c r="AX27" s="14">
        <v>1</v>
      </c>
      <c r="AY27" s="14">
        <v>0</v>
      </c>
      <c r="AZ27" s="14">
        <v>0</v>
      </c>
      <c r="BA27" s="63">
        <v>8</v>
      </c>
      <c r="BB27" s="57">
        <v>1</v>
      </c>
      <c r="BC27" s="14"/>
      <c r="BD27" s="14"/>
      <c r="BE27" s="14">
        <v>2</v>
      </c>
      <c r="BF27" s="14">
        <v>2</v>
      </c>
      <c r="BG27" s="14">
        <v>4</v>
      </c>
      <c r="BH27" s="40">
        <v>1</v>
      </c>
      <c r="BI27" s="61">
        <v>6</v>
      </c>
      <c r="BJ27" s="10">
        <v>25</v>
      </c>
      <c r="BK27" s="6">
        <v>4</v>
      </c>
      <c r="BL27" s="52">
        <v>120</v>
      </c>
      <c r="BM27" s="52">
        <v>70</v>
      </c>
      <c r="BN27" s="53">
        <v>75</v>
      </c>
      <c r="BO27" s="77">
        <v>93</v>
      </c>
      <c r="BP27" s="53">
        <v>126</v>
      </c>
      <c r="BQ27" s="53">
        <v>0</v>
      </c>
      <c r="BR27" s="52">
        <v>23.9</v>
      </c>
      <c r="BS27" s="92">
        <v>0</v>
      </c>
      <c r="BT27" s="14" t="s">
        <v>345</v>
      </c>
      <c r="BU27" s="14">
        <v>0</v>
      </c>
      <c r="BV27" s="23">
        <v>13.7</v>
      </c>
      <c r="BW27" s="6">
        <v>20.6</v>
      </c>
      <c r="BX27" s="14" t="s">
        <v>347</v>
      </c>
      <c r="BY27" s="6">
        <v>48.5</v>
      </c>
      <c r="BZ27" s="23">
        <v>31.6</v>
      </c>
    </row>
    <row r="28" spans="1:78" s="4" customFormat="1">
      <c r="A28" s="4" t="s">
        <v>349</v>
      </c>
      <c r="B28" s="16">
        <v>24</v>
      </c>
      <c r="C28" s="4" t="s">
        <v>174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9</v>
      </c>
      <c r="L28" s="33">
        <v>1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1</v>
      </c>
      <c r="X28" s="40">
        <v>3</v>
      </c>
      <c r="Y28" s="13">
        <v>0</v>
      </c>
      <c r="Z28" s="14">
        <v>1</v>
      </c>
      <c r="AA28" s="14">
        <v>0</v>
      </c>
      <c r="AB28" s="14">
        <v>0</v>
      </c>
      <c r="AC28" s="14">
        <v>1</v>
      </c>
      <c r="AD28" s="14">
        <v>2</v>
      </c>
      <c r="AE28" s="14">
        <v>2</v>
      </c>
      <c r="AF28" s="14">
        <v>1</v>
      </c>
      <c r="AG28" s="14">
        <v>6</v>
      </c>
      <c r="AH28" s="14">
        <v>1</v>
      </c>
      <c r="AI28" s="14">
        <v>0</v>
      </c>
      <c r="AJ28" s="14">
        <v>0</v>
      </c>
      <c r="AK28" s="14">
        <v>1</v>
      </c>
      <c r="AL28" s="14">
        <v>0</v>
      </c>
      <c r="AM28" s="14">
        <v>1</v>
      </c>
      <c r="AN28" s="28">
        <v>90</v>
      </c>
      <c r="AO28" s="28">
        <v>0</v>
      </c>
      <c r="AP28" s="28">
        <v>0</v>
      </c>
      <c r="AQ28" s="28">
        <v>10</v>
      </c>
      <c r="AR28" s="14">
        <v>24</v>
      </c>
      <c r="AS28" s="14">
        <v>1</v>
      </c>
      <c r="AT28" s="14">
        <v>0</v>
      </c>
      <c r="AU28" s="14">
        <v>0</v>
      </c>
      <c r="AV28" s="14">
        <v>1</v>
      </c>
      <c r="AW28" s="14">
        <v>0</v>
      </c>
      <c r="AX28" s="14">
        <v>1</v>
      </c>
      <c r="AY28" s="14">
        <v>0</v>
      </c>
      <c r="AZ28" s="14">
        <v>1</v>
      </c>
      <c r="BA28" s="63">
        <v>0</v>
      </c>
      <c r="BB28" s="59">
        <v>0</v>
      </c>
      <c r="BC28" s="14"/>
      <c r="BD28" s="14"/>
      <c r="BE28" s="14">
        <v>1</v>
      </c>
      <c r="BF28" s="14">
        <v>2</v>
      </c>
      <c r="BG28" s="14">
        <v>2</v>
      </c>
      <c r="BH28" s="40">
        <v>1</v>
      </c>
      <c r="BI28" s="7">
        <v>1</v>
      </c>
      <c r="BJ28" s="7">
        <v>9</v>
      </c>
      <c r="BK28" s="9">
        <v>5</v>
      </c>
      <c r="BL28" s="52">
        <v>100</v>
      </c>
      <c r="BM28" s="52">
        <v>70</v>
      </c>
      <c r="BN28" s="53">
        <v>64</v>
      </c>
      <c r="BO28" s="53">
        <v>98</v>
      </c>
      <c r="BP28" s="53">
        <v>118</v>
      </c>
      <c r="BQ28" s="53">
        <v>1</v>
      </c>
      <c r="BR28" s="77">
        <v>25.2</v>
      </c>
      <c r="BS28" s="92">
        <v>0</v>
      </c>
      <c r="BT28" s="14" t="s">
        <v>162</v>
      </c>
      <c r="BU28" s="14">
        <v>1</v>
      </c>
      <c r="BV28" s="23">
        <v>23.9</v>
      </c>
      <c r="BW28" s="6">
        <v>37.200000000000003</v>
      </c>
      <c r="BX28" s="14"/>
      <c r="BY28" s="14"/>
      <c r="BZ28" s="14"/>
    </row>
    <row r="29" spans="1:78" s="4" customFormat="1">
      <c r="A29" s="4" t="s">
        <v>353</v>
      </c>
      <c r="B29" s="16">
        <v>24</v>
      </c>
      <c r="C29" s="4" t="s">
        <v>174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2</v>
      </c>
      <c r="L29" s="33">
        <v>2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1</v>
      </c>
      <c r="X29" s="40">
        <v>2</v>
      </c>
      <c r="Y29" s="13">
        <v>0</v>
      </c>
      <c r="Z29" s="14">
        <v>1</v>
      </c>
      <c r="AA29" s="14">
        <v>0</v>
      </c>
      <c r="AB29" s="14">
        <v>0</v>
      </c>
      <c r="AC29" s="14">
        <v>1</v>
      </c>
      <c r="AD29" s="14">
        <v>2</v>
      </c>
      <c r="AE29" s="14">
        <v>1</v>
      </c>
      <c r="AF29" s="14">
        <v>1</v>
      </c>
      <c r="AG29" s="14">
        <v>1</v>
      </c>
      <c r="AH29" s="14">
        <v>1</v>
      </c>
      <c r="AI29" s="14">
        <v>1</v>
      </c>
      <c r="AJ29" s="14">
        <v>1</v>
      </c>
      <c r="AK29" s="14">
        <v>1</v>
      </c>
      <c r="AL29" s="14">
        <v>0</v>
      </c>
      <c r="AM29" s="14">
        <v>1</v>
      </c>
      <c r="AN29" s="28">
        <v>11</v>
      </c>
      <c r="AO29" s="28">
        <v>37</v>
      </c>
      <c r="AP29" s="28">
        <v>42</v>
      </c>
      <c r="AQ29" s="28">
        <v>11</v>
      </c>
      <c r="AR29" s="14">
        <v>24</v>
      </c>
      <c r="AS29" s="14">
        <v>1</v>
      </c>
      <c r="AT29" s="14">
        <v>0</v>
      </c>
      <c r="AU29" s="14">
        <v>0</v>
      </c>
      <c r="AV29" s="14">
        <v>1</v>
      </c>
      <c r="AW29" s="14">
        <v>1</v>
      </c>
      <c r="AX29" s="14">
        <v>1</v>
      </c>
      <c r="AY29" s="14">
        <v>1</v>
      </c>
      <c r="AZ29" s="14">
        <v>0</v>
      </c>
      <c r="BA29" s="63">
        <v>2</v>
      </c>
      <c r="BB29" s="57">
        <v>1</v>
      </c>
      <c r="BC29" s="14">
        <v>1</v>
      </c>
      <c r="BD29" s="14">
        <v>4</v>
      </c>
      <c r="BE29" s="14">
        <v>2</v>
      </c>
      <c r="BF29" s="14">
        <v>1</v>
      </c>
      <c r="BG29" s="14">
        <v>1</v>
      </c>
      <c r="BH29" s="40">
        <v>1</v>
      </c>
      <c r="BI29" s="7">
        <v>0</v>
      </c>
      <c r="BJ29" s="7">
        <v>13</v>
      </c>
      <c r="BK29" s="9">
        <v>5</v>
      </c>
      <c r="BL29" s="52">
        <v>110</v>
      </c>
      <c r="BM29" s="52">
        <v>70</v>
      </c>
      <c r="BN29" s="53">
        <v>84</v>
      </c>
      <c r="BO29" s="53">
        <v>97</v>
      </c>
      <c r="BP29" s="53">
        <v>103</v>
      </c>
      <c r="BQ29" s="53">
        <v>0</v>
      </c>
      <c r="BR29" s="9">
        <v>35.6</v>
      </c>
      <c r="BS29" s="92">
        <v>0</v>
      </c>
      <c r="BT29" s="14" t="s">
        <v>162</v>
      </c>
      <c r="BU29" s="14">
        <v>1</v>
      </c>
      <c r="BV29" s="6">
        <v>10.3</v>
      </c>
      <c r="BW29" s="6">
        <v>15.7</v>
      </c>
      <c r="BX29" s="14"/>
      <c r="BY29" s="14"/>
      <c r="BZ29" s="14"/>
    </row>
    <row r="30" spans="1:78" s="4" customFormat="1">
      <c r="A30" s="4" t="s">
        <v>359</v>
      </c>
      <c r="B30" s="16">
        <v>50</v>
      </c>
      <c r="C30" s="4" t="s">
        <v>174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33">
        <v>2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</v>
      </c>
      <c r="X30" s="40">
        <v>27</v>
      </c>
      <c r="Y30" s="13">
        <v>0</v>
      </c>
      <c r="Z30" s="14">
        <v>0</v>
      </c>
      <c r="AA30" s="14">
        <v>1</v>
      </c>
      <c r="AB30" s="14">
        <v>0</v>
      </c>
      <c r="AC30" s="14">
        <v>1</v>
      </c>
      <c r="AD30" s="14">
        <v>2</v>
      </c>
      <c r="AE30" s="14">
        <v>2</v>
      </c>
      <c r="AF30" s="14">
        <v>1</v>
      </c>
      <c r="AG30" s="14">
        <v>3</v>
      </c>
      <c r="AH30" s="14">
        <v>1</v>
      </c>
      <c r="AI30" s="14">
        <v>0</v>
      </c>
      <c r="AJ30" s="14">
        <v>0</v>
      </c>
      <c r="AK30" s="14">
        <v>1</v>
      </c>
      <c r="AL30" s="14">
        <v>0</v>
      </c>
      <c r="AM30" s="14">
        <v>0</v>
      </c>
      <c r="AN30" s="28">
        <v>50</v>
      </c>
      <c r="AO30" s="28">
        <v>0</v>
      </c>
      <c r="AP30" s="28">
        <v>0</v>
      </c>
      <c r="AQ30" s="28">
        <v>50</v>
      </c>
      <c r="AR30" s="14">
        <v>40</v>
      </c>
      <c r="AS30" s="14">
        <v>1</v>
      </c>
      <c r="AT30" s="14">
        <v>0</v>
      </c>
      <c r="AU30" s="14">
        <v>0</v>
      </c>
      <c r="AV30" s="14">
        <v>1</v>
      </c>
      <c r="AW30" s="14">
        <v>0</v>
      </c>
      <c r="AX30" s="14">
        <v>1</v>
      </c>
      <c r="AY30" s="14">
        <v>0</v>
      </c>
      <c r="AZ30" s="14">
        <v>0</v>
      </c>
      <c r="BA30" s="64">
        <v>12</v>
      </c>
      <c r="BB30" s="57">
        <v>1</v>
      </c>
      <c r="BC30" s="14"/>
      <c r="BD30" s="14"/>
      <c r="BE30" s="14">
        <v>2</v>
      </c>
      <c r="BF30" s="14">
        <v>2</v>
      </c>
      <c r="BG30" s="14">
        <v>2</v>
      </c>
      <c r="BH30" s="40">
        <v>1</v>
      </c>
      <c r="BI30" s="61">
        <v>7</v>
      </c>
      <c r="BJ30" s="10">
        <v>17</v>
      </c>
      <c r="BK30" s="9">
        <v>5</v>
      </c>
      <c r="BL30" s="52">
        <v>100</v>
      </c>
      <c r="BM30" s="52">
        <v>70</v>
      </c>
      <c r="BN30" s="53">
        <v>81</v>
      </c>
      <c r="BO30" s="53">
        <v>96</v>
      </c>
      <c r="BP30" s="53">
        <v>129</v>
      </c>
      <c r="BQ30" s="53">
        <v>0</v>
      </c>
      <c r="BR30" s="9">
        <v>30.2</v>
      </c>
      <c r="BS30" s="92">
        <v>0</v>
      </c>
      <c r="BT30" s="14" t="s">
        <v>215</v>
      </c>
      <c r="BU30" s="14">
        <v>0</v>
      </c>
      <c r="BV30" s="6">
        <v>2.9</v>
      </c>
      <c r="BW30" s="6">
        <v>4.4000000000000004</v>
      </c>
      <c r="BX30" s="14" t="s">
        <v>365</v>
      </c>
      <c r="BY30" s="6">
        <v>4.2</v>
      </c>
      <c r="BZ30" s="6">
        <v>2.5</v>
      </c>
    </row>
    <row r="31" spans="1:78" s="4" customFormat="1">
      <c r="A31" s="4" t="s">
        <v>367</v>
      </c>
      <c r="B31" s="16">
        <v>83</v>
      </c>
      <c r="C31" s="4" t="s">
        <v>243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5</v>
      </c>
      <c r="L31" s="33">
        <v>2</v>
      </c>
      <c r="M31" s="14">
        <v>1</v>
      </c>
      <c r="N31" s="14">
        <v>1</v>
      </c>
      <c r="O31" s="14">
        <v>1</v>
      </c>
      <c r="P31" s="14">
        <v>0</v>
      </c>
      <c r="Q31" s="14">
        <v>0</v>
      </c>
      <c r="R31" s="14">
        <v>0</v>
      </c>
      <c r="S31" s="14">
        <v>0</v>
      </c>
      <c r="T31" s="14">
        <v>1</v>
      </c>
      <c r="U31" s="14">
        <v>0</v>
      </c>
      <c r="V31" s="14">
        <v>0</v>
      </c>
      <c r="W31" s="14">
        <v>1</v>
      </c>
      <c r="X31" s="40">
        <v>5</v>
      </c>
      <c r="Y31" s="13">
        <v>1</v>
      </c>
      <c r="Z31" s="14">
        <v>0</v>
      </c>
      <c r="AA31" s="14">
        <v>0</v>
      </c>
      <c r="AB31" s="14">
        <v>0</v>
      </c>
      <c r="AC31" s="14">
        <v>1</v>
      </c>
      <c r="AD31" s="14">
        <v>2</v>
      </c>
      <c r="AE31" s="14">
        <v>2</v>
      </c>
      <c r="AF31" s="14">
        <v>1</v>
      </c>
      <c r="AG31" s="14">
        <v>12</v>
      </c>
      <c r="AH31" s="14">
        <v>1</v>
      </c>
      <c r="AI31" s="14">
        <v>1</v>
      </c>
      <c r="AJ31" s="14">
        <v>1</v>
      </c>
      <c r="AK31" s="14">
        <v>1</v>
      </c>
      <c r="AL31" s="14">
        <v>0</v>
      </c>
      <c r="AM31" s="14">
        <v>1</v>
      </c>
      <c r="AN31" s="28">
        <v>11</v>
      </c>
      <c r="AO31" s="28">
        <v>39</v>
      </c>
      <c r="AP31" s="28">
        <v>11</v>
      </c>
      <c r="AQ31" s="28">
        <v>39</v>
      </c>
      <c r="AR31" s="14">
        <v>76</v>
      </c>
      <c r="AS31" s="14">
        <v>1</v>
      </c>
      <c r="AT31" s="14">
        <v>0</v>
      </c>
      <c r="AU31" s="14">
        <v>0</v>
      </c>
      <c r="AV31" s="14">
        <v>1</v>
      </c>
      <c r="AW31" s="14">
        <v>1</v>
      </c>
      <c r="AX31" s="14">
        <v>1</v>
      </c>
      <c r="AY31" s="14">
        <v>0</v>
      </c>
      <c r="AZ31" s="14">
        <v>0</v>
      </c>
      <c r="BA31" s="64">
        <v>11</v>
      </c>
      <c r="BB31" s="57">
        <v>1</v>
      </c>
      <c r="BC31" s="14"/>
      <c r="BD31" s="14"/>
      <c r="BE31" s="14">
        <v>4</v>
      </c>
      <c r="BF31" s="14">
        <v>2</v>
      </c>
      <c r="BG31" s="14">
        <v>3</v>
      </c>
      <c r="BH31" s="40">
        <v>1</v>
      </c>
      <c r="BI31" s="10">
        <v>5</v>
      </c>
      <c r="BJ31" s="7">
        <v>0</v>
      </c>
      <c r="BK31" s="9">
        <v>6</v>
      </c>
      <c r="BL31" s="52">
        <v>110</v>
      </c>
      <c r="BM31" s="52">
        <v>60</v>
      </c>
      <c r="BN31" s="53">
        <v>81</v>
      </c>
      <c r="BO31" s="53">
        <v>94</v>
      </c>
      <c r="BP31" s="77">
        <v>145</v>
      </c>
      <c r="BQ31" s="53">
        <v>1</v>
      </c>
      <c r="BR31" s="52">
        <v>19.3</v>
      </c>
      <c r="BS31" s="92">
        <v>0</v>
      </c>
      <c r="BT31" s="14" t="s">
        <v>215</v>
      </c>
      <c r="BU31" s="14">
        <v>1</v>
      </c>
      <c r="BV31" s="23">
        <v>16.3</v>
      </c>
      <c r="BW31" s="6">
        <v>24.8</v>
      </c>
      <c r="BX31" s="14"/>
      <c r="BY31" s="14"/>
      <c r="BZ31" s="14"/>
    </row>
    <row r="32" spans="1:78" s="4" customFormat="1">
      <c r="A32" s="4" t="s">
        <v>377</v>
      </c>
      <c r="B32" s="16">
        <v>24</v>
      </c>
      <c r="C32" s="4" t="s">
        <v>168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33">
        <v>2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40"/>
      <c r="Y32" s="13">
        <v>0</v>
      </c>
      <c r="Z32" s="14">
        <v>0</v>
      </c>
      <c r="AA32" s="14">
        <v>1</v>
      </c>
      <c r="AB32" s="14">
        <v>0</v>
      </c>
      <c r="AC32" s="14">
        <v>1</v>
      </c>
      <c r="AD32" s="14">
        <v>2</v>
      </c>
      <c r="AE32" s="14">
        <v>4</v>
      </c>
      <c r="AF32" s="14">
        <v>0</v>
      </c>
      <c r="AG32" s="14">
        <v>4</v>
      </c>
      <c r="AH32" s="14">
        <v>1</v>
      </c>
      <c r="AI32" s="14">
        <v>0</v>
      </c>
      <c r="AJ32" s="14">
        <v>1</v>
      </c>
      <c r="AK32" s="14">
        <v>1</v>
      </c>
      <c r="AL32" s="14">
        <v>0</v>
      </c>
      <c r="AM32" s="14">
        <v>1</v>
      </c>
      <c r="AN32" s="28">
        <v>9</v>
      </c>
      <c r="AO32" s="28">
        <v>30</v>
      </c>
      <c r="AP32" s="28">
        <v>0</v>
      </c>
      <c r="AQ32" s="28">
        <v>61</v>
      </c>
      <c r="AR32" s="14">
        <v>9</v>
      </c>
      <c r="AS32" s="14">
        <v>1</v>
      </c>
      <c r="AT32" s="14">
        <v>0</v>
      </c>
      <c r="AU32" s="14">
        <v>0</v>
      </c>
      <c r="AV32" s="14">
        <v>1</v>
      </c>
      <c r="AW32" s="14">
        <v>0</v>
      </c>
      <c r="AX32" s="14">
        <v>1</v>
      </c>
      <c r="AY32" s="14">
        <v>0</v>
      </c>
      <c r="AZ32" s="14">
        <v>1</v>
      </c>
      <c r="BA32" s="63">
        <v>0</v>
      </c>
      <c r="BB32" s="57">
        <v>1</v>
      </c>
      <c r="BC32" s="14">
        <v>1</v>
      </c>
      <c r="BD32" s="14">
        <v>2</v>
      </c>
      <c r="BE32" s="14">
        <v>1</v>
      </c>
      <c r="BF32" s="14">
        <v>1</v>
      </c>
      <c r="BG32" s="14">
        <v>1</v>
      </c>
      <c r="BH32" s="40">
        <v>1</v>
      </c>
      <c r="BI32" s="7">
        <v>1</v>
      </c>
      <c r="BJ32" s="7">
        <v>6</v>
      </c>
      <c r="BK32" s="9">
        <v>8</v>
      </c>
      <c r="BL32" s="52">
        <v>110</v>
      </c>
      <c r="BM32" s="52">
        <v>70</v>
      </c>
      <c r="BN32" s="53">
        <v>83</v>
      </c>
      <c r="BO32" s="53">
        <v>96</v>
      </c>
      <c r="BP32" s="53">
        <v>95</v>
      </c>
      <c r="BQ32" s="53">
        <v>0</v>
      </c>
      <c r="BR32" s="77">
        <v>28.1</v>
      </c>
      <c r="BS32" s="92">
        <v>0</v>
      </c>
      <c r="BT32" s="14" t="s">
        <v>345</v>
      </c>
      <c r="BU32" s="14">
        <v>0</v>
      </c>
      <c r="BV32" s="23">
        <v>13.3</v>
      </c>
      <c r="BW32" s="6">
        <v>19.7</v>
      </c>
      <c r="BX32" s="14" t="s">
        <v>384</v>
      </c>
      <c r="BY32" s="6">
        <v>21.8</v>
      </c>
      <c r="BZ32" s="23">
        <v>13.6</v>
      </c>
    </row>
    <row r="33" spans="1:78" s="4" customFormat="1">
      <c r="A33" s="4" t="s">
        <v>385</v>
      </c>
      <c r="B33" s="16">
        <v>65</v>
      </c>
      <c r="C33" s="4" t="s">
        <v>243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33">
        <v>0</v>
      </c>
      <c r="M33" s="14">
        <v>1</v>
      </c>
      <c r="N33" s="14">
        <v>0</v>
      </c>
      <c r="O33" s="14">
        <v>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40"/>
      <c r="Y33" s="13">
        <v>0</v>
      </c>
      <c r="Z33" s="14">
        <v>1</v>
      </c>
      <c r="AA33" s="14">
        <v>0</v>
      </c>
      <c r="AB33" s="14">
        <v>0</v>
      </c>
      <c r="AC33" s="14">
        <v>1</v>
      </c>
      <c r="AD33" s="14">
        <v>2</v>
      </c>
      <c r="AE33" s="14">
        <v>2</v>
      </c>
      <c r="AF33" s="14">
        <v>0</v>
      </c>
      <c r="AG33" s="14">
        <v>2</v>
      </c>
      <c r="AH33" s="14">
        <v>1</v>
      </c>
      <c r="AI33" s="14">
        <v>1</v>
      </c>
      <c r="AJ33" s="14">
        <v>0</v>
      </c>
      <c r="AK33" s="14">
        <v>1</v>
      </c>
      <c r="AL33" s="14">
        <v>0</v>
      </c>
      <c r="AM33" s="14">
        <v>1</v>
      </c>
      <c r="AN33" s="28">
        <v>47</v>
      </c>
      <c r="AO33" s="28">
        <v>0</v>
      </c>
      <c r="AP33" s="28">
        <v>7</v>
      </c>
      <c r="AQ33" s="28">
        <v>47</v>
      </c>
      <c r="AR33" s="14">
        <v>55</v>
      </c>
      <c r="AS33" s="14">
        <v>1</v>
      </c>
      <c r="AT33" s="14">
        <v>0</v>
      </c>
      <c r="AU33" s="14">
        <v>0</v>
      </c>
      <c r="AV33" s="14">
        <v>1</v>
      </c>
      <c r="AW33" s="14">
        <v>1</v>
      </c>
      <c r="AX33" s="14">
        <v>1</v>
      </c>
      <c r="AY33" s="14">
        <v>0</v>
      </c>
      <c r="AZ33" s="14">
        <v>0</v>
      </c>
      <c r="BA33" s="63">
        <v>8</v>
      </c>
      <c r="BB33" s="70">
        <v>2</v>
      </c>
      <c r="BC33" s="14"/>
      <c r="BD33" s="14"/>
      <c r="BE33" s="14">
        <v>2</v>
      </c>
      <c r="BF33" s="14">
        <v>1</v>
      </c>
      <c r="BG33" s="14">
        <v>4</v>
      </c>
      <c r="BH33" s="40">
        <v>2</v>
      </c>
      <c r="BI33" s="7">
        <v>2</v>
      </c>
      <c r="BJ33" s="7">
        <v>2</v>
      </c>
      <c r="BK33" s="9">
        <v>12</v>
      </c>
      <c r="BL33" s="52">
        <v>120</v>
      </c>
      <c r="BM33" s="52">
        <v>70</v>
      </c>
      <c r="BN33" s="53">
        <v>76</v>
      </c>
      <c r="BO33" s="53">
        <v>94</v>
      </c>
      <c r="BP33" s="53">
        <v>110</v>
      </c>
      <c r="BQ33" s="53">
        <v>0</v>
      </c>
      <c r="BR33" s="96">
        <v>26</v>
      </c>
      <c r="BS33" s="92">
        <v>0</v>
      </c>
      <c r="BT33" s="14" t="s">
        <v>392</v>
      </c>
      <c r="BU33" s="14">
        <v>0</v>
      </c>
      <c r="BV33" s="6">
        <v>10.4</v>
      </c>
      <c r="BW33" s="6">
        <v>14.5</v>
      </c>
      <c r="BX33" s="14" t="s">
        <v>395</v>
      </c>
      <c r="BY33" s="6">
        <v>23.1</v>
      </c>
      <c r="BZ33" s="23">
        <v>15.3</v>
      </c>
    </row>
    <row r="34" spans="1:78" s="4" customFormat="1">
      <c r="A34" s="4" t="s">
        <v>396</v>
      </c>
      <c r="B34" s="16">
        <v>37</v>
      </c>
      <c r="C34" s="4" t="s">
        <v>186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33">
        <v>1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1</v>
      </c>
      <c r="X34" s="40">
        <v>5</v>
      </c>
      <c r="Y34" s="13">
        <v>0</v>
      </c>
      <c r="Z34" s="14">
        <v>1</v>
      </c>
      <c r="AA34" s="14">
        <v>0</v>
      </c>
      <c r="AB34" s="14">
        <v>0</v>
      </c>
      <c r="AC34" s="14">
        <v>1</v>
      </c>
      <c r="AD34" s="14">
        <v>2</v>
      </c>
      <c r="AE34" s="14">
        <v>4</v>
      </c>
      <c r="AF34" s="14">
        <v>1</v>
      </c>
      <c r="AG34" s="14">
        <v>1</v>
      </c>
      <c r="AH34" s="14">
        <v>1</v>
      </c>
      <c r="AI34" s="14">
        <v>1</v>
      </c>
      <c r="AJ34" s="14">
        <v>0</v>
      </c>
      <c r="AK34" s="14">
        <v>1</v>
      </c>
      <c r="AL34" s="14">
        <v>0</v>
      </c>
      <c r="AM34" s="14">
        <v>1</v>
      </c>
      <c r="AN34" s="28">
        <v>35</v>
      </c>
      <c r="AO34" s="28">
        <v>0</v>
      </c>
      <c r="AP34" s="28">
        <v>35</v>
      </c>
      <c r="AQ34" s="28">
        <v>30</v>
      </c>
      <c r="AR34" s="14">
        <v>37</v>
      </c>
      <c r="AS34" s="14">
        <v>1</v>
      </c>
      <c r="AT34" s="14">
        <v>0</v>
      </c>
      <c r="AU34" s="14">
        <v>0</v>
      </c>
      <c r="AV34" s="14">
        <v>1</v>
      </c>
      <c r="AW34" s="14">
        <v>0</v>
      </c>
      <c r="AX34" s="14">
        <v>1</v>
      </c>
      <c r="AY34" s="14">
        <v>0</v>
      </c>
      <c r="AZ34" s="14">
        <v>0</v>
      </c>
      <c r="BA34" s="63">
        <v>6</v>
      </c>
      <c r="BB34" s="57">
        <v>1</v>
      </c>
      <c r="BC34" s="14"/>
      <c r="BD34" s="14"/>
      <c r="BE34" s="14">
        <v>1</v>
      </c>
      <c r="BF34" s="14">
        <v>1</v>
      </c>
      <c r="BG34" s="14">
        <v>2</v>
      </c>
      <c r="BH34" s="40">
        <v>1</v>
      </c>
      <c r="BI34" s="10">
        <v>5</v>
      </c>
      <c r="BJ34" s="10">
        <v>18</v>
      </c>
      <c r="BK34" s="9">
        <v>12</v>
      </c>
      <c r="BL34" s="52">
        <v>100</v>
      </c>
      <c r="BM34" s="52">
        <v>70</v>
      </c>
      <c r="BN34" s="53">
        <v>72</v>
      </c>
      <c r="BO34" s="53">
        <v>97</v>
      </c>
      <c r="BP34" s="53">
        <v>121</v>
      </c>
      <c r="BQ34" s="53">
        <v>0</v>
      </c>
      <c r="BR34" s="52">
        <v>21.1</v>
      </c>
      <c r="BS34" s="92">
        <v>0</v>
      </c>
      <c r="BT34" s="14" t="s">
        <v>215</v>
      </c>
      <c r="BU34" s="14">
        <v>1</v>
      </c>
      <c r="BV34" s="77">
        <v>51.3</v>
      </c>
      <c r="BW34" s="23">
        <v>80.3</v>
      </c>
      <c r="BX34" s="14"/>
      <c r="BY34" s="14"/>
      <c r="BZ34" s="14"/>
    </row>
    <row r="35" spans="1:78" s="4" customFormat="1">
      <c r="A35" s="4" t="s">
        <v>401</v>
      </c>
      <c r="B35" s="16">
        <v>54</v>
      </c>
      <c r="C35" s="4" t="s">
        <v>243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5</v>
      </c>
      <c r="L35" s="33">
        <v>2</v>
      </c>
      <c r="M35" s="14"/>
      <c r="N35" s="14">
        <v>0</v>
      </c>
      <c r="O35" s="14">
        <v>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1</v>
      </c>
      <c r="V35" s="14">
        <v>0</v>
      </c>
      <c r="W35" s="14">
        <v>1</v>
      </c>
      <c r="X35" s="40">
        <v>5</v>
      </c>
      <c r="Y35" s="13">
        <v>1</v>
      </c>
      <c r="Z35" s="14">
        <v>0</v>
      </c>
      <c r="AA35" s="14">
        <v>0</v>
      </c>
      <c r="AB35" s="14">
        <v>0</v>
      </c>
      <c r="AC35" s="14">
        <v>1</v>
      </c>
      <c r="AD35" s="14">
        <v>2</v>
      </c>
      <c r="AE35" s="14">
        <v>2</v>
      </c>
      <c r="AF35" s="14">
        <v>1</v>
      </c>
      <c r="AG35" s="14">
        <v>12</v>
      </c>
      <c r="AH35" s="14">
        <v>1</v>
      </c>
      <c r="AI35" s="14">
        <v>1</v>
      </c>
      <c r="AJ35" s="14">
        <v>1</v>
      </c>
      <c r="AK35" s="14">
        <v>1</v>
      </c>
      <c r="AL35" s="14">
        <v>0</v>
      </c>
      <c r="AM35" s="14">
        <v>1</v>
      </c>
      <c r="AN35" s="28">
        <v>11</v>
      </c>
      <c r="AO35" s="28">
        <v>39</v>
      </c>
      <c r="AP35" s="28">
        <v>11</v>
      </c>
      <c r="AQ35" s="28">
        <v>39</v>
      </c>
      <c r="AR35" s="14">
        <v>40</v>
      </c>
      <c r="AS35" s="14">
        <v>1</v>
      </c>
      <c r="AT35" s="14">
        <v>0</v>
      </c>
      <c r="AU35" s="14">
        <v>0</v>
      </c>
      <c r="AV35" s="14">
        <v>1</v>
      </c>
      <c r="AW35" s="14">
        <v>0</v>
      </c>
      <c r="AX35" s="14">
        <v>1</v>
      </c>
      <c r="AY35" s="14">
        <v>1</v>
      </c>
      <c r="AZ35" s="14">
        <v>0</v>
      </c>
      <c r="BA35" s="65">
        <v>27</v>
      </c>
      <c r="BB35" s="11">
        <v>4</v>
      </c>
      <c r="BC35" s="14"/>
      <c r="BD35" s="14"/>
      <c r="BE35" s="14">
        <v>2</v>
      </c>
      <c r="BF35" s="14">
        <v>2</v>
      </c>
      <c r="BG35" s="14">
        <v>1</v>
      </c>
      <c r="BH35" s="40">
        <v>1</v>
      </c>
      <c r="BI35" s="12">
        <v>12</v>
      </c>
      <c r="BJ35" s="10">
        <v>19</v>
      </c>
      <c r="BK35" s="9">
        <v>13</v>
      </c>
      <c r="BL35" s="9">
        <v>130</v>
      </c>
      <c r="BM35" s="9">
        <v>90</v>
      </c>
      <c r="BN35" s="53">
        <v>73</v>
      </c>
      <c r="BO35" s="9">
        <v>86</v>
      </c>
      <c r="BP35" s="53">
        <v>101</v>
      </c>
      <c r="BQ35" s="53">
        <v>0</v>
      </c>
      <c r="BR35" s="53"/>
      <c r="BS35" s="92">
        <v>0</v>
      </c>
      <c r="BT35" s="14" t="s">
        <v>215</v>
      </c>
      <c r="BU35" s="14">
        <v>1</v>
      </c>
      <c r="BV35" s="23">
        <v>16.3</v>
      </c>
      <c r="BW35" s="6">
        <v>24.8</v>
      </c>
      <c r="BX35" s="14"/>
      <c r="BY35" s="14"/>
      <c r="BZ35" s="14"/>
    </row>
    <row r="36" spans="1:78" s="4" customFormat="1">
      <c r="A36" s="4" t="s">
        <v>405</v>
      </c>
      <c r="B36" s="16">
        <v>31</v>
      </c>
      <c r="C36" s="4" t="s">
        <v>160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33">
        <v>3</v>
      </c>
      <c r="M36" s="14">
        <v>1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  <c r="V36" s="14">
        <v>0</v>
      </c>
      <c r="W36" s="14">
        <v>0</v>
      </c>
      <c r="X36" s="40"/>
      <c r="Y36" s="13">
        <v>0</v>
      </c>
      <c r="Z36" s="14">
        <v>1</v>
      </c>
      <c r="AA36" s="14">
        <v>1</v>
      </c>
      <c r="AB36" s="14">
        <v>0</v>
      </c>
      <c r="AC36" s="14">
        <v>1</v>
      </c>
      <c r="AD36" s="14">
        <v>3</v>
      </c>
      <c r="AE36" s="14">
        <v>2</v>
      </c>
      <c r="AF36" s="14">
        <v>1</v>
      </c>
      <c r="AG36" s="14">
        <v>1</v>
      </c>
      <c r="AH36" s="14">
        <v>1</v>
      </c>
      <c r="AI36" s="14">
        <v>0</v>
      </c>
      <c r="AJ36" s="14">
        <v>1</v>
      </c>
      <c r="AK36" s="14">
        <v>1</v>
      </c>
      <c r="AL36" s="14">
        <v>0</v>
      </c>
      <c r="AM36" s="14">
        <v>1</v>
      </c>
      <c r="AN36" s="28">
        <v>34</v>
      </c>
      <c r="AO36" s="28">
        <v>60</v>
      </c>
      <c r="AP36" s="28">
        <v>0</v>
      </c>
      <c r="AQ36" s="28">
        <v>5</v>
      </c>
      <c r="AR36" s="14">
        <v>15</v>
      </c>
      <c r="AS36" s="14">
        <v>1</v>
      </c>
      <c r="AT36" s="14">
        <v>0</v>
      </c>
      <c r="AU36" s="14">
        <v>0</v>
      </c>
      <c r="AV36" s="14">
        <v>1</v>
      </c>
      <c r="AW36" s="14">
        <v>0</v>
      </c>
      <c r="AX36" s="14">
        <v>1</v>
      </c>
      <c r="AY36" s="14">
        <v>0</v>
      </c>
      <c r="AZ36" s="14">
        <v>0</v>
      </c>
      <c r="BA36" s="64">
        <v>12</v>
      </c>
      <c r="BB36" s="57">
        <v>1</v>
      </c>
      <c r="BC36" s="14">
        <v>1</v>
      </c>
      <c r="BD36" s="14">
        <v>8</v>
      </c>
      <c r="BE36" s="14">
        <v>4</v>
      </c>
      <c r="BF36" s="14">
        <v>2</v>
      </c>
      <c r="BG36" s="14">
        <v>2</v>
      </c>
      <c r="BH36" s="40">
        <v>2</v>
      </c>
      <c r="BI36" s="10">
        <v>3</v>
      </c>
      <c r="BJ36" s="10">
        <v>20</v>
      </c>
      <c r="BK36" s="9">
        <v>13</v>
      </c>
      <c r="BL36" s="52">
        <v>100</v>
      </c>
      <c r="BM36" s="52">
        <v>70</v>
      </c>
      <c r="BN36" s="53">
        <v>73</v>
      </c>
      <c r="BO36" s="53">
        <v>97</v>
      </c>
      <c r="BP36" s="9">
        <v>209</v>
      </c>
      <c r="BQ36" s="53">
        <v>0</v>
      </c>
      <c r="BR36" s="52">
        <v>24.4</v>
      </c>
      <c r="BS36" s="92">
        <v>1</v>
      </c>
      <c r="BT36" s="14" t="s">
        <v>247</v>
      </c>
      <c r="BU36" s="14">
        <v>0</v>
      </c>
      <c r="BV36" s="23">
        <v>20.2</v>
      </c>
      <c r="BW36" s="6">
        <v>31.5</v>
      </c>
      <c r="BX36" s="14" t="s">
        <v>250</v>
      </c>
      <c r="BY36" s="6">
        <v>25.9</v>
      </c>
      <c r="BZ36" s="23">
        <v>17</v>
      </c>
    </row>
    <row r="37" spans="1:78" s="4" customFormat="1">
      <c r="A37" s="4" t="s">
        <v>413</v>
      </c>
      <c r="B37" s="16">
        <v>38</v>
      </c>
      <c r="C37" s="4" t="s">
        <v>174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2</v>
      </c>
      <c r="L37" s="33">
        <v>2</v>
      </c>
      <c r="M37" s="14">
        <v>1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1</v>
      </c>
      <c r="V37" s="14">
        <v>0</v>
      </c>
      <c r="W37" s="14">
        <v>1</v>
      </c>
      <c r="X37" s="40">
        <v>24</v>
      </c>
      <c r="Y37" s="13">
        <v>0</v>
      </c>
      <c r="Z37" s="14">
        <v>1</v>
      </c>
      <c r="AA37" s="14">
        <v>0</v>
      </c>
      <c r="AB37" s="14">
        <v>0</v>
      </c>
      <c r="AC37" s="14">
        <v>1</v>
      </c>
      <c r="AD37" s="14">
        <v>2</v>
      </c>
      <c r="AE37" s="14">
        <v>4</v>
      </c>
      <c r="AF37" s="14">
        <v>1</v>
      </c>
      <c r="AG37" s="14">
        <v>1</v>
      </c>
      <c r="AH37" s="14">
        <v>1</v>
      </c>
      <c r="AI37" s="14">
        <v>1</v>
      </c>
      <c r="AJ37" s="14">
        <v>1</v>
      </c>
      <c r="AK37" s="14">
        <v>1</v>
      </c>
      <c r="AL37" s="14">
        <v>0</v>
      </c>
      <c r="AM37" s="14">
        <v>1</v>
      </c>
      <c r="AN37" s="28">
        <v>11</v>
      </c>
      <c r="AO37" s="28">
        <v>20</v>
      </c>
      <c r="AP37" s="28">
        <v>60</v>
      </c>
      <c r="AQ37" s="28">
        <v>9</v>
      </c>
      <c r="AR37" s="14">
        <v>28</v>
      </c>
      <c r="AS37" s="14">
        <v>1</v>
      </c>
      <c r="AT37" s="14">
        <v>0</v>
      </c>
      <c r="AU37" s="14">
        <v>0</v>
      </c>
      <c r="AV37" s="14">
        <v>1</v>
      </c>
      <c r="AW37" s="14">
        <v>0</v>
      </c>
      <c r="AX37" s="14">
        <v>1</v>
      </c>
      <c r="AY37" s="14">
        <v>0</v>
      </c>
      <c r="AZ37" s="14">
        <v>0</v>
      </c>
      <c r="BA37" s="64">
        <v>15</v>
      </c>
      <c r="BB37" s="57">
        <v>1</v>
      </c>
      <c r="BC37" s="14"/>
      <c r="BD37" s="14"/>
      <c r="BE37" s="14">
        <v>2</v>
      </c>
      <c r="BF37" s="14">
        <v>4</v>
      </c>
      <c r="BG37" s="14">
        <v>4</v>
      </c>
      <c r="BH37" s="40">
        <v>1</v>
      </c>
      <c r="BI37" s="61">
        <v>7</v>
      </c>
      <c r="BJ37" s="10">
        <v>25</v>
      </c>
      <c r="BK37" s="9">
        <v>18</v>
      </c>
      <c r="BL37" s="52">
        <v>110</v>
      </c>
      <c r="BM37" s="52">
        <v>70</v>
      </c>
      <c r="BN37" s="53">
        <v>82</v>
      </c>
      <c r="BO37" s="53">
        <v>97</v>
      </c>
      <c r="BP37" s="53">
        <v>115</v>
      </c>
      <c r="BQ37" s="53">
        <v>0</v>
      </c>
      <c r="BR37" s="9">
        <v>30.7</v>
      </c>
      <c r="BS37" s="92">
        <v>1</v>
      </c>
      <c r="BT37" s="14" t="s">
        <v>162</v>
      </c>
      <c r="BU37" s="14">
        <v>1</v>
      </c>
      <c r="BV37" s="108">
        <v>292.2</v>
      </c>
      <c r="BW37" s="108">
        <v>470.9</v>
      </c>
      <c r="BX37" s="14"/>
      <c r="BY37" s="14"/>
      <c r="BZ37" s="14"/>
    </row>
    <row r="38" spans="1:78" s="4" customFormat="1">
      <c r="A38" s="4" t="s">
        <v>419</v>
      </c>
      <c r="B38" s="16">
        <v>53</v>
      </c>
      <c r="C38" s="4" t="s">
        <v>186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4</v>
      </c>
      <c r="L38" s="33">
        <v>2</v>
      </c>
      <c r="M38" s="14">
        <v>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1</v>
      </c>
      <c r="U38" s="14">
        <v>1</v>
      </c>
      <c r="V38" s="14">
        <v>0</v>
      </c>
      <c r="W38" s="14">
        <v>0</v>
      </c>
      <c r="X38" s="40"/>
      <c r="Y38" s="13">
        <v>0</v>
      </c>
      <c r="Z38" s="14">
        <v>1</v>
      </c>
      <c r="AA38" s="14">
        <v>0</v>
      </c>
      <c r="AB38" s="14">
        <v>0</v>
      </c>
      <c r="AC38" s="14">
        <v>1</v>
      </c>
      <c r="AD38" s="14">
        <v>3</v>
      </c>
      <c r="AE38" s="14">
        <v>3</v>
      </c>
      <c r="AF38" s="14">
        <v>1</v>
      </c>
      <c r="AG38" s="14">
        <v>1</v>
      </c>
      <c r="AH38" s="14">
        <v>1</v>
      </c>
      <c r="AI38" s="14">
        <v>1</v>
      </c>
      <c r="AJ38" s="14">
        <v>0</v>
      </c>
      <c r="AK38" s="14">
        <v>1</v>
      </c>
      <c r="AL38" s="14">
        <v>0</v>
      </c>
      <c r="AM38" s="14">
        <v>1</v>
      </c>
      <c r="AN38" s="28">
        <v>20</v>
      </c>
      <c r="AO38" s="28">
        <v>0</v>
      </c>
      <c r="AP38" s="28">
        <v>60</v>
      </c>
      <c r="AQ38" s="28">
        <v>20</v>
      </c>
      <c r="AR38" s="14">
        <v>53</v>
      </c>
      <c r="AS38" s="14">
        <v>1</v>
      </c>
      <c r="AT38" s="14">
        <v>0</v>
      </c>
      <c r="AU38" s="14">
        <v>0</v>
      </c>
      <c r="AV38" s="14">
        <v>1</v>
      </c>
      <c r="AW38" s="14">
        <v>1</v>
      </c>
      <c r="AX38" s="14">
        <v>1</v>
      </c>
      <c r="AY38" s="14">
        <v>0</v>
      </c>
      <c r="AZ38" s="14">
        <v>0</v>
      </c>
      <c r="BA38" s="63">
        <v>10</v>
      </c>
      <c r="BB38" s="11">
        <v>3</v>
      </c>
      <c r="BC38" s="14">
        <v>1</v>
      </c>
      <c r="BD38" s="14">
        <v>4</v>
      </c>
      <c r="BE38" s="14">
        <v>4</v>
      </c>
      <c r="BF38" s="14">
        <v>4</v>
      </c>
      <c r="BG38" s="14">
        <v>3</v>
      </c>
      <c r="BH38" s="40">
        <v>2</v>
      </c>
      <c r="BI38" s="61">
        <v>6</v>
      </c>
      <c r="BJ38" s="12">
        <v>29</v>
      </c>
      <c r="BK38" s="9">
        <v>18</v>
      </c>
      <c r="BL38" s="52">
        <v>120</v>
      </c>
      <c r="BM38" s="52">
        <v>70</v>
      </c>
      <c r="BN38" s="9">
        <v>55</v>
      </c>
      <c r="BO38" s="77">
        <v>92</v>
      </c>
      <c r="BP38" s="53">
        <v>94</v>
      </c>
      <c r="BQ38" s="53">
        <v>1</v>
      </c>
      <c r="BR38" s="77">
        <v>27.1</v>
      </c>
      <c r="BS38" s="92">
        <v>1</v>
      </c>
      <c r="BT38" s="14" t="s">
        <v>215</v>
      </c>
      <c r="BU38" s="14">
        <v>0</v>
      </c>
      <c r="BV38" s="6">
        <v>9.1999999999999993</v>
      </c>
      <c r="BW38" s="6">
        <v>13.9</v>
      </c>
      <c r="BX38" s="14"/>
      <c r="BY38" s="14"/>
      <c r="BZ38" s="14"/>
    </row>
    <row r="39" spans="1:78" s="4" customFormat="1">
      <c r="A39" s="4" t="s">
        <v>427</v>
      </c>
      <c r="B39" s="16">
        <v>80</v>
      </c>
      <c r="C39" s="4" t="s">
        <v>174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33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40"/>
      <c r="Y39" s="13">
        <v>0</v>
      </c>
      <c r="Z39" s="14">
        <v>1</v>
      </c>
      <c r="AA39" s="14">
        <v>0</v>
      </c>
      <c r="AB39" s="14">
        <v>0</v>
      </c>
      <c r="AC39" s="14">
        <v>1</v>
      </c>
      <c r="AD39" s="14">
        <v>3</v>
      </c>
      <c r="AE39" s="14">
        <v>3</v>
      </c>
      <c r="AF39" s="14">
        <v>1</v>
      </c>
      <c r="AG39" s="14">
        <v>1</v>
      </c>
      <c r="AH39" s="14">
        <v>1</v>
      </c>
      <c r="AI39" s="14">
        <v>0</v>
      </c>
      <c r="AJ39" s="14">
        <v>0</v>
      </c>
      <c r="AK39" s="14">
        <v>1</v>
      </c>
      <c r="AL39" s="14">
        <v>0</v>
      </c>
      <c r="AM39" s="14">
        <v>1</v>
      </c>
      <c r="AN39" s="28">
        <v>50</v>
      </c>
      <c r="AO39" s="28">
        <v>0</v>
      </c>
      <c r="AP39" s="28">
        <v>0</v>
      </c>
      <c r="AQ39" s="28">
        <v>50</v>
      </c>
      <c r="AR39" s="14">
        <v>70</v>
      </c>
      <c r="AS39" s="14">
        <v>1</v>
      </c>
      <c r="AT39" s="14">
        <v>0</v>
      </c>
      <c r="AU39" s="14">
        <v>0</v>
      </c>
      <c r="AV39" s="14">
        <v>1</v>
      </c>
      <c r="AW39" s="14">
        <v>1</v>
      </c>
      <c r="AX39" s="14">
        <v>1</v>
      </c>
      <c r="AY39" s="14">
        <v>1</v>
      </c>
      <c r="AZ39" s="14">
        <v>0</v>
      </c>
      <c r="BA39" s="13"/>
      <c r="BB39" s="54"/>
      <c r="BC39" s="14"/>
      <c r="BD39" s="14"/>
      <c r="BE39" s="14"/>
      <c r="BF39" s="14"/>
      <c r="BG39" s="14"/>
      <c r="BH39" s="40"/>
      <c r="BI39" s="40"/>
      <c r="BJ39" s="15"/>
      <c r="BK39" s="8"/>
      <c r="BL39" s="9">
        <v>140</v>
      </c>
      <c r="BM39" s="9">
        <v>80</v>
      </c>
      <c r="BN39" s="53">
        <v>76</v>
      </c>
      <c r="BO39" s="53">
        <v>95</v>
      </c>
      <c r="BP39" s="53">
        <v>123</v>
      </c>
      <c r="BQ39" s="53">
        <v>1</v>
      </c>
      <c r="BR39" s="52">
        <v>23.8</v>
      </c>
      <c r="BS39" s="92">
        <v>0</v>
      </c>
      <c r="BT39" s="14" t="s">
        <v>162</v>
      </c>
      <c r="BU39" s="14">
        <v>1</v>
      </c>
      <c r="BV39" s="6">
        <v>10.5</v>
      </c>
      <c r="BW39" s="6">
        <v>16.600000000000001</v>
      </c>
      <c r="BX39" s="14"/>
      <c r="BY39" s="14"/>
      <c r="BZ39" s="14"/>
    </row>
    <row r="40" spans="1:78" s="4" customFormat="1">
      <c r="B40" s="16"/>
      <c r="L40" s="3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40"/>
      <c r="Y40" s="13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28"/>
      <c r="AO40" s="28"/>
      <c r="AP40" s="28"/>
      <c r="AQ40" s="28"/>
      <c r="AR40" s="14"/>
      <c r="AS40" s="14"/>
      <c r="AT40" s="14"/>
      <c r="AU40" s="14"/>
      <c r="AV40" s="14"/>
      <c r="AW40" s="14"/>
      <c r="AX40" s="14"/>
      <c r="AY40" s="14"/>
      <c r="AZ40" s="14"/>
      <c r="BA40" s="66"/>
      <c r="BB40" s="55"/>
      <c r="BC40" s="14"/>
      <c r="BD40" s="14"/>
      <c r="BE40" s="14"/>
      <c r="BF40" s="14"/>
      <c r="BG40" s="14"/>
      <c r="BH40" s="40"/>
      <c r="BI40" s="56"/>
      <c r="BJ40" s="17"/>
      <c r="BK40" s="18"/>
      <c r="BR40" s="97"/>
      <c r="BS40" s="33"/>
      <c r="BT40" s="14"/>
      <c r="BU40" s="14"/>
      <c r="BX40" s="14"/>
      <c r="BY40" s="14"/>
      <c r="BZ40" s="14"/>
    </row>
    <row r="41" spans="1:78" s="4" customFormat="1">
      <c r="A41" s="4" t="s">
        <v>431</v>
      </c>
      <c r="B41" s="16">
        <v>78</v>
      </c>
      <c r="C41" s="4" t="s">
        <v>160</v>
      </c>
      <c r="D41" s="4">
        <v>1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6</v>
      </c>
      <c r="L41" s="33">
        <v>3</v>
      </c>
      <c r="M41" s="14">
        <v>1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  <c r="U41" s="14">
        <v>1</v>
      </c>
      <c r="V41" s="14">
        <v>0</v>
      </c>
      <c r="W41" s="14">
        <v>1</v>
      </c>
      <c r="X41" s="40">
        <v>2</v>
      </c>
      <c r="Y41" s="13">
        <v>0</v>
      </c>
      <c r="Z41" s="14">
        <v>1</v>
      </c>
      <c r="AA41" s="14">
        <v>1</v>
      </c>
      <c r="AB41" s="14">
        <v>0</v>
      </c>
      <c r="AC41" s="14">
        <v>1</v>
      </c>
      <c r="AD41" s="14">
        <v>2</v>
      </c>
      <c r="AE41" s="14">
        <v>3</v>
      </c>
      <c r="AF41" s="14">
        <v>0</v>
      </c>
      <c r="AG41" s="14">
        <v>2</v>
      </c>
      <c r="AH41" s="14">
        <v>1</v>
      </c>
      <c r="AI41" s="14">
        <v>1</v>
      </c>
      <c r="AJ41" s="14">
        <v>0</v>
      </c>
      <c r="AK41" s="14">
        <v>0</v>
      </c>
      <c r="AL41" s="14">
        <v>0</v>
      </c>
      <c r="AM41" s="14">
        <v>1</v>
      </c>
      <c r="AN41" s="28">
        <v>0</v>
      </c>
      <c r="AO41" s="28">
        <v>0</v>
      </c>
      <c r="AP41" s="28">
        <v>67</v>
      </c>
      <c r="AQ41" s="28">
        <v>33</v>
      </c>
      <c r="AR41" s="14">
        <v>68</v>
      </c>
      <c r="AS41" s="14">
        <v>0</v>
      </c>
      <c r="AT41" s="14">
        <v>0</v>
      </c>
      <c r="AU41" s="14">
        <v>0</v>
      </c>
      <c r="AV41" s="14">
        <v>1</v>
      </c>
      <c r="AW41" s="14">
        <v>0</v>
      </c>
      <c r="AX41" s="14">
        <v>0</v>
      </c>
      <c r="AY41" s="14">
        <v>0</v>
      </c>
      <c r="AZ41" s="14">
        <v>0</v>
      </c>
      <c r="BA41" s="64">
        <v>13</v>
      </c>
      <c r="BB41" s="57">
        <v>1</v>
      </c>
      <c r="BC41" s="14">
        <v>0</v>
      </c>
      <c r="BD41" s="14"/>
      <c r="BE41" s="14">
        <v>1</v>
      </c>
      <c r="BF41" s="14">
        <v>2</v>
      </c>
      <c r="BG41" s="14">
        <v>2</v>
      </c>
      <c r="BH41" s="40">
        <v>2</v>
      </c>
      <c r="BI41" s="10">
        <v>4</v>
      </c>
      <c r="BJ41" s="15">
        <v>13</v>
      </c>
      <c r="BK41" s="9">
        <v>7</v>
      </c>
      <c r="BL41" s="52">
        <v>120</v>
      </c>
      <c r="BM41" s="52">
        <v>80</v>
      </c>
      <c r="BN41" s="53">
        <v>78</v>
      </c>
      <c r="BO41" s="53">
        <v>94</v>
      </c>
      <c r="BP41" s="9">
        <v>205</v>
      </c>
      <c r="BQ41" s="53">
        <v>0</v>
      </c>
      <c r="BR41" s="52">
        <v>23.9</v>
      </c>
      <c r="BS41" s="92">
        <v>1</v>
      </c>
      <c r="BT41" s="14" t="s">
        <v>162</v>
      </c>
      <c r="BU41" s="14">
        <v>0</v>
      </c>
      <c r="BV41" s="6">
        <v>9</v>
      </c>
      <c r="BW41" s="6">
        <v>13.1</v>
      </c>
      <c r="BX41" s="14"/>
      <c r="BY41" s="14"/>
      <c r="BZ41" s="14"/>
    </row>
    <row r="42" spans="1:78" s="4" customFormat="1">
      <c r="A42" s="4" t="s">
        <v>439</v>
      </c>
      <c r="B42" s="16">
        <v>26</v>
      </c>
      <c r="C42" s="4" t="s">
        <v>174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6</v>
      </c>
      <c r="L42" s="3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1</v>
      </c>
      <c r="X42" s="40">
        <v>2</v>
      </c>
      <c r="Y42" s="13">
        <v>0</v>
      </c>
      <c r="Z42" s="14">
        <v>0</v>
      </c>
      <c r="AA42" s="14">
        <v>1</v>
      </c>
      <c r="AB42" s="14">
        <v>0</v>
      </c>
      <c r="AC42" s="14">
        <v>1</v>
      </c>
      <c r="AD42" s="14">
        <v>3</v>
      </c>
      <c r="AE42" s="14">
        <v>1</v>
      </c>
      <c r="AF42" s="14">
        <v>0</v>
      </c>
      <c r="AG42" s="14">
        <v>1</v>
      </c>
      <c r="AH42" s="14">
        <v>1</v>
      </c>
      <c r="AI42" s="14">
        <v>1</v>
      </c>
      <c r="AJ42" s="14">
        <v>0</v>
      </c>
      <c r="AK42" s="14">
        <v>0</v>
      </c>
      <c r="AL42" s="14">
        <v>0</v>
      </c>
      <c r="AM42" s="14">
        <v>1</v>
      </c>
      <c r="AN42" s="28">
        <v>0</v>
      </c>
      <c r="AO42" s="28">
        <v>0</v>
      </c>
      <c r="AP42" s="28">
        <v>50</v>
      </c>
      <c r="AQ42" s="28">
        <v>50</v>
      </c>
      <c r="AR42" s="14">
        <v>26</v>
      </c>
      <c r="AS42" s="14">
        <v>0</v>
      </c>
      <c r="AT42" s="14">
        <v>0</v>
      </c>
      <c r="AU42" s="14">
        <v>0</v>
      </c>
      <c r="AV42" s="14">
        <v>1</v>
      </c>
      <c r="AW42" s="14">
        <v>0</v>
      </c>
      <c r="AX42" s="14">
        <v>0</v>
      </c>
      <c r="AY42" s="14">
        <v>0</v>
      </c>
      <c r="AZ42" s="14">
        <v>0</v>
      </c>
      <c r="BA42" s="64">
        <v>11</v>
      </c>
      <c r="BB42" s="59">
        <v>0</v>
      </c>
      <c r="BC42" s="14">
        <v>0</v>
      </c>
      <c r="BD42" s="14"/>
      <c r="BE42" s="14">
        <v>2</v>
      </c>
      <c r="BF42" s="14">
        <v>1</v>
      </c>
      <c r="BG42" s="14">
        <v>2</v>
      </c>
      <c r="BH42" s="40">
        <v>1</v>
      </c>
      <c r="BI42" s="61">
        <v>6</v>
      </c>
      <c r="BJ42" s="10">
        <v>24</v>
      </c>
      <c r="BK42" s="6">
        <v>2</v>
      </c>
      <c r="BL42" s="52">
        <v>110</v>
      </c>
      <c r="BM42" s="52">
        <v>68</v>
      </c>
      <c r="BN42" s="53">
        <v>70</v>
      </c>
      <c r="BO42" s="53">
        <v>96</v>
      </c>
      <c r="BP42" s="53">
        <v>119</v>
      </c>
      <c r="BQ42" s="53"/>
      <c r="BR42" s="52">
        <v>23</v>
      </c>
      <c r="BS42" s="92">
        <v>0</v>
      </c>
      <c r="BT42" s="14" t="s">
        <v>162</v>
      </c>
      <c r="BU42" s="14">
        <v>0</v>
      </c>
      <c r="BV42" s="6">
        <v>9</v>
      </c>
      <c r="BW42" s="6">
        <v>13.1</v>
      </c>
      <c r="BX42" s="14"/>
      <c r="BY42" s="14"/>
      <c r="BZ42" s="14"/>
    </row>
    <row r="43" spans="1:78" s="4" customFormat="1">
      <c r="A43" s="4" t="s">
        <v>442</v>
      </c>
      <c r="B43" s="16">
        <v>68</v>
      </c>
      <c r="C43" s="4" t="s">
        <v>186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2</v>
      </c>
      <c r="L43" s="33">
        <v>2</v>
      </c>
      <c r="M43" s="14">
        <v>1</v>
      </c>
      <c r="N43" s="14">
        <v>0</v>
      </c>
      <c r="O43" s="14">
        <v>1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1</v>
      </c>
      <c r="V43" s="14">
        <v>0</v>
      </c>
      <c r="W43" s="14">
        <v>0</v>
      </c>
      <c r="X43" s="40"/>
      <c r="Y43" s="13">
        <v>1</v>
      </c>
      <c r="Z43" s="14">
        <v>1</v>
      </c>
      <c r="AA43" s="14">
        <v>0</v>
      </c>
      <c r="AB43" s="14">
        <v>0</v>
      </c>
      <c r="AC43" s="14">
        <v>1</v>
      </c>
      <c r="AD43" s="14">
        <v>2</v>
      </c>
      <c r="AE43" s="14">
        <v>1</v>
      </c>
      <c r="AF43" s="14">
        <v>1</v>
      </c>
      <c r="AG43" s="14">
        <v>1</v>
      </c>
      <c r="AH43" s="14">
        <v>0</v>
      </c>
      <c r="AI43" s="14">
        <v>1</v>
      </c>
      <c r="AJ43" s="14">
        <v>1</v>
      </c>
      <c r="AK43" s="14">
        <v>0</v>
      </c>
      <c r="AL43" s="14">
        <v>0</v>
      </c>
      <c r="AM43" s="14">
        <v>1</v>
      </c>
      <c r="AN43" s="28">
        <v>0</v>
      </c>
      <c r="AO43" s="28">
        <v>70</v>
      </c>
      <c r="AP43" s="28">
        <v>30</v>
      </c>
      <c r="AQ43" s="28">
        <v>0</v>
      </c>
      <c r="AR43" s="14">
        <v>68</v>
      </c>
      <c r="AS43" s="14">
        <v>0</v>
      </c>
      <c r="AT43" s="14">
        <v>0</v>
      </c>
      <c r="AU43" s="14">
        <v>0</v>
      </c>
      <c r="AV43" s="14">
        <v>1</v>
      </c>
      <c r="AW43" s="14">
        <v>0</v>
      </c>
      <c r="AX43" s="14">
        <v>0</v>
      </c>
      <c r="AY43" s="14">
        <v>0</v>
      </c>
      <c r="AZ43" s="14">
        <v>0</v>
      </c>
      <c r="BA43" s="63">
        <v>10</v>
      </c>
      <c r="BB43" s="57">
        <v>1</v>
      </c>
      <c r="BC43" s="14"/>
      <c r="BD43" s="14"/>
      <c r="BE43" s="14">
        <v>2</v>
      </c>
      <c r="BF43" s="14">
        <v>1</v>
      </c>
      <c r="BG43" s="14">
        <v>2</v>
      </c>
      <c r="BH43" s="40">
        <v>1</v>
      </c>
      <c r="BI43" s="61">
        <v>8</v>
      </c>
      <c r="BJ43" s="10">
        <v>16</v>
      </c>
      <c r="BK43" s="9">
        <v>5</v>
      </c>
      <c r="BL43" s="9">
        <v>140</v>
      </c>
      <c r="BM43" s="9">
        <v>80</v>
      </c>
      <c r="BN43" s="53">
        <v>75</v>
      </c>
      <c r="BO43" s="53">
        <v>94</v>
      </c>
      <c r="BP43" s="53">
        <v>119</v>
      </c>
      <c r="BQ43" s="53">
        <v>1</v>
      </c>
      <c r="BR43" s="77">
        <v>28.2</v>
      </c>
      <c r="BS43" s="92">
        <v>0</v>
      </c>
      <c r="BT43" s="14" t="s">
        <v>345</v>
      </c>
      <c r="BU43" s="14">
        <v>0</v>
      </c>
      <c r="BV43" s="6">
        <v>4.4000000000000004</v>
      </c>
      <c r="BW43" s="6">
        <v>6.8</v>
      </c>
      <c r="BX43" s="14" t="s">
        <v>384</v>
      </c>
      <c r="BY43" s="6">
        <v>6.2</v>
      </c>
      <c r="BZ43" s="6">
        <v>3.9</v>
      </c>
    </row>
    <row r="44" spans="1:78" s="4" customFormat="1">
      <c r="A44" s="4" t="s">
        <v>449</v>
      </c>
      <c r="B44" s="16">
        <v>22</v>
      </c>
      <c r="C44" s="4" t="s">
        <v>160</v>
      </c>
      <c r="D44" s="4">
        <v>1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33">
        <v>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1</v>
      </c>
      <c r="W44" s="14">
        <v>1</v>
      </c>
      <c r="X44" s="40">
        <v>5</v>
      </c>
      <c r="Y44" s="13">
        <v>0</v>
      </c>
      <c r="Z44" s="14">
        <v>0</v>
      </c>
      <c r="AA44" s="14">
        <v>1</v>
      </c>
      <c r="AB44" s="14">
        <v>0</v>
      </c>
      <c r="AC44" s="14">
        <v>1</v>
      </c>
      <c r="AD44" s="14">
        <v>3</v>
      </c>
      <c r="AE44" s="14">
        <v>3</v>
      </c>
      <c r="AF44" s="14">
        <v>0</v>
      </c>
      <c r="AG44" s="14">
        <v>1</v>
      </c>
      <c r="AH44" s="14">
        <v>1</v>
      </c>
      <c r="AI44" s="14">
        <v>1</v>
      </c>
      <c r="AJ44" s="14">
        <v>0</v>
      </c>
      <c r="AK44" s="14">
        <v>0</v>
      </c>
      <c r="AL44" s="14">
        <v>0</v>
      </c>
      <c r="AM44" s="14">
        <v>0</v>
      </c>
      <c r="AN44" s="28">
        <v>0</v>
      </c>
      <c r="AO44" s="28">
        <v>0</v>
      </c>
      <c r="AP44" s="28">
        <v>50</v>
      </c>
      <c r="AQ44" s="28">
        <v>50</v>
      </c>
      <c r="AR44" s="14">
        <v>6</v>
      </c>
      <c r="AS44" s="14">
        <v>0</v>
      </c>
      <c r="AT44" s="14">
        <v>0</v>
      </c>
      <c r="AU44" s="14">
        <v>0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64">
        <v>17</v>
      </c>
      <c r="BB44" s="57">
        <v>1</v>
      </c>
      <c r="BC44" s="14">
        <v>0</v>
      </c>
      <c r="BD44" s="14">
        <v>7</v>
      </c>
      <c r="BE44" s="14">
        <v>4</v>
      </c>
      <c r="BF44" s="14">
        <v>4</v>
      </c>
      <c r="BG44" s="14">
        <v>2</v>
      </c>
      <c r="BH44" s="40">
        <v>3</v>
      </c>
      <c r="BI44" s="61">
        <v>7</v>
      </c>
      <c r="BJ44" s="10">
        <v>20</v>
      </c>
      <c r="BK44" s="9">
        <v>10</v>
      </c>
      <c r="BL44" s="52">
        <v>108</v>
      </c>
      <c r="BM44" s="52">
        <v>62</v>
      </c>
      <c r="BN44" s="53">
        <v>82</v>
      </c>
      <c r="BO44" s="53">
        <v>97</v>
      </c>
      <c r="BP44" s="77">
        <v>147</v>
      </c>
      <c r="BQ44" s="53">
        <v>0</v>
      </c>
      <c r="BR44" s="77">
        <v>26.7</v>
      </c>
      <c r="BS44" s="92">
        <v>0</v>
      </c>
      <c r="BT44" s="14" t="s">
        <v>162</v>
      </c>
      <c r="BU44" s="14">
        <v>0</v>
      </c>
      <c r="BV44" s="6">
        <v>9</v>
      </c>
      <c r="BW44" s="6">
        <v>13.1</v>
      </c>
      <c r="BX44" s="14"/>
      <c r="BY44" s="14"/>
      <c r="BZ44" s="14"/>
    </row>
    <row r="45" spans="1:78" s="4" customFormat="1">
      <c r="A45" s="4" t="s">
        <v>452</v>
      </c>
      <c r="B45" s="16">
        <v>29</v>
      </c>
      <c r="C45" s="4" t="s">
        <v>174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33">
        <v>2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40"/>
      <c r="Y45" s="13">
        <v>0</v>
      </c>
      <c r="Z45" s="14">
        <v>0</v>
      </c>
      <c r="AA45" s="14">
        <v>1</v>
      </c>
      <c r="AB45" s="14">
        <v>0</v>
      </c>
      <c r="AC45" s="14">
        <v>1</v>
      </c>
      <c r="AD45" s="14">
        <v>1</v>
      </c>
      <c r="AE45" s="14">
        <v>1</v>
      </c>
      <c r="AF45" s="14">
        <v>0</v>
      </c>
      <c r="AG45" s="14">
        <v>1</v>
      </c>
      <c r="AH45" s="14">
        <v>0</v>
      </c>
      <c r="AI45" s="14">
        <v>1</v>
      </c>
      <c r="AJ45" s="14">
        <v>1</v>
      </c>
      <c r="AK45" s="14">
        <v>0</v>
      </c>
      <c r="AL45" s="14">
        <v>0</v>
      </c>
      <c r="AM45" s="14">
        <v>1</v>
      </c>
      <c r="AN45" s="28">
        <v>0</v>
      </c>
      <c r="AO45" s="28">
        <v>30</v>
      </c>
      <c r="AP45" s="28">
        <v>70</v>
      </c>
      <c r="AQ45" s="28">
        <v>0</v>
      </c>
      <c r="AR45" s="14">
        <v>29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63">
        <v>1</v>
      </c>
      <c r="BB45" s="59">
        <v>0</v>
      </c>
      <c r="BC45" s="14">
        <v>1</v>
      </c>
      <c r="BD45" s="14">
        <v>4</v>
      </c>
      <c r="BE45" s="14">
        <v>1</v>
      </c>
      <c r="BF45" s="14">
        <v>1</v>
      </c>
      <c r="BG45" s="14">
        <v>1</v>
      </c>
      <c r="BH45" s="40">
        <v>1</v>
      </c>
      <c r="BI45" s="12">
        <v>12</v>
      </c>
      <c r="BJ45" s="10">
        <v>25</v>
      </c>
      <c r="BK45" s="9">
        <v>13</v>
      </c>
      <c r="BL45" s="52">
        <v>110</v>
      </c>
      <c r="BM45" s="52">
        <v>70</v>
      </c>
      <c r="BN45" s="53">
        <v>72</v>
      </c>
      <c r="BO45" s="53">
        <v>95</v>
      </c>
      <c r="BP45" s="53">
        <v>95</v>
      </c>
      <c r="BQ45" s="53">
        <v>1</v>
      </c>
      <c r="BR45" s="77">
        <v>29</v>
      </c>
      <c r="BS45" s="92">
        <v>0</v>
      </c>
      <c r="BT45" s="14" t="s">
        <v>162</v>
      </c>
      <c r="BU45" s="14">
        <v>0</v>
      </c>
      <c r="BV45" s="6">
        <v>5.2</v>
      </c>
      <c r="BW45" s="6">
        <v>8.9</v>
      </c>
      <c r="BX45" s="14"/>
      <c r="BY45" s="14"/>
      <c r="BZ45" s="14"/>
    </row>
    <row r="46" spans="1:78" s="4" customFormat="1">
      <c r="A46" s="4" t="s">
        <v>455</v>
      </c>
      <c r="B46" s="16">
        <v>50</v>
      </c>
      <c r="C46" s="4" t="s">
        <v>174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33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40"/>
      <c r="Y46" s="13">
        <v>0</v>
      </c>
      <c r="Z46" s="14">
        <v>0</v>
      </c>
      <c r="AA46" s="14">
        <v>1</v>
      </c>
      <c r="AB46" s="14">
        <v>0</v>
      </c>
      <c r="AC46" s="14">
        <v>1</v>
      </c>
      <c r="AD46" s="14">
        <v>3</v>
      </c>
      <c r="AE46" s="14">
        <v>3</v>
      </c>
      <c r="AF46" s="14">
        <v>0</v>
      </c>
      <c r="AG46" s="14">
        <v>1</v>
      </c>
      <c r="AH46" s="14">
        <v>1</v>
      </c>
      <c r="AI46" s="14">
        <v>1</v>
      </c>
      <c r="AJ46" s="14">
        <v>1</v>
      </c>
      <c r="AK46" s="14">
        <v>0</v>
      </c>
      <c r="AL46" s="14">
        <v>0</v>
      </c>
      <c r="AM46" s="14">
        <v>1</v>
      </c>
      <c r="AN46" s="28">
        <v>0</v>
      </c>
      <c r="AO46" s="28">
        <v>47</v>
      </c>
      <c r="AP46" s="28">
        <v>47</v>
      </c>
      <c r="AQ46" s="28">
        <v>7</v>
      </c>
      <c r="AR46" s="14">
        <v>50</v>
      </c>
      <c r="AS46" s="14">
        <v>0</v>
      </c>
      <c r="AT46" s="14">
        <v>0</v>
      </c>
      <c r="AU46" s="14">
        <v>0</v>
      </c>
      <c r="AV46" s="14">
        <v>1</v>
      </c>
      <c r="AW46" s="14">
        <v>0</v>
      </c>
      <c r="AX46" s="14">
        <v>0</v>
      </c>
      <c r="AY46" s="14">
        <v>0</v>
      </c>
      <c r="AZ46" s="14">
        <v>0</v>
      </c>
      <c r="BA46" s="64">
        <v>11</v>
      </c>
      <c r="BB46" s="59">
        <v>0</v>
      </c>
      <c r="BC46" s="14"/>
      <c r="BD46" s="14"/>
      <c r="BE46" s="14">
        <v>2</v>
      </c>
      <c r="BF46" s="14">
        <v>2</v>
      </c>
      <c r="BG46" s="14">
        <v>2</v>
      </c>
      <c r="BH46" s="40">
        <v>1</v>
      </c>
      <c r="BI46" s="7">
        <v>2</v>
      </c>
      <c r="BJ46" s="7">
        <v>10</v>
      </c>
      <c r="BK46" s="6">
        <v>2</v>
      </c>
      <c r="BL46" s="52">
        <v>108</v>
      </c>
      <c r="BM46" s="52">
        <v>70</v>
      </c>
      <c r="BN46" s="53">
        <v>82</v>
      </c>
      <c r="BO46" s="53">
        <v>96</v>
      </c>
      <c r="BP46" s="77">
        <v>186</v>
      </c>
      <c r="BQ46" s="53">
        <v>0</v>
      </c>
      <c r="BR46" s="77">
        <v>29</v>
      </c>
      <c r="BS46" s="92">
        <v>0</v>
      </c>
      <c r="BT46" s="14" t="s">
        <v>162</v>
      </c>
      <c r="BU46" s="14">
        <v>0</v>
      </c>
      <c r="BV46" s="6">
        <v>5.0999999999999996</v>
      </c>
      <c r="BW46" s="6">
        <v>7.3</v>
      </c>
      <c r="BX46" s="14"/>
      <c r="BY46" s="14"/>
      <c r="BZ46" s="14"/>
    </row>
    <row r="47" spans="1:78" s="4" customFormat="1">
      <c r="A47" s="4" t="s">
        <v>459</v>
      </c>
      <c r="B47" s="16">
        <v>63</v>
      </c>
      <c r="C47" s="4" t="s">
        <v>186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3</v>
      </c>
      <c r="L47" s="33">
        <v>2</v>
      </c>
      <c r="M47" s="14">
        <v>1</v>
      </c>
      <c r="N47" s="14">
        <v>0</v>
      </c>
      <c r="O47" s="14">
        <v>1</v>
      </c>
      <c r="P47" s="14">
        <v>0</v>
      </c>
      <c r="Q47" s="14">
        <v>0</v>
      </c>
      <c r="R47" s="14">
        <v>0</v>
      </c>
      <c r="S47" s="14">
        <v>0</v>
      </c>
      <c r="T47" s="14">
        <v>1</v>
      </c>
      <c r="U47" s="14">
        <v>0</v>
      </c>
      <c r="V47" s="14">
        <v>0</v>
      </c>
      <c r="W47" s="14">
        <v>0</v>
      </c>
      <c r="X47" s="40"/>
      <c r="Y47" s="13">
        <v>1</v>
      </c>
      <c r="Z47" s="14">
        <v>0</v>
      </c>
      <c r="AA47" s="14">
        <v>0</v>
      </c>
      <c r="AB47" s="14">
        <v>0</v>
      </c>
      <c r="AC47" s="14">
        <v>1</v>
      </c>
      <c r="AD47" s="14">
        <v>2</v>
      </c>
      <c r="AE47" s="14">
        <v>4</v>
      </c>
      <c r="AF47" s="14">
        <v>1</v>
      </c>
      <c r="AG47" s="14">
        <v>1</v>
      </c>
      <c r="AH47" s="14">
        <v>1</v>
      </c>
      <c r="AI47" s="14">
        <v>1</v>
      </c>
      <c r="AJ47" s="14">
        <v>1</v>
      </c>
      <c r="AK47" s="14">
        <v>0</v>
      </c>
      <c r="AL47" s="14">
        <v>0</v>
      </c>
      <c r="AM47" s="14">
        <v>0</v>
      </c>
      <c r="AN47" s="28">
        <v>0</v>
      </c>
      <c r="AO47" s="28">
        <v>23</v>
      </c>
      <c r="AP47" s="28">
        <v>7</v>
      </c>
      <c r="AQ47" s="28">
        <v>70</v>
      </c>
      <c r="AR47" s="14">
        <v>46</v>
      </c>
      <c r="AS47" s="14">
        <v>0</v>
      </c>
      <c r="AT47" s="14">
        <v>0</v>
      </c>
      <c r="AU47" s="14">
        <v>0</v>
      </c>
      <c r="AV47" s="14">
        <v>1</v>
      </c>
      <c r="AW47" s="14">
        <v>0</v>
      </c>
      <c r="AX47" s="14">
        <v>0</v>
      </c>
      <c r="AY47" s="14">
        <v>0</v>
      </c>
      <c r="AZ47" s="14">
        <v>0</v>
      </c>
      <c r="BA47" s="63">
        <v>5</v>
      </c>
      <c r="BB47" s="70">
        <v>2</v>
      </c>
      <c r="BC47" s="14"/>
      <c r="BD47" s="14"/>
      <c r="BE47" s="14">
        <v>2</v>
      </c>
      <c r="BF47" s="14">
        <v>2</v>
      </c>
      <c r="BG47" s="14">
        <v>4</v>
      </c>
      <c r="BH47" s="40">
        <v>1</v>
      </c>
      <c r="BI47" s="61">
        <v>6</v>
      </c>
      <c r="BJ47" s="10">
        <v>24</v>
      </c>
      <c r="BK47" s="9">
        <v>5</v>
      </c>
      <c r="BL47" s="52">
        <v>120</v>
      </c>
      <c r="BM47" s="52">
        <v>70</v>
      </c>
      <c r="BN47" s="53">
        <v>70</v>
      </c>
      <c r="BO47" s="53">
        <v>96</v>
      </c>
      <c r="BP47" s="77">
        <v>155</v>
      </c>
      <c r="BQ47" s="53">
        <v>0</v>
      </c>
      <c r="BR47" s="9">
        <v>35.200000000000003</v>
      </c>
      <c r="BS47" s="92">
        <v>0</v>
      </c>
      <c r="BT47" s="14" t="s">
        <v>162</v>
      </c>
      <c r="BU47" s="14">
        <v>0</v>
      </c>
      <c r="BV47" s="23">
        <v>13.7</v>
      </c>
      <c r="BW47" s="6">
        <v>23</v>
      </c>
      <c r="BX47" s="14"/>
      <c r="BY47" s="14"/>
      <c r="BZ47" s="14"/>
    </row>
    <row r="48" spans="1:78" s="4" customFormat="1">
      <c r="A48" s="4" t="s">
        <v>463</v>
      </c>
      <c r="B48" s="16">
        <v>79</v>
      </c>
      <c r="C48" s="4" t="s">
        <v>160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33">
        <v>0</v>
      </c>
      <c r="M48" s="14">
        <v>1</v>
      </c>
      <c r="N48" s="14">
        <v>0</v>
      </c>
      <c r="O48" s="14">
        <v>1</v>
      </c>
      <c r="P48" s="14">
        <v>0</v>
      </c>
      <c r="Q48" s="14">
        <v>0</v>
      </c>
      <c r="R48" s="14">
        <v>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40"/>
      <c r="Y48" s="13">
        <v>0</v>
      </c>
      <c r="Z48" s="14">
        <v>0</v>
      </c>
      <c r="AA48" s="14">
        <v>1</v>
      </c>
      <c r="AB48" s="14">
        <v>0</v>
      </c>
      <c r="AC48" s="14">
        <v>1</v>
      </c>
      <c r="AD48" s="14">
        <v>2</v>
      </c>
      <c r="AE48" s="14">
        <v>2</v>
      </c>
      <c r="AF48" s="14">
        <v>0</v>
      </c>
      <c r="AG48" s="14">
        <v>1</v>
      </c>
      <c r="AH48" s="14">
        <v>1</v>
      </c>
      <c r="AI48" s="14">
        <v>0</v>
      </c>
      <c r="AJ48" s="14">
        <v>1</v>
      </c>
      <c r="AK48" s="14">
        <v>0</v>
      </c>
      <c r="AL48" s="14">
        <v>0</v>
      </c>
      <c r="AM48" s="14">
        <v>0</v>
      </c>
      <c r="AN48" s="28">
        <v>0</v>
      </c>
      <c r="AO48" s="28">
        <v>13</v>
      </c>
      <c r="AP48" s="28">
        <v>0</v>
      </c>
      <c r="AQ48" s="28">
        <v>88</v>
      </c>
      <c r="AR48" s="14">
        <v>79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64">
        <v>18</v>
      </c>
      <c r="BB48" s="11">
        <v>3</v>
      </c>
      <c r="BC48" s="14"/>
      <c r="BD48" s="14"/>
      <c r="BE48" s="14">
        <v>1</v>
      </c>
      <c r="BF48" s="14">
        <v>4</v>
      </c>
      <c r="BG48" s="14">
        <v>1</v>
      </c>
      <c r="BH48" s="40">
        <v>1</v>
      </c>
      <c r="BI48" s="7">
        <v>1</v>
      </c>
      <c r="BJ48" s="10">
        <v>16</v>
      </c>
      <c r="BK48" s="6">
        <v>1</v>
      </c>
      <c r="BL48" s="52">
        <v>110</v>
      </c>
      <c r="BM48" s="52">
        <v>70</v>
      </c>
      <c r="BN48" s="53">
        <v>90</v>
      </c>
      <c r="BO48" s="9">
        <v>89</v>
      </c>
      <c r="BP48" s="77">
        <v>134</v>
      </c>
      <c r="BQ48" s="53">
        <v>0</v>
      </c>
      <c r="BR48" s="77">
        <v>25.7</v>
      </c>
      <c r="BS48" s="92">
        <v>0</v>
      </c>
      <c r="BT48" s="14" t="s">
        <v>162</v>
      </c>
      <c r="BU48" s="14">
        <v>0</v>
      </c>
      <c r="BV48" s="6">
        <v>7.9</v>
      </c>
      <c r="BW48" s="6">
        <v>12.2</v>
      </c>
      <c r="BX48" s="14"/>
      <c r="BY48" s="14"/>
      <c r="BZ48" s="14"/>
    </row>
    <row r="49" spans="1:78" s="4" customFormat="1">
      <c r="A49" s="4" t="s">
        <v>465</v>
      </c>
      <c r="B49" s="4">
        <v>42</v>
      </c>
      <c r="C49" s="4" t="s">
        <v>186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2</v>
      </c>
      <c r="L49" s="4">
        <v>2</v>
      </c>
      <c r="M49" s="14">
        <v>1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1</v>
      </c>
      <c r="V49" s="14">
        <v>0</v>
      </c>
      <c r="W49" s="14">
        <v>0</v>
      </c>
      <c r="X49" s="14"/>
      <c r="Y49" s="14">
        <v>1</v>
      </c>
      <c r="Z49" s="14">
        <v>0</v>
      </c>
      <c r="AA49" s="14">
        <v>0</v>
      </c>
      <c r="AB49" s="14">
        <v>0</v>
      </c>
      <c r="AC49" s="14">
        <v>1</v>
      </c>
      <c r="AD49" s="14">
        <v>2</v>
      </c>
      <c r="AE49" s="14">
        <v>3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0</v>
      </c>
      <c r="AL49" s="14">
        <v>0</v>
      </c>
      <c r="AM49" s="14">
        <v>1</v>
      </c>
      <c r="AN49" s="28">
        <v>0</v>
      </c>
      <c r="AO49" s="28">
        <v>80</v>
      </c>
      <c r="AP49" s="28">
        <v>1</v>
      </c>
      <c r="AQ49" s="28">
        <v>19</v>
      </c>
      <c r="AR49" s="14">
        <v>40</v>
      </c>
      <c r="AS49" s="14">
        <v>0</v>
      </c>
      <c r="AT49" s="14">
        <v>0</v>
      </c>
      <c r="AU49" s="14">
        <v>0</v>
      </c>
      <c r="AV49" s="14">
        <v>1</v>
      </c>
      <c r="AW49" s="14">
        <v>0</v>
      </c>
      <c r="AX49" s="14">
        <v>0</v>
      </c>
      <c r="AY49" s="14">
        <v>0</v>
      </c>
      <c r="AZ49" s="14">
        <v>0</v>
      </c>
      <c r="BA49" s="52">
        <v>1</v>
      </c>
      <c r="BB49" s="59">
        <v>0</v>
      </c>
      <c r="BC49" s="14">
        <v>1</v>
      </c>
      <c r="BD49" s="14">
        <v>3</v>
      </c>
      <c r="BE49" s="14">
        <v>2</v>
      </c>
      <c r="BF49" s="14">
        <v>1</v>
      </c>
      <c r="BG49" s="14">
        <v>1</v>
      </c>
      <c r="BH49" s="40">
        <v>1</v>
      </c>
      <c r="BI49" s="7">
        <v>1</v>
      </c>
      <c r="BJ49" s="52">
        <v>8</v>
      </c>
      <c r="BK49" s="6">
        <v>2</v>
      </c>
      <c r="BL49" s="9">
        <v>130</v>
      </c>
      <c r="BM49" s="9">
        <v>90</v>
      </c>
      <c r="BN49" s="53">
        <v>62</v>
      </c>
      <c r="BO49" s="53">
        <v>96</v>
      </c>
      <c r="BP49" s="53">
        <v>140</v>
      </c>
      <c r="BQ49" s="53">
        <v>0</v>
      </c>
      <c r="BR49" s="9">
        <v>33.799999999999997</v>
      </c>
      <c r="BS49" s="92">
        <v>0</v>
      </c>
      <c r="BT49" s="14" t="s">
        <v>384</v>
      </c>
      <c r="BU49" s="14">
        <v>0</v>
      </c>
      <c r="BV49" s="6">
        <v>6</v>
      </c>
      <c r="BW49" s="6">
        <v>9.1999999999999993</v>
      </c>
      <c r="BX49" s="14" t="s">
        <v>345</v>
      </c>
      <c r="BY49" s="6">
        <v>6.5</v>
      </c>
      <c r="BZ49" s="6">
        <v>4.9000000000000004</v>
      </c>
    </row>
    <row r="50" spans="1:78" s="4" customFormat="1">
      <c r="A50" s="4" t="s">
        <v>470</v>
      </c>
      <c r="B50" s="16">
        <v>24</v>
      </c>
      <c r="C50" s="4" t="s">
        <v>174</v>
      </c>
      <c r="D50" s="4">
        <v>1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4</v>
      </c>
      <c r="L50" s="33">
        <v>1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40"/>
      <c r="Y50" s="13">
        <v>0</v>
      </c>
      <c r="Z50" s="14">
        <v>1</v>
      </c>
      <c r="AA50" s="14">
        <v>0</v>
      </c>
      <c r="AB50" s="14">
        <v>0</v>
      </c>
      <c r="AC50" s="14">
        <v>1</v>
      </c>
      <c r="AD50" s="14">
        <v>3</v>
      </c>
      <c r="AE50" s="14">
        <v>3</v>
      </c>
      <c r="AF50" s="14">
        <v>1</v>
      </c>
      <c r="AG50" s="14">
        <v>1</v>
      </c>
      <c r="AH50" s="14">
        <v>1</v>
      </c>
      <c r="AI50" s="14">
        <v>1</v>
      </c>
      <c r="AJ50" s="14">
        <v>1</v>
      </c>
      <c r="AK50" s="14">
        <v>0</v>
      </c>
      <c r="AL50" s="14">
        <v>0</v>
      </c>
      <c r="AM50" s="14">
        <v>1</v>
      </c>
      <c r="AN50" s="28">
        <v>0</v>
      </c>
      <c r="AO50" s="28">
        <v>21</v>
      </c>
      <c r="AP50" s="28">
        <v>62</v>
      </c>
      <c r="AQ50" s="28">
        <v>18</v>
      </c>
      <c r="AR50" s="14">
        <v>20</v>
      </c>
      <c r="AS50" s="14">
        <v>0</v>
      </c>
      <c r="AT50" s="14">
        <v>0</v>
      </c>
      <c r="AU50" s="14">
        <v>0</v>
      </c>
      <c r="AV50" s="14">
        <v>1</v>
      </c>
      <c r="AW50" s="14">
        <v>0</v>
      </c>
      <c r="AX50" s="14">
        <v>0</v>
      </c>
      <c r="AY50" s="14">
        <v>0</v>
      </c>
      <c r="AZ50" s="14">
        <v>0</v>
      </c>
      <c r="BA50" s="63">
        <v>1</v>
      </c>
      <c r="BB50" s="59">
        <v>0</v>
      </c>
      <c r="BC50" s="14">
        <v>1</v>
      </c>
      <c r="BD50" s="14">
        <v>2</v>
      </c>
      <c r="BE50" s="14">
        <v>2</v>
      </c>
      <c r="BF50" s="14">
        <v>2</v>
      </c>
      <c r="BG50" s="14">
        <v>2</v>
      </c>
      <c r="BH50" s="40">
        <v>1</v>
      </c>
      <c r="BI50" s="7">
        <v>1</v>
      </c>
      <c r="BJ50" s="7">
        <v>4</v>
      </c>
      <c r="BK50" s="9">
        <v>5</v>
      </c>
      <c r="BL50" s="52">
        <v>100</v>
      </c>
      <c r="BM50" s="52">
        <v>70</v>
      </c>
      <c r="BN50" s="53">
        <v>77</v>
      </c>
      <c r="BO50" s="53">
        <v>95</v>
      </c>
      <c r="BP50" s="53">
        <v>115</v>
      </c>
      <c r="BQ50" s="53">
        <v>0</v>
      </c>
      <c r="BR50" s="52">
        <v>23.9</v>
      </c>
      <c r="BS50" s="92">
        <v>0</v>
      </c>
      <c r="BT50" s="14" t="s">
        <v>162</v>
      </c>
      <c r="BU50" s="14">
        <v>0</v>
      </c>
      <c r="BV50" s="6">
        <v>4.9000000000000004</v>
      </c>
      <c r="BW50" s="6">
        <v>7.5</v>
      </c>
      <c r="BX50" s="14"/>
      <c r="BY50" s="14"/>
      <c r="BZ50" s="14"/>
    </row>
    <row r="51" spans="1:78" s="4" customFormat="1">
      <c r="A51" s="4" t="s">
        <v>474</v>
      </c>
      <c r="B51" s="16">
        <v>75</v>
      </c>
      <c r="C51" s="4" t="s">
        <v>160</v>
      </c>
      <c r="D51" s="4">
        <v>1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2</v>
      </c>
      <c r="L51" s="33">
        <v>0</v>
      </c>
      <c r="M51" s="14">
        <v>1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1</v>
      </c>
      <c r="V51" s="14">
        <v>0</v>
      </c>
      <c r="W51" s="14">
        <v>0</v>
      </c>
      <c r="X51" s="40"/>
      <c r="Y51" s="13">
        <v>0</v>
      </c>
      <c r="Z51" s="14">
        <v>0</v>
      </c>
      <c r="AA51" s="14">
        <v>1</v>
      </c>
      <c r="AB51" s="14">
        <v>0</v>
      </c>
      <c r="AC51" s="14">
        <v>1</v>
      </c>
      <c r="AD51" s="14">
        <v>2</v>
      </c>
      <c r="AE51" s="14">
        <v>2</v>
      </c>
      <c r="AF51" s="14">
        <v>1</v>
      </c>
      <c r="AG51" s="14">
        <v>1</v>
      </c>
      <c r="AH51" s="14">
        <v>1</v>
      </c>
      <c r="AI51" s="14">
        <v>1</v>
      </c>
      <c r="AJ51" s="14">
        <v>1</v>
      </c>
      <c r="AK51" s="14">
        <v>0</v>
      </c>
      <c r="AL51" s="14">
        <v>0</v>
      </c>
      <c r="AM51" s="14">
        <v>1</v>
      </c>
      <c r="AN51" s="28">
        <v>0</v>
      </c>
      <c r="AO51" s="28">
        <v>8</v>
      </c>
      <c r="AP51" s="28">
        <v>85</v>
      </c>
      <c r="AQ51" s="28">
        <v>7</v>
      </c>
      <c r="AR51" s="14">
        <v>63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63">
        <v>4</v>
      </c>
      <c r="BB51" s="57">
        <v>1</v>
      </c>
      <c r="BC51" s="14"/>
      <c r="BD51" s="14"/>
      <c r="BE51" s="14">
        <v>2</v>
      </c>
      <c r="BF51" s="14">
        <v>2</v>
      </c>
      <c r="BG51" s="14">
        <v>2</v>
      </c>
      <c r="BH51" s="40">
        <v>1</v>
      </c>
      <c r="BI51" s="7">
        <v>1</v>
      </c>
      <c r="BJ51" s="7">
        <v>13</v>
      </c>
      <c r="BK51" s="6">
        <v>1</v>
      </c>
      <c r="BL51" s="52">
        <v>90</v>
      </c>
      <c r="BM51" s="52">
        <v>70</v>
      </c>
      <c r="BN51" s="53">
        <v>74</v>
      </c>
      <c r="BO51" s="98">
        <v>93</v>
      </c>
      <c r="BP51" s="9">
        <v>219</v>
      </c>
      <c r="BQ51" s="53">
        <v>0</v>
      </c>
      <c r="BR51" s="52">
        <v>21.6</v>
      </c>
      <c r="BS51" s="92">
        <v>0</v>
      </c>
      <c r="BT51" s="14" t="s">
        <v>162</v>
      </c>
      <c r="BU51" s="14">
        <v>0</v>
      </c>
      <c r="BV51" s="6">
        <v>4.4000000000000004</v>
      </c>
      <c r="BW51" s="6">
        <v>6.2</v>
      </c>
      <c r="BX51" s="14"/>
      <c r="BY51" s="14"/>
      <c r="BZ51" s="14"/>
    </row>
    <row r="52" spans="1:78" s="4" customFormat="1">
      <c r="A52" s="4" t="s">
        <v>479</v>
      </c>
      <c r="B52" s="16">
        <v>59</v>
      </c>
      <c r="C52" s="4" t="s">
        <v>174</v>
      </c>
      <c r="D52" s="4">
        <v>1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</v>
      </c>
      <c r="L52" s="33">
        <v>2</v>
      </c>
      <c r="M52" s="14">
        <v>1</v>
      </c>
      <c r="N52" s="14">
        <v>1</v>
      </c>
      <c r="O52" s="14">
        <v>1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1</v>
      </c>
      <c r="V52" s="14">
        <v>0</v>
      </c>
      <c r="W52" s="14">
        <v>0</v>
      </c>
      <c r="X52" s="40"/>
      <c r="Y52" s="13">
        <v>0</v>
      </c>
      <c r="Z52" s="14">
        <v>0</v>
      </c>
      <c r="AA52" s="14">
        <v>1</v>
      </c>
      <c r="AB52" s="14">
        <v>0</v>
      </c>
      <c r="AC52" s="14">
        <v>1</v>
      </c>
      <c r="AD52" s="14">
        <v>2</v>
      </c>
      <c r="AE52" s="14">
        <v>1</v>
      </c>
      <c r="AF52" s="14">
        <v>1</v>
      </c>
      <c r="AG52" s="14">
        <v>1</v>
      </c>
      <c r="AH52" s="14">
        <v>1</v>
      </c>
      <c r="AI52" s="14">
        <v>1</v>
      </c>
      <c r="AJ52" s="14">
        <v>0</v>
      </c>
      <c r="AK52" s="14">
        <v>0</v>
      </c>
      <c r="AL52" s="14">
        <v>0</v>
      </c>
      <c r="AM52" s="14">
        <v>1</v>
      </c>
      <c r="AN52" s="28">
        <v>0</v>
      </c>
      <c r="AO52" s="28">
        <v>0</v>
      </c>
      <c r="AP52" s="28">
        <v>11</v>
      </c>
      <c r="AQ52" s="28">
        <v>89</v>
      </c>
      <c r="AR52" s="14">
        <v>47</v>
      </c>
      <c r="AS52" s="14">
        <v>0</v>
      </c>
      <c r="AT52" s="14">
        <v>0</v>
      </c>
      <c r="AU52" s="14">
        <v>0</v>
      </c>
      <c r="AV52" s="14">
        <v>1</v>
      </c>
      <c r="AW52" s="14">
        <v>0</v>
      </c>
      <c r="AX52" s="14">
        <v>0</v>
      </c>
      <c r="AY52" s="14">
        <v>0</v>
      </c>
      <c r="AZ52" s="14">
        <v>0</v>
      </c>
      <c r="BA52" s="63">
        <v>3</v>
      </c>
      <c r="BB52" s="59">
        <v>0</v>
      </c>
      <c r="BC52" s="14"/>
      <c r="BD52" s="14"/>
      <c r="BE52" s="14">
        <v>2</v>
      </c>
      <c r="BF52" s="14">
        <v>2</v>
      </c>
      <c r="BG52" s="14">
        <v>1</v>
      </c>
      <c r="BH52" s="40">
        <v>1</v>
      </c>
      <c r="BI52" s="7">
        <v>0</v>
      </c>
      <c r="BJ52" s="7">
        <v>6</v>
      </c>
      <c r="BK52" s="6">
        <v>2</v>
      </c>
      <c r="BL52" s="9">
        <v>180</v>
      </c>
      <c r="BM52" s="9">
        <v>100</v>
      </c>
      <c r="BN52" s="53">
        <v>70</v>
      </c>
      <c r="BO52" s="98">
        <v>93</v>
      </c>
      <c r="BP52" s="9">
        <v>263</v>
      </c>
      <c r="BQ52" s="53">
        <v>0</v>
      </c>
      <c r="BR52" s="77">
        <v>29.3</v>
      </c>
      <c r="BS52" s="92">
        <v>1</v>
      </c>
      <c r="BT52" s="14" t="s">
        <v>484</v>
      </c>
      <c r="BU52" s="14">
        <v>0</v>
      </c>
      <c r="BV52" s="6">
        <v>5.6</v>
      </c>
      <c r="BW52" s="6">
        <v>9</v>
      </c>
      <c r="BX52" s="14"/>
      <c r="BY52" s="14"/>
      <c r="BZ52" s="14"/>
    </row>
    <row r="53" spans="1:78" s="4" customFormat="1">
      <c r="A53" s="4" t="s">
        <v>487</v>
      </c>
      <c r="B53" s="16">
        <v>58</v>
      </c>
      <c r="C53" s="4" t="s">
        <v>186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33">
        <v>0</v>
      </c>
      <c r="M53" s="14">
        <v>1</v>
      </c>
      <c r="N53" s="14">
        <v>1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1</v>
      </c>
      <c r="V53" s="14">
        <v>0</v>
      </c>
      <c r="W53" s="14">
        <v>0</v>
      </c>
      <c r="X53" s="40"/>
      <c r="Y53" s="13">
        <v>1</v>
      </c>
      <c r="Z53" s="14">
        <v>0</v>
      </c>
      <c r="AA53" s="14">
        <v>1</v>
      </c>
      <c r="AB53" s="14">
        <v>0</v>
      </c>
      <c r="AC53" s="14">
        <v>1</v>
      </c>
      <c r="AD53" s="14">
        <v>3</v>
      </c>
      <c r="AE53" s="14">
        <v>3</v>
      </c>
      <c r="AF53" s="14">
        <v>0</v>
      </c>
      <c r="AG53" s="14">
        <v>3</v>
      </c>
      <c r="AH53" s="14">
        <v>1</v>
      </c>
      <c r="AI53" s="14">
        <v>1</v>
      </c>
      <c r="AJ53" s="14">
        <v>1</v>
      </c>
      <c r="AK53" s="14">
        <v>0</v>
      </c>
      <c r="AL53" s="14">
        <v>0</v>
      </c>
      <c r="AM53" s="14">
        <v>1</v>
      </c>
      <c r="AN53" s="28">
        <v>0</v>
      </c>
      <c r="AO53" s="28">
        <v>37</v>
      </c>
      <c r="AP53" s="28">
        <v>32</v>
      </c>
      <c r="AQ53" s="28">
        <v>32</v>
      </c>
      <c r="AR53" s="14">
        <v>52</v>
      </c>
      <c r="AS53" s="14">
        <v>0</v>
      </c>
      <c r="AT53" s="14">
        <v>0</v>
      </c>
      <c r="AU53" s="14">
        <v>0</v>
      </c>
      <c r="AV53" s="14">
        <v>1</v>
      </c>
      <c r="AW53" s="14">
        <v>0</v>
      </c>
      <c r="AX53" s="14">
        <v>0</v>
      </c>
      <c r="AY53" s="14">
        <v>0</v>
      </c>
      <c r="AZ53" s="14">
        <v>0</v>
      </c>
      <c r="BA53" s="63">
        <v>3</v>
      </c>
      <c r="BB53" s="59">
        <v>0</v>
      </c>
      <c r="BC53" s="14"/>
      <c r="BD53" s="14"/>
      <c r="BE53" s="14">
        <v>1</v>
      </c>
      <c r="BF53" s="14">
        <v>2</v>
      </c>
      <c r="BG53" s="14">
        <v>1</v>
      </c>
      <c r="BH53" s="40">
        <v>1</v>
      </c>
      <c r="BI53" s="7">
        <v>0</v>
      </c>
      <c r="BJ53" s="7">
        <v>8</v>
      </c>
      <c r="BK53" s="6">
        <v>1</v>
      </c>
      <c r="BL53" s="52">
        <v>120</v>
      </c>
      <c r="BM53" s="52">
        <v>70</v>
      </c>
      <c r="BN53" s="9">
        <v>57</v>
      </c>
      <c r="BO53" s="53">
        <v>97</v>
      </c>
      <c r="BP53" s="77">
        <v>177</v>
      </c>
      <c r="BQ53" s="53">
        <v>0</v>
      </c>
      <c r="BR53" s="52">
        <v>23.3</v>
      </c>
      <c r="BS53" s="92">
        <v>0</v>
      </c>
      <c r="BT53" s="14" t="s">
        <v>162</v>
      </c>
      <c r="BU53" s="14">
        <v>0</v>
      </c>
      <c r="BV53" s="6">
        <v>10.199999999999999</v>
      </c>
      <c r="BW53" s="6">
        <v>16.2</v>
      </c>
      <c r="BX53" s="14" t="s">
        <v>384</v>
      </c>
      <c r="BY53" s="6">
        <v>9.8000000000000007</v>
      </c>
      <c r="BZ53" s="6">
        <v>6.8</v>
      </c>
    </row>
    <row r="54" spans="1:78" s="4" customFormat="1">
      <c r="A54" s="19" t="s">
        <v>492</v>
      </c>
      <c r="B54" s="34">
        <v>43</v>
      </c>
      <c r="C54" s="19" t="s">
        <v>174</v>
      </c>
      <c r="D54" s="19">
        <v>1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4">
        <v>0</v>
      </c>
      <c r="K54" s="19">
        <v>3</v>
      </c>
      <c r="L54" s="35">
        <v>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1</v>
      </c>
      <c r="X54" s="41">
        <v>5</v>
      </c>
      <c r="Y54" s="44">
        <v>0</v>
      </c>
      <c r="Z54" s="26">
        <v>0</v>
      </c>
      <c r="AA54" s="26">
        <v>1</v>
      </c>
      <c r="AB54" s="26">
        <v>0</v>
      </c>
      <c r="AC54" s="26">
        <v>1</v>
      </c>
      <c r="AD54" s="26">
        <v>2</v>
      </c>
      <c r="AE54" s="26">
        <v>1</v>
      </c>
      <c r="AF54" s="26">
        <v>1</v>
      </c>
      <c r="AG54" s="26">
        <v>1</v>
      </c>
      <c r="AH54" s="26">
        <v>0</v>
      </c>
      <c r="AI54" s="26">
        <v>1</v>
      </c>
      <c r="AJ54" s="26">
        <v>1</v>
      </c>
      <c r="AK54" s="26">
        <v>0</v>
      </c>
      <c r="AL54" s="26">
        <v>0</v>
      </c>
      <c r="AM54" s="26">
        <v>1</v>
      </c>
      <c r="AN54" s="28">
        <v>0</v>
      </c>
      <c r="AO54" s="28">
        <v>30</v>
      </c>
      <c r="AP54" s="28">
        <v>70</v>
      </c>
      <c r="AQ54" s="28">
        <v>0</v>
      </c>
      <c r="AR54" s="26">
        <v>43</v>
      </c>
      <c r="AS54" s="26">
        <v>0</v>
      </c>
      <c r="AT54" s="26">
        <v>0</v>
      </c>
      <c r="AU54" s="26">
        <v>0</v>
      </c>
      <c r="AV54" s="26">
        <v>1</v>
      </c>
      <c r="AW54" s="26">
        <v>0</v>
      </c>
      <c r="AX54" s="26">
        <v>0</v>
      </c>
      <c r="AY54" s="26">
        <v>0</v>
      </c>
      <c r="AZ54" s="26">
        <v>0</v>
      </c>
      <c r="BA54" s="65">
        <v>21</v>
      </c>
      <c r="BB54" s="71">
        <v>2</v>
      </c>
      <c r="BC54" s="14">
        <v>1</v>
      </c>
      <c r="BD54" s="26">
        <v>3</v>
      </c>
      <c r="BE54" s="26">
        <v>2</v>
      </c>
      <c r="BF54" s="26">
        <v>1</v>
      </c>
      <c r="BG54" s="26">
        <v>2</v>
      </c>
      <c r="BH54" s="41">
        <v>1</v>
      </c>
      <c r="BI54" s="7">
        <v>2</v>
      </c>
      <c r="BJ54" s="10">
        <v>18</v>
      </c>
      <c r="BK54" s="9">
        <v>5</v>
      </c>
      <c r="BL54" s="100">
        <v>110</v>
      </c>
      <c r="BM54" s="100">
        <v>70</v>
      </c>
      <c r="BN54" s="101">
        <v>77</v>
      </c>
      <c r="BO54" s="101">
        <v>97</v>
      </c>
      <c r="BP54" s="101">
        <v>96</v>
      </c>
      <c r="BQ54" s="101">
        <v>1</v>
      </c>
      <c r="BR54" s="80">
        <v>31.2</v>
      </c>
      <c r="BS54" s="102">
        <v>0</v>
      </c>
      <c r="BT54" s="26" t="s">
        <v>162</v>
      </c>
      <c r="BU54" s="14">
        <v>0</v>
      </c>
      <c r="BV54" s="79">
        <v>15.7</v>
      </c>
      <c r="BW54" s="78">
        <v>25.2</v>
      </c>
      <c r="BX54" s="26"/>
      <c r="BY54" s="26"/>
      <c r="BZ54" s="26"/>
    </row>
    <row r="55" spans="1:78" s="4" customFormat="1">
      <c r="A55" s="19" t="s">
        <v>496</v>
      </c>
      <c r="B55" s="34">
        <v>75</v>
      </c>
      <c r="C55" s="19" t="s">
        <v>160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4">
        <v>0</v>
      </c>
      <c r="K55" s="19">
        <v>1</v>
      </c>
      <c r="L55" s="35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41"/>
      <c r="Y55" s="44">
        <v>1</v>
      </c>
      <c r="Z55" s="26">
        <v>0</v>
      </c>
      <c r="AA55" s="26">
        <v>0</v>
      </c>
      <c r="AB55" s="26">
        <v>0</v>
      </c>
      <c r="AC55" s="26">
        <v>1</v>
      </c>
      <c r="AD55" s="26">
        <v>1</v>
      </c>
      <c r="AE55" s="26">
        <v>1</v>
      </c>
      <c r="AF55" s="26">
        <v>1</v>
      </c>
      <c r="AG55" s="26">
        <v>1</v>
      </c>
      <c r="AH55" s="26">
        <v>1</v>
      </c>
      <c r="AI55" s="26">
        <v>0</v>
      </c>
      <c r="AJ55" s="26">
        <v>1</v>
      </c>
      <c r="AK55" s="26">
        <v>0</v>
      </c>
      <c r="AL55" s="26">
        <v>0</v>
      </c>
      <c r="AM55" s="26">
        <v>0</v>
      </c>
      <c r="AN55" s="28">
        <v>0</v>
      </c>
      <c r="AO55" s="28">
        <v>56</v>
      </c>
      <c r="AP55" s="28">
        <v>0</v>
      </c>
      <c r="AQ55" s="28">
        <v>44</v>
      </c>
      <c r="AR55" s="26">
        <v>30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63">
        <v>0</v>
      </c>
      <c r="BB55" s="72">
        <v>0</v>
      </c>
      <c r="BC55" s="26"/>
      <c r="BD55" s="26"/>
      <c r="BE55" s="26">
        <v>2</v>
      </c>
      <c r="BF55" s="26">
        <v>2</v>
      </c>
      <c r="BG55" s="26">
        <v>2</v>
      </c>
      <c r="BH55" s="41">
        <v>1</v>
      </c>
      <c r="BI55" s="7">
        <v>2</v>
      </c>
      <c r="BJ55" s="10">
        <v>18</v>
      </c>
      <c r="BK55" s="9">
        <v>6</v>
      </c>
      <c r="BL55" s="103">
        <v>130</v>
      </c>
      <c r="BM55" s="103">
        <v>80</v>
      </c>
      <c r="BN55" s="101">
        <v>64</v>
      </c>
      <c r="BO55" s="101">
        <v>94</v>
      </c>
      <c r="BP55" s="101">
        <v>103</v>
      </c>
      <c r="BQ55" s="101">
        <v>0</v>
      </c>
      <c r="BR55" s="104">
        <v>29.6</v>
      </c>
      <c r="BS55" s="102">
        <v>0</v>
      </c>
      <c r="BT55" s="26" t="s">
        <v>162</v>
      </c>
      <c r="BU55" s="14">
        <v>0</v>
      </c>
      <c r="BV55" s="78">
        <v>11.8</v>
      </c>
      <c r="BW55" s="78">
        <v>19.100000000000001</v>
      </c>
      <c r="BX55" s="26"/>
      <c r="BY55" s="26"/>
      <c r="BZ55" s="26"/>
    </row>
    <row r="56" spans="1:78" s="4" customFormat="1">
      <c r="A56" s="19" t="s">
        <v>501</v>
      </c>
      <c r="B56" s="34">
        <v>32</v>
      </c>
      <c r="C56" s="19" t="s">
        <v>174</v>
      </c>
      <c r="D56" s="19">
        <v>1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4">
        <v>0</v>
      </c>
      <c r="K56" s="19">
        <v>2</v>
      </c>
      <c r="L56" s="35">
        <v>3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41"/>
      <c r="Y56" s="44">
        <v>0</v>
      </c>
      <c r="Z56" s="26">
        <v>0</v>
      </c>
      <c r="AA56" s="26">
        <v>1</v>
      </c>
      <c r="AB56" s="26">
        <v>0</v>
      </c>
      <c r="AC56" s="26">
        <v>1</v>
      </c>
      <c r="AD56" s="26">
        <v>2</v>
      </c>
      <c r="AE56" s="26">
        <v>3</v>
      </c>
      <c r="AF56" s="26">
        <v>0</v>
      </c>
      <c r="AG56" s="26">
        <v>3</v>
      </c>
      <c r="AH56" s="26">
        <v>1</v>
      </c>
      <c r="AI56" s="26">
        <v>1</v>
      </c>
      <c r="AJ56" s="26">
        <v>1</v>
      </c>
      <c r="AK56" s="26">
        <v>0</v>
      </c>
      <c r="AL56" s="26">
        <v>0</v>
      </c>
      <c r="AM56" s="26">
        <v>1</v>
      </c>
      <c r="AN56" s="28">
        <v>0</v>
      </c>
      <c r="AO56" s="28">
        <v>10</v>
      </c>
      <c r="AP56" s="28">
        <v>68</v>
      </c>
      <c r="AQ56" s="28">
        <v>23</v>
      </c>
      <c r="AR56" s="26">
        <v>17</v>
      </c>
      <c r="AS56" s="26">
        <v>0</v>
      </c>
      <c r="AT56" s="26">
        <v>0</v>
      </c>
      <c r="AU56" s="26">
        <v>0</v>
      </c>
      <c r="AV56" s="26">
        <v>1</v>
      </c>
      <c r="AW56" s="26">
        <v>0</v>
      </c>
      <c r="AX56" s="26">
        <v>0</v>
      </c>
      <c r="AY56" s="26">
        <v>0</v>
      </c>
      <c r="AZ56" s="26">
        <v>0</v>
      </c>
      <c r="BA56" s="63">
        <v>0</v>
      </c>
      <c r="BB56" s="72">
        <v>0</v>
      </c>
      <c r="BC56" s="26">
        <v>0</v>
      </c>
      <c r="BD56" s="26">
        <v>1</v>
      </c>
      <c r="BE56" s="26">
        <v>1</v>
      </c>
      <c r="BF56" s="26">
        <v>2</v>
      </c>
      <c r="BG56" s="26">
        <v>2</v>
      </c>
      <c r="BH56" s="41">
        <v>1</v>
      </c>
      <c r="BI56" s="7">
        <v>1</v>
      </c>
      <c r="BJ56" s="10">
        <v>19</v>
      </c>
      <c r="BK56" s="9">
        <v>5</v>
      </c>
      <c r="BL56" s="100">
        <v>110</v>
      </c>
      <c r="BM56" s="100">
        <v>70</v>
      </c>
      <c r="BN56" s="101">
        <v>96</v>
      </c>
      <c r="BO56" s="101">
        <v>97</v>
      </c>
      <c r="BP56" s="104">
        <v>162</v>
      </c>
      <c r="BQ56" s="101">
        <v>0</v>
      </c>
      <c r="BR56" s="80">
        <v>36</v>
      </c>
      <c r="BS56" s="102">
        <v>0</v>
      </c>
      <c r="BT56" s="26" t="s">
        <v>162</v>
      </c>
      <c r="BU56" s="14">
        <v>0</v>
      </c>
      <c r="BV56" s="79">
        <v>15.2</v>
      </c>
      <c r="BW56" s="78">
        <v>25.4</v>
      </c>
      <c r="BX56" s="26"/>
      <c r="BY56" s="26"/>
      <c r="BZ56" s="26"/>
    </row>
    <row r="57" spans="1:78" s="4" customFormat="1">
      <c r="A57" s="19" t="s">
        <v>505</v>
      </c>
      <c r="B57" s="34">
        <v>50</v>
      </c>
      <c r="C57" s="19" t="s">
        <v>174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4">
        <v>0</v>
      </c>
      <c r="K57" s="19">
        <v>1</v>
      </c>
      <c r="L57" s="35"/>
      <c r="M57" s="26">
        <v>1</v>
      </c>
      <c r="N57" s="26">
        <v>1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41"/>
      <c r="Y57" s="44">
        <v>1</v>
      </c>
      <c r="Z57" s="26">
        <v>0</v>
      </c>
      <c r="AA57" s="26">
        <v>0</v>
      </c>
      <c r="AB57" s="26">
        <v>0</v>
      </c>
      <c r="AC57" s="26">
        <v>1</v>
      </c>
      <c r="AD57" s="26">
        <v>2</v>
      </c>
      <c r="AE57" s="26">
        <v>1</v>
      </c>
      <c r="AF57" s="26">
        <v>0</v>
      </c>
      <c r="AG57" s="26">
        <v>1</v>
      </c>
      <c r="AH57" s="26">
        <v>1</v>
      </c>
      <c r="AI57" s="26">
        <v>1</v>
      </c>
      <c r="AJ57" s="26">
        <v>1</v>
      </c>
      <c r="AK57" s="26">
        <v>0</v>
      </c>
      <c r="AL57" s="26">
        <v>0</v>
      </c>
      <c r="AM57" s="26">
        <v>1</v>
      </c>
      <c r="AN57" s="28">
        <v>0</v>
      </c>
      <c r="AO57" s="28">
        <v>54</v>
      </c>
      <c r="AP57" s="28">
        <v>31</v>
      </c>
      <c r="AQ57" s="28">
        <v>15</v>
      </c>
      <c r="AR57" s="26">
        <v>50</v>
      </c>
      <c r="AS57" s="26">
        <v>0</v>
      </c>
      <c r="AT57" s="26">
        <v>0</v>
      </c>
      <c r="AU57" s="26">
        <v>0</v>
      </c>
      <c r="AV57" s="26">
        <v>1</v>
      </c>
      <c r="AW57" s="26">
        <v>0</v>
      </c>
      <c r="AX57" s="26">
        <v>0</v>
      </c>
      <c r="AY57" s="26">
        <v>0</v>
      </c>
      <c r="AZ57" s="26">
        <v>0</v>
      </c>
      <c r="BA57" s="64">
        <v>18</v>
      </c>
      <c r="BB57" s="73">
        <v>1</v>
      </c>
      <c r="BC57" s="26"/>
      <c r="BD57" s="26"/>
      <c r="BE57" s="26">
        <v>1</v>
      </c>
      <c r="BF57" s="26">
        <v>1</v>
      </c>
      <c r="BG57" s="26">
        <v>2</v>
      </c>
      <c r="BH57" s="41">
        <v>1</v>
      </c>
      <c r="BI57" s="7">
        <v>2</v>
      </c>
      <c r="BJ57" s="10">
        <v>23</v>
      </c>
      <c r="BK57" s="9">
        <v>8</v>
      </c>
      <c r="BL57" s="80">
        <v>130</v>
      </c>
      <c r="BM57" s="80">
        <v>90</v>
      </c>
      <c r="BN57" s="101">
        <v>85</v>
      </c>
      <c r="BO57" s="101">
        <v>94</v>
      </c>
      <c r="BP57" s="80">
        <v>238</v>
      </c>
      <c r="BQ57" s="101">
        <v>0</v>
      </c>
      <c r="BR57" s="80">
        <v>42.2</v>
      </c>
      <c r="BS57" s="102">
        <v>0</v>
      </c>
      <c r="BT57" s="26" t="s">
        <v>215</v>
      </c>
      <c r="BU57" s="14">
        <v>0</v>
      </c>
      <c r="BV57" s="79">
        <v>12.3</v>
      </c>
      <c r="BW57" s="78">
        <v>19.600000000000001</v>
      </c>
      <c r="BX57" s="26"/>
      <c r="BY57" s="26"/>
      <c r="BZ57" s="26"/>
    </row>
    <row r="58" spans="1:78" s="4" customFormat="1">
      <c r="A58" s="19" t="s">
        <v>511</v>
      </c>
      <c r="B58" s="34">
        <v>44</v>
      </c>
      <c r="C58" s="19" t="s">
        <v>160</v>
      </c>
      <c r="D58" s="19">
        <v>1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4">
        <v>0</v>
      </c>
      <c r="K58" s="19">
        <v>2</v>
      </c>
      <c r="L58" s="35">
        <v>2</v>
      </c>
      <c r="M58" s="26">
        <v>1</v>
      </c>
      <c r="N58" s="26">
        <v>1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41"/>
      <c r="Y58" s="44">
        <v>0</v>
      </c>
      <c r="Z58" s="26">
        <v>0</v>
      </c>
      <c r="AA58" s="26">
        <v>1</v>
      </c>
      <c r="AB58" s="26">
        <v>0</v>
      </c>
      <c r="AC58" s="26">
        <v>1</v>
      </c>
      <c r="AD58" s="26">
        <v>2</v>
      </c>
      <c r="AE58" s="26">
        <v>1</v>
      </c>
      <c r="AF58" s="26">
        <v>1</v>
      </c>
      <c r="AG58" s="26">
        <v>1</v>
      </c>
      <c r="AH58" s="26">
        <v>1</v>
      </c>
      <c r="AI58" s="26">
        <v>1</v>
      </c>
      <c r="AJ58" s="26">
        <v>1</v>
      </c>
      <c r="AK58" s="26">
        <v>0</v>
      </c>
      <c r="AL58" s="26">
        <v>0</v>
      </c>
      <c r="AM58" s="26">
        <v>1</v>
      </c>
      <c r="AN58" s="28">
        <v>0</v>
      </c>
      <c r="AO58" s="28">
        <v>10</v>
      </c>
      <c r="AP58" s="28">
        <v>70</v>
      </c>
      <c r="AQ58" s="28">
        <v>20</v>
      </c>
      <c r="AR58" s="26">
        <v>44</v>
      </c>
      <c r="AS58" s="26">
        <v>0</v>
      </c>
      <c r="AT58" s="26">
        <v>0</v>
      </c>
      <c r="AU58" s="26">
        <v>0</v>
      </c>
      <c r="AV58" s="26">
        <v>1</v>
      </c>
      <c r="AW58" s="26">
        <v>0</v>
      </c>
      <c r="AX58" s="26">
        <v>0</v>
      </c>
      <c r="AY58" s="26">
        <v>0</v>
      </c>
      <c r="AZ58" s="26">
        <v>0</v>
      </c>
      <c r="BA58" s="63">
        <v>2</v>
      </c>
      <c r="BB58" s="72">
        <v>0</v>
      </c>
      <c r="BC58" s="14">
        <v>1</v>
      </c>
      <c r="BD58" s="26">
        <v>2</v>
      </c>
      <c r="BE58" s="26">
        <v>2</v>
      </c>
      <c r="BF58" s="26">
        <v>1</v>
      </c>
      <c r="BG58" s="26">
        <v>3</v>
      </c>
      <c r="BH58" s="41">
        <v>1</v>
      </c>
      <c r="BI58" s="61">
        <v>7</v>
      </c>
      <c r="BJ58" s="10">
        <v>16</v>
      </c>
      <c r="BK58" s="9">
        <v>7</v>
      </c>
      <c r="BL58" s="100">
        <v>110</v>
      </c>
      <c r="BM58" s="100">
        <v>90</v>
      </c>
      <c r="BN58" s="101">
        <v>71</v>
      </c>
      <c r="BO58" s="105">
        <v>93</v>
      </c>
      <c r="BP58" s="101">
        <v>120</v>
      </c>
      <c r="BQ58" s="101">
        <v>0</v>
      </c>
      <c r="BR58" s="100">
        <v>19.100000000000001</v>
      </c>
      <c r="BS58" s="102">
        <v>0</v>
      </c>
      <c r="BT58" s="26"/>
      <c r="BU58" s="26"/>
      <c r="BV58" s="24"/>
      <c r="BW58" s="24"/>
      <c r="BX58" s="26"/>
      <c r="BY58" s="26"/>
      <c r="BZ58" s="26"/>
    </row>
    <row r="59" spans="1:78" s="4" customFormat="1">
      <c r="A59" s="19" t="s">
        <v>515</v>
      </c>
      <c r="B59" s="34">
        <v>53</v>
      </c>
      <c r="C59" s="19" t="s">
        <v>186</v>
      </c>
      <c r="D59" s="19">
        <v>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4">
        <v>0</v>
      </c>
      <c r="K59" s="19">
        <v>2</v>
      </c>
      <c r="L59" s="35">
        <v>1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41"/>
      <c r="Y59" s="44">
        <v>1</v>
      </c>
      <c r="Z59" s="26">
        <v>0</v>
      </c>
      <c r="AA59" s="26">
        <v>0</v>
      </c>
      <c r="AB59" s="26">
        <v>0</v>
      </c>
      <c r="AC59" s="26">
        <v>1</v>
      </c>
      <c r="AD59" s="26">
        <v>2</v>
      </c>
      <c r="AE59" s="26">
        <v>1</v>
      </c>
      <c r="AF59" s="26">
        <v>0</v>
      </c>
      <c r="AG59" s="26">
        <v>8</v>
      </c>
      <c r="AH59" s="26">
        <v>1</v>
      </c>
      <c r="AI59" s="26">
        <v>1</v>
      </c>
      <c r="AJ59" s="26">
        <v>1</v>
      </c>
      <c r="AK59" s="26">
        <v>0</v>
      </c>
      <c r="AL59" s="26">
        <v>0</v>
      </c>
      <c r="AM59" s="26">
        <v>1</v>
      </c>
      <c r="AN59" s="28">
        <v>0</v>
      </c>
      <c r="AO59" s="28">
        <v>33</v>
      </c>
      <c r="AP59" s="28">
        <v>33</v>
      </c>
      <c r="AQ59" s="28">
        <v>33</v>
      </c>
      <c r="AR59" s="26">
        <v>40</v>
      </c>
      <c r="AS59" s="26">
        <v>0</v>
      </c>
      <c r="AT59" s="26">
        <v>0</v>
      </c>
      <c r="AU59" s="26">
        <v>0</v>
      </c>
      <c r="AV59" s="26">
        <v>1</v>
      </c>
      <c r="AW59" s="26">
        <v>0</v>
      </c>
      <c r="AX59" s="26">
        <v>0</v>
      </c>
      <c r="AY59" s="26">
        <v>0</v>
      </c>
      <c r="AZ59" s="26">
        <v>0</v>
      </c>
      <c r="BA59" s="63">
        <v>2</v>
      </c>
      <c r="BB59" s="73">
        <v>1</v>
      </c>
      <c r="BC59" s="26"/>
      <c r="BD59" s="26"/>
      <c r="BE59" s="26">
        <v>1</v>
      </c>
      <c r="BF59" s="26">
        <v>2</v>
      </c>
      <c r="BG59" s="26">
        <v>2</v>
      </c>
      <c r="BH59" s="41">
        <v>1</v>
      </c>
      <c r="BI59" s="7">
        <v>1</v>
      </c>
      <c r="BJ59" s="10">
        <v>22</v>
      </c>
      <c r="BK59" s="9">
        <v>9</v>
      </c>
      <c r="BL59" s="103">
        <v>125</v>
      </c>
      <c r="BM59" s="103">
        <v>80</v>
      </c>
      <c r="BN59" s="101">
        <v>68</v>
      </c>
      <c r="BO59" s="105">
        <v>93</v>
      </c>
      <c r="BP59" s="101">
        <v>112</v>
      </c>
      <c r="BQ59" s="101">
        <v>1</v>
      </c>
      <c r="BR59" s="104">
        <v>29.7</v>
      </c>
      <c r="BS59" s="102">
        <v>0</v>
      </c>
      <c r="BT59" s="26" t="s">
        <v>215</v>
      </c>
      <c r="BU59" s="26">
        <v>1</v>
      </c>
      <c r="BV59" s="79">
        <v>14.5</v>
      </c>
      <c r="BW59" s="78">
        <v>23.5</v>
      </c>
      <c r="BX59" s="26" t="s">
        <v>521</v>
      </c>
      <c r="BY59" s="78">
        <v>19</v>
      </c>
      <c r="BZ59" s="78">
        <v>11.9</v>
      </c>
    </row>
    <row r="60" spans="1:78" s="4" customFormat="1">
      <c r="A60" s="19" t="s">
        <v>523</v>
      </c>
      <c r="B60" s="34">
        <v>51</v>
      </c>
      <c r="C60" s="19" t="s">
        <v>160</v>
      </c>
      <c r="D60" s="19">
        <v>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4">
        <v>0</v>
      </c>
      <c r="K60" s="19">
        <v>3</v>
      </c>
      <c r="L60" s="35">
        <v>3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41"/>
      <c r="Y60" s="44">
        <v>0</v>
      </c>
      <c r="Z60" s="26">
        <v>1</v>
      </c>
      <c r="AA60" s="26">
        <v>0</v>
      </c>
      <c r="AB60" s="26">
        <v>0</v>
      </c>
      <c r="AC60" s="26">
        <v>0</v>
      </c>
      <c r="AD60" s="26">
        <v>3</v>
      </c>
      <c r="AE60" s="26">
        <v>2</v>
      </c>
      <c r="AF60" s="26">
        <v>1</v>
      </c>
      <c r="AG60" s="26">
        <v>3</v>
      </c>
      <c r="AH60" s="26">
        <v>1</v>
      </c>
      <c r="AI60" s="26">
        <v>1</v>
      </c>
      <c r="AJ60" s="26">
        <v>0</v>
      </c>
      <c r="AK60" s="26">
        <v>0</v>
      </c>
      <c r="AL60" s="26">
        <v>0</v>
      </c>
      <c r="AM60" s="26">
        <v>1</v>
      </c>
      <c r="AN60" s="28">
        <v>0</v>
      </c>
      <c r="AO60" s="28">
        <v>0</v>
      </c>
      <c r="AP60" s="28">
        <v>67</v>
      </c>
      <c r="AQ60" s="28">
        <v>33</v>
      </c>
      <c r="AR60" s="26">
        <v>45</v>
      </c>
      <c r="AS60" s="26">
        <v>0</v>
      </c>
      <c r="AT60" s="26">
        <v>0</v>
      </c>
      <c r="AU60" s="26">
        <v>0</v>
      </c>
      <c r="AV60" s="26">
        <v>1</v>
      </c>
      <c r="AW60" s="26">
        <v>0</v>
      </c>
      <c r="AX60" s="26">
        <v>0</v>
      </c>
      <c r="AY60" s="26">
        <v>0</v>
      </c>
      <c r="AZ60" s="26">
        <v>0</v>
      </c>
      <c r="BA60" s="63">
        <v>4</v>
      </c>
      <c r="BB60" s="72">
        <v>0</v>
      </c>
      <c r="BC60" s="26"/>
      <c r="BD60" s="26"/>
      <c r="BE60" s="26">
        <v>2</v>
      </c>
      <c r="BF60" s="26">
        <v>3</v>
      </c>
      <c r="BG60" s="26">
        <v>2</v>
      </c>
      <c r="BH60" s="41">
        <v>1</v>
      </c>
      <c r="BI60" s="10">
        <v>3</v>
      </c>
      <c r="BJ60" s="10">
        <v>15</v>
      </c>
      <c r="BK60" s="6">
        <v>3</v>
      </c>
      <c r="BL60" s="100">
        <v>120</v>
      </c>
      <c r="BM60" s="100">
        <v>80</v>
      </c>
      <c r="BN60" s="101">
        <v>81</v>
      </c>
      <c r="BO60" s="101">
        <v>96</v>
      </c>
      <c r="BP60" s="101">
        <v>105</v>
      </c>
      <c r="BQ60" s="101">
        <v>0</v>
      </c>
      <c r="BR60" s="104">
        <v>26.9</v>
      </c>
      <c r="BS60" s="102">
        <v>0</v>
      </c>
      <c r="BT60" s="26" t="s">
        <v>162</v>
      </c>
      <c r="BU60" s="26">
        <v>1</v>
      </c>
      <c r="BV60" s="109">
        <v>212.5</v>
      </c>
      <c r="BW60" s="109">
        <v>376</v>
      </c>
      <c r="BX60" s="26"/>
      <c r="BY60" s="26"/>
      <c r="BZ60" s="26"/>
    </row>
    <row r="61" spans="1:78" s="4" customFormat="1">
      <c r="A61" s="19" t="s">
        <v>528</v>
      </c>
      <c r="B61" s="34">
        <v>34</v>
      </c>
      <c r="C61" s="19" t="s">
        <v>174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4">
        <v>0</v>
      </c>
      <c r="K61" s="19">
        <v>1</v>
      </c>
      <c r="L61" s="35">
        <v>5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41"/>
      <c r="Y61" s="44">
        <v>0</v>
      </c>
      <c r="Z61" s="26">
        <v>1</v>
      </c>
      <c r="AA61" s="26">
        <v>0</v>
      </c>
      <c r="AB61" s="26">
        <v>0</v>
      </c>
      <c r="AC61" s="26">
        <v>1</v>
      </c>
      <c r="AD61" s="26">
        <v>2</v>
      </c>
      <c r="AE61" s="26">
        <v>1</v>
      </c>
      <c r="AF61" s="26">
        <v>1</v>
      </c>
      <c r="AG61" s="26">
        <v>0</v>
      </c>
      <c r="AH61" s="26">
        <v>1</v>
      </c>
      <c r="AI61" s="26">
        <v>1</v>
      </c>
      <c r="AJ61" s="26">
        <v>0</v>
      </c>
      <c r="AK61" s="26">
        <v>0</v>
      </c>
      <c r="AL61" s="26">
        <v>0</v>
      </c>
      <c r="AM61" s="26">
        <v>1</v>
      </c>
      <c r="AN61" s="28">
        <v>0</v>
      </c>
      <c r="AO61" s="28">
        <v>0</v>
      </c>
      <c r="AP61" s="28">
        <v>78</v>
      </c>
      <c r="AQ61" s="28">
        <v>22</v>
      </c>
      <c r="AR61" s="26">
        <v>33</v>
      </c>
      <c r="AS61" s="26">
        <v>0</v>
      </c>
      <c r="AT61" s="26">
        <v>0</v>
      </c>
      <c r="AU61" s="26">
        <v>0</v>
      </c>
      <c r="AV61" s="26">
        <v>1</v>
      </c>
      <c r="AW61" s="26">
        <v>0</v>
      </c>
      <c r="AX61" s="26">
        <v>0</v>
      </c>
      <c r="AY61" s="26">
        <v>0</v>
      </c>
      <c r="AZ61" s="26">
        <v>0</v>
      </c>
      <c r="BA61" s="63">
        <v>3</v>
      </c>
      <c r="BB61" s="72">
        <v>0</v>
      </c>
      <c r="BC61" s="26">
        <v>0</v>
      </c>
      <c r="BD61" s="26">
        <v>2</v>
      </c>
      <c r="BE61" s="26">
        <v>2</v>
      </c>
      <c r="BF61" s="26">
        <v>1</v>
      </c>
      <c r="BG61" s="26">
        <v>1</v>
      </c>
      <c r="BH61" s="41">
        <v>1</v>
      </c>
      <c r="BI61" s="10">
        <v>4</v>
      </c>
      <c r="BJ61" s="10">
        <v>17</v>
      </c>
      <c r="BK61" s="6">
        <v>3</v>
      </c>
      <c r="BL61" s="100">
        <v>110</v>
      </c>
      <c r="BM61" s="100">
        <v>80</v>
      </c>
      <c r="BN61" s="101">
        <v>72</v>
      </c>
      <c r="BO61" s="101">
        <v>97</v>
      </c>
      <c r="BP61" s="101">
        <v>104</v>
      </c>
      <c r="BQ61" s="101">
        <v>0</v>
      </c>
      <c r="BR61" s="104">
        <v>29</v>
      </c>
      <c r="BS61" s="102">
        <v>0</v>
      </c>
      <c r="BT61" s="26" t="s">
        <v>162</v>
      </c>
      <c r="BU61" s="26">
        <v>1</v>
      </c>
      <c r="BV61" s="79">
        <v>17.600000000000001</v>
      </c>
      <c r="BW61" s="78">
        <v>27.9</v>
      </c>
      <c r="BX61" s="26"/>
      <c r="BY61" s="26"/>
      <c r="BZ61" s="26"/>
    </row>
    <row r="62" spans="1:78" s="4" customFormat="1">
      <c r="A62" s="19" t="s">
        <v>532</v>
      </c>
      <c r="B62" s="34">
        <v>45</v>
      </c>
      <c r="C62" s="19" t="s">
        <v>186</v>
      </c>
      <c r="D62" s="19">
        <v>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4">
        <v>0</v>
      </c>
      <c r="K62" s="19">
        <v>1</v>
      </c>
      <c r="L62" s="35">
        <v>1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41"/>
      <c r="Y62" s="44">
        <v>1</v>
      </c>
      <c r="Z62" s="26">
        <v>1</v>
      </c>
      <c r="AA62" s="26">
        <v>0</v>
      </c>
      <c r="AB62" s="26">
        <v>0</v>
      </c>
      <c r="AC62" s="26">
        <v>1</v>
      </c>
      <c r="AD62" s="26">
        <v>1</v>
      </c>
      <c r="AE62" s="26">
        <v>1</v>
      </c>
      <c r="AF62" s="26">
        <v>0</v>
      </c>
      <c r="AG62" s="26">
        <v>1</v>
      </c>
      <c r="AH62" s="26">
        <v>1</v>
      </c>
      <c r="AI62" s="26">
        <v>1</v>
      </c>
      <c r="AJ62" s="26">
        <v>1</v>
      </c>
      <c r="AK62" s="26">
        <v>0</v>
      </c>
      <c r="AL62" s="26">
        <v>0</v>
      </c>
      <c r="AM62" s="26">
        <v>1</v>
      </c>
      <c r="AN62" s="28">
        <v>0</v>
      </c>
      <c r="AO62" s="28">
        <v>44</v>
      </c>
      <c r="AP62" s="28">
        <v>38</v>
      </c>
      <c r="AQ62" s="28">
        <v>19</v>
      </c>
      <c r="AR62" s="26">
        <v>39</v>
      </c>
      <c r="AS62" s="26">
        <v>0</v>
      </c>
      <c r="AT62" s="26">
        <v>0</v>
      </c>
      <c r="AU62" s="26">
        <v>0</v>
      </c>
      <c r="AV62" s="26">
        <v>1</v>
      </c>
      <c r="AW62" s="26">
        <v>0</v>
      </c>
      <c r="AX62" s="26">
        <v>0</v>
      </c>
      <c r="AY62" s="26">
        <v>0</v>
      </c>
      <c r="AZ62" s="26">
        <v>0</v>
      </c>
      <c r="BA62" s="63">
        <v>4</v>
      </c>
      <c r="BB62" s="71">
        <v>2</v>
      </c>
      <c r="BC62" s="26"/>
      <c r="BD62" s="26"/>
      <c r="BE62" s="26">
        <v>2</v>
      </c>
      <c r="BF62" s="26">
        <v>2</v>
      </c>
      <c r="BG62" s="26">
        <v>1</v>
      </c>
      <c r="BH62" s="41">
        <v>1</v>
      </c>
      <c r="BI62" s="10">
        <v>5</v>
      </c>
      <c r="BJ62" s="10">
        <v>19</v>
      </c>
      <c r="BK62" s="9">
        <v>5</v>
      </c>
      <c r="BL62" s="103">
        <v>130</v>
      </c>
      <c r="BM62" s="103">
        <v>90</v>
      </c>
      <c r="BN62" s="101">
        <v>73</v>
      </c>
      <c r="BO62" s="105">
        <v>93</v>
      </c>
      <c r="BP62" s="104">
        <v>141</v>
      </c>
      <c r="BQ62" s="101">
        <v>1</v>
      </c>
      <c r="BR62" s="80">
        <v>35.700000000000003</v>
      </c>
      <c r="BS62" s="102">
        <v>1</v>
      </c>
      <c r="BT62" s="26" t="s">
        <v>534</v>
      </c>
      <c r="BU62" s="26">
        <v>0</v>
      </c>
      <c r="BV62" s="79">
        <v>12.4</v>
      </c>
      <c r="BW62" s="78">
        <v>19.8</v>
      </c>
      <c r="BX62" s="26" t="s">
        <v>537</v>
      </c>
      <c r="BY62" s="78">
        <v>17.100000000000001</v>
      </c>
      <c r="BZ62" s="78">
        <v>11.4</v>
      </c>
    </row>
    <row r="63" spans="1:78" s="4" customFormat="1">
      <c r="A63" s="19" t="s">
        <v>538</v>
      </c>
      <c r="B63" s="34">
        <v>61</v>
      </c>
      <c r="C63" s="19" t="s">
        <v>160</v>
      </c>
      <c r="D63" s="19">
        <v>0</v>
      </c>
      <c r="E63" s="19">
        <v>0</v>
      </c>
      <c r="F63" s="19">
        <v>1</v>
      </c>
      <c r="G63" s="19">
        <v>0</v>
      </c>
      <c r="H63" s="19">
        <v>0</v>
      </c>
      <c r="I63" s="19">
        <v>0</v>
      </c>
      <c r="J63" s="4">
        <v>0</v>
      </c>
      <c r="K63" s="19">
        <v>3</v>
      </c>
      <c r="L63" s="35">
        <v>0</v>
      </c>
      <c r="M63" s="26">
        <v>1</v>
      </c>
      <c r="N63" s="26">
        <v>0</v>
      </c>
      <c r="O63" s="26">
        <v>1</v>
      </c>
      <c r="P63" s="26">
        <v>0</v>
      </c>
      <c r="Q63" s="26">
        <v>0</v>
      </c>
      <c r="R63" s="26">
        <v>1</v>
      </c>
      <c r="S63" s="26">
        <v>0</v>
      </c>
      <c r="T63" s="26">
        <v>0</v>
      </c>
      <c r="U63" s="26">
        <v>0</v>
      </c>
      <c r="V63" s="26">
        <v>0</v>
      </c>
      <c r="W63" s="26">
        <v>1</v>
      </c>
      <c r="X63" s="41">
        <v>50</v>
      </c>
      <c r="Y63" s="44">
        <v>1</v>
      </c>
      <c r="Z63" s="26">
        <v>0</v>
      </c>
      <c r="AA63" s="26">
        <v>1</v>
      </c>
      <c r="AB63" s="26">
        <v>0</v>
      </c>
      <c r="AC63" s="26">
        <v>1</v>
      </c>
      <c r="AD63" s="26">
        <v>2</v>
      </c>
      <c r="AE63" s="26">
        <v>2</v>
      </c>
      <c r="AF63" s="26">
        <v>1</v>
      </c>
      <c r="AG63" s="26">
        <v>1</v>
      </c>
      <c r="AH63" s="26">
        <v>1</v>
      </c>
      <c r="AI63" s="26">
        <v>1</v>
      </c>
      <c r="AJ63" s="26">
        <v>1</v>
      </c>
      <c r="AK63" s="26">
        <v>0</v>
      </c>
      <c r="AL63" s="26">
        <v>0</v>
      </c>
      <c r="AM63" s="26">
        <v>1</v>
      </c>
      <c r="AN63" s="28">
        <v>0</v>
      </c>
      <c r="AO63" s="28">
        <v>73</v>
      </c>
      <c r="AP63" s="28">
        <v>21</v>
      </c>
      <c r="AQ63" s="28">
        <v>6</v>
      </c>
      <c r="AR63" s="26">
        <v>50</v>
      </c>
      <c r="AS63" s="26">
        <v>0</v>
      </c>
      <c r="AT63" s="26">
        <v>0</v>
      </c>
      <c r="AU63" s="26">
        <v>0</v>
      </c>
      <c r="AV63" s="26">
        <v>1</v>
      </c>
      <c r="AW63" s="26">
        <v>0</v>
      </c>
      <c r="AX63" s="26">
        <v>0</v>
      </c>
      <c r="AY63" s="26">
        <v>0</v>
      </c>
      <c r="AZ63" s="26">
        <v>0</v>
      </c>
      <c r="BA63" s="65">
        <v>26</v>
      </c>
      <c r="BB63" s="74">
        <v>4</v>
      </c>
      <c r="BC63" s="26"/>
      <c r="BD63" s="26"/>
      <c r="BE63" s="26">
        <v>2</v>
      </c>
      <c r="BF63" s="26">
        <v>4</v>
      </c>
      <c r="BG63" s="26">
        <v>2</v>
      </c>
      <c r="BH63" s="41">
        <v>4</v>
      </c>
      <c r="BI63" s="10">
        <v>3</v>
      </c>
      <c r="BJ63" s="10">
        <v>20</v>
      </c>
      <c r="BK63" s="9">
        <v>13</v>
      </c>
      <c r="BL63" s="103">
        <v>130</v>
      </c>
      <c r="BM63" s="103">
        <v>90</v>
      </c>
      <c r="BN63" s="101">
        <v>69</v>
      </c>
      <c r="BO63" s="105">
        <v>92</v>
      </c>
      <c r="BP63" s="101">
        <v>123</v>
      </c>
      <c r="BQ63" s="101">
        <v>1</v>
      </c>
      <c r="BR63" s="80">
        <v>31.5</v>
      </c>
      <c r="BS63" s="102">
        <v>0</v>
      </c>
      <c r="BT63" s="26" t="s">
        <v>534</v>
      </c>
      <c r="BU63" s="26">
        <v>1</v>
      </c>
      <c r="BV63" s="80">
        <v>122.9</v>
      </c>
      <c r="BW63" s="104">
        <v>184.5</v>
      </c>
      <c r="BX63" s="26" t="s">
        <v>537</v>
      </c>
      <c r="BY63" s="104">
        <v>107.8</v>
      </c>
      <c r="BZ63" s="80">
        <v>67</v>
      </c>
    </row>
    <row r="64" spans="1:78" s="4" customFormat="1">
      <c r="A64" s="19" t="s">
        <v>544</v>
      </c>
      <c r="B64" s="34">
        <v>64</v>
      </c>
      <c r="C64" s="19" t="s">
        <v>186</v>
      </c>
      <c r="D64" s="19">
        <v>1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4">
        <v>0</v>
      </c>
      <c r="K64" s="19">
        <v>4</v>
      </c>
      <c r="L64" s="35">
        <v>1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1</v>
      </c>
      <c r="U64" s="26">
        <v>0</v>
      </c>
      <c r="V64" s="26">
        <v>0</v>
      </c>
      <c r="W64" s="26">
        <v>0</v>
      </c>
      <c r="X64" s="41"/>
      <c r="Y64" s="44">
        <v>0</v>
      </c>
      <c r="Z64" s="26">
        <v>0</v>
      </c>
      <c r="AA64" s="26">
        <v>1</v>
      </c>
      <c r="AB64" s="26">
        <v>0</v>
      </c>
      <c r="AC64" s="26">
        <v>1</v>
      </c>
      <c r="AD64" s="26">
        <v>1</v>
      </c>
      <c r="AE64" s="26"/>
      <c r="AF64" s="26"/>
      <c r="AG64" s="26"/>
      <c r="AH64" s="26">
        <v>1</v>
      </c>
      <c r="AI64" s="26">
        <v>1</v>
      </c>
      <c r="AJ64" s="26">
        <v>1</v>
      </c>
      <c r="AK64" s="26">
        <v>0</v>
      </c>
      <c r="AL64" s="26">
        <v>0</v>
      </c>
      <c r="AM64" s="26">
        <v>0</v>
      </c>
      <c r="AN64" s="28">
        <v>0</v>
      </c>
      <c r="AO64" s="28">
        <v>9</v>
      </c>
      <c r="AP64" s="28">
        <v>64</v>
      </c>
      <c r="AQ64" s="28">
        <v>27</v>
      </c>
      <c r="AR64" s="26">
        <v>64</v>
      </c>
      <c r="AS64" s="26">
        <v>0</v>
      </c>
      <c r="AT64" s="26">
        <v>0</v>
      </c>
      <c r="AU64" s="26">
        <v>0</v>
      </c>
      <c r="AV64" s="26">
        <v>1</v>
      </c>
      <c r="AW64" s="26">
        <v>0</v>
      </c>
      <c r="AX64" s="26">
        <v>0</v>
      </c>
      <c r="AY64" s="26">
        <v>0</v>
      </c>
      <c r="AZ64" s="26">
        <v>0</v>
      </c>
      <c r="BA64" s="63">
        <v>2</v>
      </c>
      <c r="BB64" s="73">
        <v>1</v>
      </c>
      <c r="BC64" s="26">
        <v>0</v>
      </c>
      <c r="BD64" s="26">
        <v>0</v>
      </c>
      <c r="BE64" s="26">
        <v>1</v>
      </c>
      <c r="BF64" s="26">
        <v>4</v>
      </c>
      <c r="BG64" s="26">
        <v>2</v>
      </c>
      <c r="BH64" s="41">
        <v>1</v>
      </c>
      <c r="BI64" s="10">
        <v>3</v>
      </c>
      <c r="BJ64" s="7">
        <v>10</v>
      </c>
      <c r="BK64" s="9">
        <v>12</v>
      </c>
      <c r="BL64" s="100">
        <v>110</v>
      </c>
      <c r="BM64" s="100">
        <v>70</v>
      </c>
      <c r="BN64" s="101">
        <v>70</v>
      </c>
      <c r="BO64" s="105">
        <v>90</v>
      </c>
      <c r="BP64" s="104">
        <v>158</v>
      </c>
      <c r="BQ64" s="101">
        <v>0</v>
      </c>
      <c r="BR64" s="104">
        <v>28.8</v>
      </c>
      <c r="BS64" s="102">
        <v>0</v>
      </c>
      <c r="BT64" s="26" t="s">
        <v>215</v>
      </c>
      <c r="BU64" s="26">
        <v>0</v>
      </c>
      <c r="BV64" s="79">
        <v>12.5</v>
      </c>
      <c r="BW64" s="78">
        <v>18.2</v>
      </c>
      <c r="BX64" s="26"/>
      <c r="BY64" s="26"/>
      <c r="BZ64" s="26"/>
    </row>
    <row r="65" spans="1:93" s="4" customFormat="1">
      <c r="A65" s="20" t="s">
        <v>548</v>
      </c>
      <c r="B65" s="36">
        <v>43</v>
      </c>
      <c r="C65" s="22" t="s">
        <v>160</v>
      </c>
      <c r="D65" s="22">
        <v>1</v>
      </c>
      <c r="E65" s="22">
        <v>0</v>
      </c>
      <c r="F65" s="22"/>
      <c r="G65" s="22"/>
      <c r="H65" s="22"/>
      <c r="I65" s="22"/>
      <c r="J65" s="22"/>
      <c r="K65" s="22">
        <v>2</v>
      </c>
      <c r="L65" s="37">
        <v>2</v>
      </c>
      <c r="M65" s="27">
        <v>1</v>
      </c>
      <c r="N65" s="27"/>
      <c r="O65" s="27">
        <v>1</v>
      </c>
      <c r="P65" s="27"/>
      <c r="Q65" s="27"/>
      <c r="R65" s="27"/>
      <c r="S65" s="27"/>
      <c r="T65" s="27"/>
      <c r="U65" s="27">
        <v>1</v>
      </c>
      <c r="V65" s="27">
        <v>0</v>
      </c>
      <c r="W65" s="27">
        <v>0</v>
      </c>
      <c r="X65" s="42"/>
      <c r="Y65" s="45"/>
      <c r="Z65" s="27"/>
      <c r="AA65" s="27">
        <v>1</v>
      </c>
      <c r="AB65" s="27"/>
      <c r="AC65" s="27">
        <v>1</v>
      </c>
      <c r="AD65" s="27">
        <v>2</v>
      </c>
      <c r="AE65" s="27">
        <v>1</v>
      </c>
      <c r="AF65" s="27">
        <v>0</v>
      </c>
      <c r="AG65" s="27">
        <v>1</v>
      </c>
      <c r="AH65" s="27"/>
      <c r="AI65" s="27">
        <v>1</v>
      </c>
      <c r="AJ65" s="27"/>
      <c r="AK65" s="27"/>
      <c r="AL65" s="27"/>
      <c r="AM65" s="27">
        <v>1</v>
      </c>
      <c r="AN65" s="28">
        <v>0</v>
      </c>
      <c r="AO65" s="28">
        <v>0</v>
      </c>
      <c r="AP65" s="28">
        <v>100</v>
      </c>
      <c r="AQ65" s="28">
        <v>0</v>
      </c>
      <c r="AR65" s="27">
        <v>35</v>
      </c>
      <c r="AS65" s="26">
        <v>0</v>
      </c>
      <c r="AT65" s="26">
        <v>0</v>
      </c>
      <c r="AU65" s="26">
        <v>0</v>
      </c>
      <c r="AV65" s="27">
        <v>1</v>
      </c>
      <c r="AW65" s="27"/>
      <c r="AX65" s="27"/>
      <c r="AY65" s="27"/>
      <c r="AZ65" s="27"/>
      <c r="BA65" s="63">
        <v>8</v>
      </c>
      <c r="BB65" s="75">
        <v>1</v>
      </c>
      <c r="BC65" s="27"/>
      <c r="BD65" s="27"/>
      <c r="BE65" s="27">
        <v>2</v>
      </c>
      <c r="BF65" s="27">
        <v>1</v>
      </c>
      <c r="BG65" s="27">
        <v>1</v>
      </c>
      <c r="BH65" s="42">
        <v>1</v>
      </c>
      <c r="BI65" s="62">
        <v>6</v>
      </c>
      <c r="BJ65" s="10">
        <v>16</v>
      </c>
      <c r="BK65" s="9">
        <v>15</v>
      </c>
      <c r="BL65" s="22">
        <v>130</v>
      </c>
      <c r="BM65" s="22">
        <v>80</v>
      </c>
      <c r="BN65" s="22">
        <v>72</v>
      </c>
      <c r="BO65" s="22">
        <v>97</v>
      </c>
      <c r="BP65" s="22">
        <v>129</v>
      </c>
      <c r="BQ65" s="22">
        <v>0</v>
      </c>
      <c r="BR65" s="22">
        <v>27.2</v>
      </c>
      <c r="BS65" s="37">
        <v>1</v>
      </c>
      <c r="BT65" s="27" t="s">
        <v>162</v>
      </c>
      <c r="BU65" s="27">
        <v>1</v>
      </c>
      <c r="BV65" s="20">
        <v>46.9</v>
      </c>
      <c r="BW65" s="20">
        <v>75.7</v>
      </c>
      <c r="BX65" s="27"/>
      <c r="BY65" s="22"/>
      <c r="BZ65" s="22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</row>
    <row r="66" spans="1:93" s="4" customFormat="1">
      <c r="A66" s="20" t="s">
        <v>553</v>
      </c>
      <c r="B66" s="36">
        <v>27</v>
      </c>
      <c r="C66" s="22" t="s">
        <v>174</v>
      </c>
      <c r="D66" s="22">
        <v>1</v>
      </c>
      <c r="E66" s="22">
        <v>0</v>
      </c>
      <c r="F66" s="22"/>
      <c r="G66" s="22"/>
      <c r="H66" s="22"/>
      <c r="I66" s="22"/>
      <c r="J66" s="22"/>
      <c r="K66" s="22">
        <v>5</v>
      </c>
      <c r="L66" s="37">
        <v>1</v>
      </c>
      <c r="M66" s="27">
        <v>1</v>
      </c>
      <c r="N66" s="27">
        <v>1</v>
      </c>
      <c r="O66" s="27"/>
      <c r="P66" s="27"/>
      <c r="Q66" s="27"/>
      <c r="R66" s="27"/>
      <c r="S66" s="27"/>
      <c r="T66" s="27"/>
      <c r="U66" s="27"/>
      <c r="V66" s="27">
        <v>0</v>
      </c>
      <c r="W66" s="27">
        <v>0</v>
      </c>
      <c r="X66" s="42"/>
      <c r="Y66" s="45"/>
      <c r="Z66" s="27">
        <v>1</v>
      </c>
      <c r="AA66" s="27"/>
      <c r="AB66" s="27"/>
      <c r="AC66" s="27">
        <v>1</v>
      </c>
      <c r="AD66" s="27">
        <v>2</v>
      </c>
      <c r="AE66" s="27">
        <v>2</v>
      </c>
      <c r="AF66" s="27">
        <v>1</v>
      </c>
      <c r="AG66" s="27">
        <v>1</v>
      </c>
      <c r="AH66" s="27">
        <v>1</v>
      </c>
      <c r="AI66" s="27">
        <v>1</v>
      </c>
      <c r="AJ66" s="27">
        <v>1</v>
      </c>
      <c r="AK66" s="27"/>
      <c r="AL66" s="27"/>
      <c r="AM66" s="27">
        <v>1</v>
      </c>
      <c r="AN66" s="28">
        <v>0</v>
      </c>
      <c r="AO66" s="28">
        <v>16</v>
      </c>
      <c r="AP66" s="28">
        <v>38</v>
      </c>
      <c r="AQ66" s="28">
        <v>46</v>
      </c>
      <c r="AR66" s="27">
        <v>15</v>
      </c>
      <c r="AS66" s="26">
        <v>0</v>
      </c>
      <c r="AT66" s="26">
        <v>0</v>
      </c>
      <c r="AU66" s="26">
        <v>0</v>
      </c>
      <c r="AV66" s="27">
        <v>1</v>
      </c>
      <c r="AW66" s="27"/>
      <c r="AX66" s="27"/>
      <c r="AY66" s="27"/>
      <c r="AZ66" s="27"/>
      <c r="BA66" s="63">
        <v>3</v>
      </c>
      <c r="BB66" s="76">
        <v>0</v>
      </c>
      <c r="BC66" s="22">
        <v>1</v>
      </c>
      <c r="BD66" s="22">
        <v>2</v>
      </c>
      <c r="BE66" s="22">
        <v>1</v>
      </c>
      <c r="BF66" s="22">
        <v>2</v>
      </c>
      <c r="BG66" s="22">
        <v>2</v>
      </c>
      <c r="BH66" s="37">
        <v>1</v>
      </c>
      <c r="BI66" s="58">
        <v>2</v>
      </c>
      <c r="BJ66" s="91">
        <v>9</v>
      </c>
      <c r="BK66" s="9">
        <v>2</v>
      </c>
      <c r="BL66" s="22">
        <v>90</v>
      </c>
      <c r="BM66" s="22">
        <v>50</v>
      </c>
      <c r="BN66" s="22">
        <v>94</v>
      </c>
      <c r="BO66" s="22">
        <v>93</v>
      </c>
      <c r="BP66" s="22">
        <v>530</v>
      </c>
      <c r="BQ66" s="22">
        <v>0</v>
      </c>
      <c r="BR66" s="22">
        <v>26</v>
      </c>
      <c r="BS66" s="37">
        <v>0</v>
      </c>
      <c r="BT66" s="27" t="s">
        <v>162</v>
      </c>
      <c r="BU66" s="27">
        <v>0</v>
      </c>
      <c r="BV66" s="20">
        <v>18.3</v>
      </c>
      <c r="BW66" s="60">
        <v>29.2</v>
      </c>
      <c r="BX66" s="27"/>
      <c r="BY66" s="22"/>
      <c r="BZ66" s="22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</row>
    <row r="67" spans="1:93" s="4" customFormat="1">
      <c r="A67" s="20" t="s">
        <v>557</v>
      </c>
      <c r="B67" s="36">
        <v>56</v>
      </c>
      <c r="C67" s="22" t="s">
        <v>174</v>
      </c>
      <c r="D67" s="22">
        <v>1</v>
      </c>
      <c r="E67" s="22">
        <v>0</v>
      </c>
      <c r="F67" s="22"/>
      <c r="G67" s="22"/>
      <c r="H67" s="22"/>
      <c r="I67" s="22"/>
      <c r="J67" s="22"/>
      <c r="K67" s="22">
        <v>5</v>
      </c>
      <c r="L67" s="37">
        <v>1</v>
      </c>
      <c r="M67" s="27">
        <v>1</v>
      </c>
      <c r="N67" s="27">
        <v>1</v>
      </c>
      <c r="O67" s="27"/>
      <c r="P67" s="27"/>
      <c r="Q67" s="27"/>
      <c r="R67" s="27"/>
      <c r="S67" s="27"/>
      <c r="T67" s="27"/>
      <c r="U67" s="27"/>
      <c r="V67" s="27">
        <v>0</v>
      </c>
      <c r="W67" s="27">
        <v>0</v>
      </c>
      <c r="X67" s="42"/>
      <c r="Y67" s="45"/>
      <c r="Z67" s="27">
        <v>1</v>
      </c>
      <c r="AA67" s="27"/>
      <c r="AB67" s="27"/>
      <c r="AC67" s="27">
        <v>1</v>
      </c>
      <c r="AD67" s="27">
        <v>2</v>
      </c>
      <c r="AE67" s="27">
        <v>2</v>
      </c>
      <c r="AF67" s="27">
        <v>1</v>
      </c>
      <c r="AG67" s="27">
        <v>1</v>
      </c>
      <c r="AH67" s="27">
        <v>1</v>
      </c>
      <c r="AI67" s="27">
        <v>1</v>
      </c>
      <c r="AJ67" s="27">
        <v>1</v>
      </c>
      <c r="AK67" s="27"/>
      <c r="AL67" s="27"/>
      <c r="AM67" s="27">
        <v>1</v>
      </c>
      <c r="AN67" s="28">
        <v>0</v>
      </c>
      <c r="AO67" s="28">
        <v>15</v>
      </c>
      <c r="AP67" s="28">
        <v>71</v>
      </c>
      <c r="AQ67" s="28">
        <v>14</v>
      </c>
      <c r="AR67" s="27">
        <v>40</v>
      </c>
      <c r="AS67" s="26">
        <v>0</v>
      </c>
      <c r="AT67" s="26">
        <v>0</v>
      </c>
      <c r="AU67" s="26">
        <v>0</v>
      </c>
      <c r="AV67" s="27">
        <v>1</v>
      </c>
      <c r="AW67" s="27"/>
      <c r="AX67" s="27"/>
      <c r="AY67" s="27"/>
      <c r="AZ67" s="27"/>
      <c r="BA67" s="63">
        <v>4</v>
      </c>
      <c r="BB67" s="76">
        <v>0</v>
      </c>
      <c r="BC67" s="22">
        <v>1</v>
      </c>
      <c r="BD67" s="22">
        <v>2</v>
      </c>
      <c r="BE67" s="22">
        <v>2</v>
      </c>
      <c r="BF67" s="22">
        <v>3</v>
      </c>
      <c r="BG67" s="22">
        <v>3</v>
      </c>
      <c r="BH67" s="37">
        <v>1</v>
      </c>
      <c r="BI67" s="58">
        <v>4</v>
      </c>
      <c r="BJ67" s="10">
        <v>21</v>
      </c>
      <c r="BK67" s="9">
        <v>4</v>
      </c>
      <c r="BL67" s="22">
        <v>120</v>
      </c>
      <c r="BM67" s="22">
        <v>70</v>
      </c>
      <c r="BN67" s="22">
        <v>74</v>
      </c>
      <c r="BO67" s="22">
        <v>93</v>
      </c>
      <c r="BP67" s="22">
        <v>457</v>
      </c>
      <c r="BQ67" s="22">
        <v>0</v>
      </c>
      <c r="BR67" s="22">
        <v>34.200000000000003</v>
      </c>
      <c r="BS67" s="37">
        <v>0</v>
      </c>
      <c r="BT67" s="27" t="s">
        <v>162</v>
      </c>
      <c r="BU67" s="27">
        <v>0</v>
      </c>
      <c r="BV67" s="20">
        <v>19</v>
      </c>
      <c r="BW67" s="60">
        <v>30.2</v>
      </c>
      <c r="BX67" s="27"/>
      <c r="BY67" s="22"/>
      <c r="BZ67" s="22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</row>
    <row r="68" spans="1:93" s="4" customFormat="1">
      <c r="A68" s="20" t="s">
        <v>561</v>
      </c>
      <c r="B68" s="36">
        <v>58</v>
      </c>
      <c r="C68" s="22" t="s">
        <v>186</v>
      </c>
      <c r="D68" s="22">
        <v>1</v>
      </c>
      <c r="E68" s="22">
        <v>0</v>
      </c>
      <c r="F68" s="22"/>
      <c r="G68" s="22"/>
      <c r="H68" s="22"/>
      <c r="I68" s="22"/>
      <c r="J68" s="22"/>
      <c r="K68" s="22">
        <v>5</v>
      </c>
      <c r="L68" s="37">
        <v>2</v>
      </c>
      <c r="M68" s="27">
        <v>0</v>
      </c>
      <c r="N68" s="27"/>
      <c r="O68" s="27"/>
      <c r="P68" s="27"/>
      <c r="Q68" s="27"/>
      <c r="R68" s="27"/>
      <c r="S68" s="27"/>
      <c r="T68" s="27"/>
      <c r="U68" s="27"/>
      <c r="V68" s="27">
        <v>0</v>
      </c>
      <c r="W68" s="27">
        <v>0</v>
      </c>
      <c r="X68" s="42"/>
      <c r="Y68" s="45"/>
      <c r="Z68" s="27">
        <v>1</v>
      </c>
      <c r="AA68" s="27"/>
      <c r="AB68" s="27"/>
      <c r="AC68" s="27">
        <v>1</v>
      </c>
      <c r="AD68" s="27">
        <v>2</v>
      </c>
      <c r="AE68" s="27">
        <v>4</v>
      </c>
      <c r="AF68" s="27">
        <v>1</v>
      </c>
      <c r="AG68" s="27">
        <v>1</v>
      </c>
      <c r="AH68" s="27">
        <v>1</v>
      </c>
      <c r="AI68" s="27">
        <v>1</v>
      </c>
      <c r="AJ68" s="27"/>
      <c r="AK68" s="27"/>
      <c r="AL68" s="27"/>
      <c r="AM68" s="27">
        <v>1</v>
      </c>
      <c r="AN68" s="28">
        <v>0</v>
      </c>
      <c r="AO68" s="28">
        <v>0</v>
      </c>
      <c r="AP68" s="28">
        <v>83</v>
      </c>
      <c r="AQ68" s="28">
        <v>17</v>
      </c>
      <c r="AR68" s="27">
        <v>44</v>
      </c>
      <c r="AS68" s="26">
        <v>0</v>
      </c>
      <c r="AT68" s="26">
        <v>0</v>
      </c>
      <c r="AU68" s="26">
        <v>0</v>
      </c>
      <c r="AV68" s="27">
        <v>1</v>
      </c>
      <c r="AW68" s="27"/>
      <c r="AX68" s="27"/>
      <c r="AY68" s="27"/>
      <c r="AZ68" s="27"/>
      <c r="BA68" s="63">
        <v>3</v>
      </c>
      <c r="BB68" s="76">
        <v>0</v>
      </c>
      <c r="BC68" s="22">
        <v>1</v>
      </c>
      <c r="BD68" s="22">
        <v>4</v>
      </c>
      <c r="BE68" s="22">
        <v>1</v>
      </c>
      <c r="BF68" s="22">
        <v>1</v>
      </c>
      <c r="BG68" s="22">
        <v>1</v>
      </c>
      <c r="BH68" s="37">
        <v>1</v>
      </c>
      <c r="BI68" s="58">
        <v>1</v>
      </c>
      <c r="BJ68" s="10">
        <v>18</v>
      </c>
      <c r="BK68" s="9">
        <v>5</v>
      </c>
      <c r="BL68" s="22">
        <v>120</v>
      </c>
      <c r="BM68" s="22">
        <v>80</v>
      </c>
      <c r="BN68" s="22">
        <v>77</v>
      </c>
      <c r="BO68" s="22">
        <v>90</v>
      </c>
      <c r="BP68" s="22">
        <v>127</v>
      </c>
      <c r="BQ68" s="22">
        <v>0</v>
      </c>
      <c r="BR68" s="22">
        <v>31.6</v>
      </c>
      <c r="BS68" s="37">
        <v>0</v>
      </c>
      <c r="BT68" s="27" t="s">
        <v>247</v>
      </c>
      <c r="BU68" s="27">
        <v>1</v>
      </c>
      <c r="BV68" s="20">
        <v>16.2</v>
      </c>
      <c r="BW68" s="60">
        <v>26.1</v>
      </c>
      <c r="BX68" s="27" t="s">
        <v>250</v>
      </c>
      <c r="BY68" s="20">
        <v>55.6</v>
      </c>
      <c r="BZ68" s="60">
        <v>34.5</v>
      </c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</row>
    <row r="69" spans="1:93" s="4" customFormat="1">
      <c r="A69" s="20" t="s">
        <v>567</v>
      </c>
      <c r="B69" s="36">
        <v>50</v>
      </c>
      <c r="C69" s="22" t="s">
        <v>174</v>
      </c>
      <c r="D69" s="22">
        <v>1</v>
      </c>
      <c r="E69" s="22">
        <v>0</v>
      </c>
      <c r="F69" s="22"/>
      <c r="G69" s="22"/>
      <c r="H69" s="22"/>
      <c r="I69" s="22"/>
      <c r="J69" s="22"/>
      <c r="K69" s="22">
        <v>2</v>
      </c>
      <c r="L69" s="37">
        <v>1</v>
      </c>
      <c r="M69" s="27">
        <v>1</v>
      </c>
      <c r="N69" s="27"/>
      <c r="O69" s="27"/>
      <c r="P69" s="27"/>
      <c r="Q69" s="27"/>
      <c r="R69" s="27"/>
      <c r="S69" s="27"/>
      <c r="T69" s="27">
        <v>1</v>
      </c>
      <c r="U69" s="27"/>
      <c r="V69" s="27">
        <v>0</v>
      </c>
      <c r="W69" s="27">
        <v>0</v>
      </c>
      <c r="X69" s="42"/>
      <c r="Y69" s="45"/>
      <c r="Z69" s="27"/>
      <c r="AA69" s="27">
        <v>1</v>
      </c>
      <c r="AB69" s="27"/>
      <c r="AC69" s="27">
        <v>1</v>
      </c>
      <c r="AD69" s="27">
        <v>2</v>
      </c>
      <c r="AE69" s="27">
        <v>2</v>
      </c>
      <c r="AF69" s="27">
        <v>1</v>
      </c>
      <c r="AG69" s="27">
        <v>2</v>
      </c>
      <c r="AH69" s="27">
        <v>1</v>
      </c>
      <c r="AI69" s="27">
        <v>1</v>
      </c>
      <c r="AJ69" s="27"/>
      <c r="AK69" s="27"/>
      <c r="AL69" s="27"/>
      <c r="AM69" s="27">
        <v>1</v>
      </c>
      <c r="AN69" s="28">
        <v>0</v>
      </c>
      <c r="AO69" s="28">
        <v>0</v>
      </c>
      <c r="AP69" s="28">
        <v>50</v>
      </c>
      <c r="AQ69" s="28">
        <v>50</v>
      </c>
      <c r="AR69" s="27">
        <v>44</v>
      </c>
      <c r="AS69" s="26">
        <v>0</v>
      </c>
      <c r="AT69" s="26">
        <v>0</v>
      </c>
      <c r="AU69" s="26">
        <v>0</v>
      </c>
      <c r="AV69" s="27">
        <v>1</v>
      </c>
      <c r="AW69" s="27"/>
      <c r="AX69" s="27"/>
      <c r="AY69" s="27"/>
      <c r="AZ69" s="27"/>
      <c r="BA69" s="63">
        <v>2</v>
      </c>
      <c r="BB69" s="76">
        <v>0</v>
      </c>
      <c r="BC69" s="22"/>
      <c r="BD69" s="22"/>
      <c r="BE69" s="22">
        <v>1</v>
      </c>
      <c r="BF69" s="22">
        <v>2</v>
      </c>
      <c r="BG69" s="22">
        <v>1</v>
      </c>
      <c r="BH69" s="37">
        <v>1</v>
      </c>
      <c r="BI69" s="58">
        <v>1</v>
      </c>
      <c r="BJ69" s="10">
        <v>17</v>
      </c>
      <c r="BK69" s="9">
        <v>5</v>
      </c>
      <c r="BL69" s="22">
        <v>120</v>
      </c>
      <c r="BM69" s="22">
        <v>70</v>
      </c>
      <c r="BN69" s="22">
        <v>80</v>
      </c>
      <c r="BO69" s="22">
        <v>93</v>
      </c>
      <c r="BP69" s="22">
        <v>142</v>
      </c>
      <c r="BQ69" s="22">
        <v>0</v>
      </c>
      <c r="BR69" s="22">
        <v>30.3</v>
      </c>
      <c r="BS69" s="37">
        <v>0</v>
      </c>
      <c r="BT69" s="27" t="s">
        <v>162</v>
      </c>
      <c r="BU69" s="27">
        <v>1</v>
      </c>
      <c r="BV69" s="107">
        <v>98.8</v>
      </c>
      <c r="BW69" s="107">
        <v>156.6</v>
      </c>
      <c r="BX69" s="27"/>
      <c r="BY69" s="22"/>
      <c r="BZ69" s="22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</row>
    <row r="70" spans="1:93" s="4" customFormat="1">
      <c r="A70" s="20" t="s">
        <v>572</v>
      </c>
      <c r="B70" s="36">
        <v>30</v>
      </c>
      <c r="C70" s="22" t="s">
        <v>174</v>
      </c>
      <c r="D70" s="22">
        <v>1</v>
      </c>
      <c r="E70" s="22">
        <v>0</v>
      </c>
      <c r="F70" s="22"/>
      <c r="G70" s="22"/>
      <c r="H70" s="22"/>
      <c r="I70" s="22"/>
      <c r="J70" s="22"/>
      <c r="K70" s="22">
        <v>1</v>
      </c>
      <c r="L70" s="37">
        <v>3</v>
      </c>
      <c r="M70" s="27">
        <v>0</v>
      </c>
      <c r="N70" s="27"/>
      <c r="O70" s="27"/>
      <c r="P70" s="27"/>
      <c r="Q70" s="27"/>
      <c r="R70" s="27"/>
      <c r="S70" s="27"/>
      <c r="T70" s="27"/>
      <c r="U70" s="27"/>
      <c r="V70" s="27">
        <v>0</v>
      </c>
      <c r="W70" s="27">
        <v>0</v>
      </c>
      <c r="X70" s="42"/>
      <c r="Y70" s="45"/>
      <c r="Z70" s="27"/>
      <c r="AA70" s="27">
        <v>1</v>
      </c>
      <c r="AB70" s="27"/>
      <c r="AC70" s="27">
        <v>1</v>
      </c>
      <c r="AD70" s="27">
        <v>2</v>
      </c>
      <c r="AE70" s="27">
        <v>1</v>
      </c>
      <c r="AF70" s="27">
        <v>1</v>
      </c>
      <c r="AG70" s="27">
        <v>2</v>
      </c>
      <c r="AH70" s="27">
        <v>1</v>
      </c>
      <c r="AI70" s="27">
        <v>1</v>
      </c>
      <c r="AJ70" s="27"/>
      <c r="AK70" s="27"/>
      <c r="AL70" s="27"/>
      <c r="AM70" s="27">
        <v>1</v>
      </c>
      <c r="AN70" s="28">
        <v>0</v>
      </c>
      <c r="AO70" s="28">
        <v>0</v>
      </c>
      <c r="AP70" s="28">
        <v>67</v>
      </c>
      <c r="AQ70" s="28">
        <v>33</v>
      </c>
      <c r="AR70" s="27">
        <v>15</v>
      </c>
      <c r="AS70" s="26">
        <v>0</v>
      </c>
      <c r="AT70" s="26">
        <v>0</v>
      </c>
      <c r="AU70" s="26">
        <v>0</v>
      </c>
      <c r="AV70" s="27">
        <v>1</v>
      </c>
      <c r="AW70" s="27"/>
      <c r="AX70" s="27"/>
      <c r="AY70" s="27"/>
      <c r="AZ70" s="27"/>
      <c r="BA70" s="63">
        <v>3</v>
      </c>
      <c r="BB70" s="76">
        <v>0</v>
      </c>
      <c r="BC70" s="22">
        <v>0</v>
      </c>
      <c r="BD70" s="22">
        <v>1</v>
      </c>
      <c r="BE70" s="22">
        <v>2</v>
      </c>
      <c r="BF70" s="22">
        <v>2</v>
      </c>
      <c r="BG70" s="22">
        <v>1</v>
      </c>
      <c r="BH70" s="37">
        <v>1</v>
      </c>
      <c r="BI70" s="58">
        <v>4</v>
      </c>
      <c r="BJ70" s="6">
        <v>12</v>
      </c>
      <c r="BK70" s="9">
        <v>5</v>
      </c>
      <c r="BL70" s="22">
        <v>110</v>
      </c>
      <c r="BM70" s="22">
        <v>70</v>
      </c>
      <c r="BN70" s="22">
        <v>94</v>
      </c>
      <c r="BO70" s="22">
        <v>95</v>
      </c>
      <c r="BP70" s="22">
        <v>151</v>
      </c>
      <c r="BQ70" s="22">
        <v>0</v>
      </c>
      <c r="BR70" s="22">
        <v>25.9</v>
      </c>
      <c r="BS70" s="37">
        <v>0</v>
      </c>
      <c r="BT70" s="27" t="s">
        <v>162</v>
      </c>
      <c r="BU70" s="27">
        <v>1</v>
      </c>
      <c r="BV70" s="107">
        <v>98.8</v>
      </c>
      <c r="BW70" s="107">
        <v>156.6</v>
      </c>
      <c r="BX70" s="27"/>
      <c r="BY70" s="22"/>
      <c r="BZ70" s="22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</row>
    <row r="71" spans="1:93" s="4" customFormat="1">
      <c r="A71" s="20" t="s">
        <v>575</v>
      </c>
      <c r="B71" s="36">
        <v>50</v>
      </c>
      <c r="C71" s="22" t="s">
        <v>186</v>
      </c>
      <c r="D71" s="22">
        <v>1</v>
      </c>
      <c r="E71" s="22">
        <v>0</v>
      </c>
      <c r="F71" s="22"/>
      <c r="G71" s="22"/>
      <c r="H71" s="22"/>
      <c r="I71" s="22"/>
      <c r="J71" s="22"/>
      <c r="K71" s="22">
        <v>3</v>
      </c>
      <c r="L71" s="37">
        <v>1</v>
      </c>
      <c r="M71" s="27">
        <v>0</v>
      </c>
      <c r="N71" s="27"/>
      <c r="O71" s="27"/>
      <c r="P71" s="27"/>
      <c r="Q71" s="27"/>
      <c r="R71" s="27"/>
      <c r="S71" s="27"/>
      <c r="T71" s="27"/>
      <c r="U71" s="27"/>
      <c r="V71" s="27">
        <v>0</v>
      </c>
      <c r="W71" s="27">
        <v>0</v>
      </c>
      <c r="X71" s="42"/>
      <c r="Y71" s="45">
        <v>1</v>
      </c>
      <c r="Z71" s="27"/>
      <c r="AA71" s="27"/>
      <c r="AB71" s="27"/>
      <c r="AC71" s="27">
        <v>1</v>
      </c>
      <c r="AD71" s="27">
        <v>2</v>
      </c>
      <c r="AE71" s="27">
        <v>1</v>
      </c>
      <c r="AF71" s="27">
        <v>1</v>
      </c>
      <c r="AG71" s="27">
        <v>1</v>
      </c>
      <c r="AH71" s="27">
        <v>1</v>
      </c>
      <c r="AI71" s="27">
        <v>1</v>
      </c>
      <c r="AJ71" s="27"/>
      <c r="AK71" s="27"/>
      <c r="AL71" s="27"/>
      <c r="AM71" s="27">
        <v>1</v>
      </c>
      <c r="AN71" s="28">
        <v>0</v>
      </c>
      <c r="AO71" s="28">
        <v>0</v>
      </c>
      <c r="AP71" s="28">
        <v>50</v>
      </c>
      <c r="AQ71" s="28">
        <v>50</v>
      </c>
      <c r="AR71" s="27">
        <v>42</v>
      </c>
      <c r="AS71" s="26">
        <v>0</v>
      </c>
      <c r="AT71" s="26">
        <v>0</v>
      </c>
      <c r="AU71" s="26">
        <v>0</v>
      </c>
      <c r="AV71" s="27">
        <v>1</v>
      </c>
      <c r="AW71" s="27"/>
      <c r="AX71" s="27"/>
      <c r="AY71" s="27"/>
      <c r="AZ71" s="27"/>
      <c r="BA71" s="64">
        <v>14</v>
      </c>
      <c r="BB71" s="76">
        <v>0</v>
      </c>
      <c r="BC71" s="22">
        <v>0</v>
      </c>
      <c r="BD71" s="22">
        <v>2</v>
      </c>
      <c r="BE71" s="22">
        <v>2</v>
      </c>
      <c r="BF71" s="22">
        <v>2</v>
      </c>
      <c r="BG71" s="22">
        <v>2</v>
      </c>
      <c r="BH71" s="37">
        <v>1</v>
      </c>
      <c r="BI71" s="58">
        <v>2</v>
      </c>
      <c r="BJ71" s="10">
        <v>14</v>
      </c>
      <c r="BK71" s="9">
        <v>2</v>
      </c>
      <c r="BL71" s="22">
        <v>110</v>
      </c>
      <c r="BM71" s="22">
        <v>66</v>
      </c>
      <c r="BN71" s="22">
        <v>74</v>
      </c>
      <c r="BO71" s="22">
        <v>96</v>
      </c>
      <c r="BP71" s="22">
        <v>145</v>
      </c>
      <c r="BQ71" s="22">
        <v>0</v>
      </c>
      <c r="BR71" s="22">
        <v>37.1</v>
      </c>
      <c r="BS71" s="37">
        <v>0</v>
      </c>
      <c r="BT71" s="27" t="s">
        <v>162</v>
      </c>
      <c r="BU71" s="27">
        <v>1</v>
      </c>
      <c r="BV71" s="20">
        <v>27.3</v>
      </c>
      <c r="BW71" s="60">
        <v>42.2</v>
      </c>
      <c r="BX71" s="27"/>
      <c r="BY71" s="22"/>
      <c r="BZ71" s="22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</row>
    <row r="72" spans="1:93" s="4" customFormat="1">
      <c r="A72" s="21" t="s">
        <v>581</v>
      </c>
      <c r="B72" s="36">
        <v>33</v>
      </c>
      <c r="C72" s="22" t="s">
        <v>186</v>
      </c>
      <c r="D72" s="22">
        <v>1</v>
      </c>
      <c r="E72" s="22">
        <v>0</v>
      </c>
      <c r="F72" s="22"/>
      <c r="G72" s="22"/>
      <c r="H72" s="22"/>
      <c r="I72" s="22"/>
      <c r="J72" s="22"/>
      <c r="K72" s="22">
        <v>2</v>
      </c>
      <c r="L72" s="37">
        <v>2</v>
      </c>
      <c r="M72" s="27">
        <v>0</v>
      </c>
      <c r="N72" s="27"/>
      <c r="O72" s="27"/>
      <c r="P72" s="27"/>
      <c r="Q72" s="27"/>
      <c r="R72" s="27"/>
      <c r="S72" s="27"/>
      <c r="T72" s="27"/>
      <c r="U72" s="27"/>
      <c r="V72" s="27">
        <v>0</v>
      </c>
      <c r="W72" s="27">
        <v>0</v>
      </c>
      <c r="X72" s="42"/>
      <c r="Y72" s="45"/>
      <c r="Z72" s="27">
        <v>1</v>
      </c>
      <c r="AA72" s="27"/>
      <c r="AB72" s="27"/>
      <c r="AC72" s="27">
        <v>1</v>
      </c>
      <c r="AD72" s="27">
        <v>1</v>
      </c>
      <c r="AE72" s="27">
        <v>1</v>
      </c>
      <c r="AF72" s="27">
        <v>1</v>
      </c>
      <c r="AG72" s="27">
        <v>1</v>
      </c>
      <c r="AH72" s="27">
        <v>1</v>
      </c>
      <c r="AI72" s="27">
        <v>1</v>
      </c>
      <c r="AJ72" s="27"/>
      <c r="AK72" s="27"/>
      <c r="AL72" s="27"/>
      <c r="AM72" s="27">
        <v>1</v>
      </c>
      <c r="AN72" s="28">
        <v>0</v>
      </c>
      <c r="AO72" s="28">
        <v>0</v>
      </c>
      <c r="AP72" s="28">
        <v>82</v>
      </c>
      <c r="AQ72" s="28">
        <v>18</v>
      </c>
      <c r="AR72" s="27">
        <v>16</v>
      </c>
      <c r="AS72" s="26">
        <v>0</v>
      </c>
      <c r="AT72" s="26">
        <v>0</v>
      </c>
      <c r="AU72" s="26">
        <v>0</v>
      </c>
      <c r="AV72" s="27">
        <v>1</v>
      </c>
      <c r="AW72" s="27"/>
      <c r="AX72" s="27"/>
      <c r="AY72" s="27"/>
      <c r="AZ72" s="27"/>
      <c r="BA72" s="20">
        <v>13</v>
      </c>
      <c r="BB72" s="75">
        <v>1</v>
      </c>
      <c r="BC72" s="22"/>
      <c r="BD72" s="22"/>
      <c r="BE72" s="22">
        <v>1</v>
      </c>
      <c r="BF72" s="22">
        <v>2</v>
      </c>
      <c r="BG72" s="22">
        <v>1</v>
      </c>
      <c r="BH72" s="37">
        <v>1</v>
      </c>
      <c r="BI72" s="58">
        <v>3</v>
      </c>
      <c r="BJ72" s="10">
        <v>16</v>
      </c>
      <c r="BK72" s="9">
        <v>7</v>
      </c>
      <c r="BL72" s="22">
        <v>110</v>
      </c>
      <c r="BM72" s="22">
        <v>80</v>
      </c>
      <c r="BN72" s="22">
        <v>75</v>
      </c>
      <c r="BO72" s="22">
        <v>97</v>
      </c>
      <c r="BP72" s="22">
        <v>142</v>
      </c>
      <c r="BQ72" s="22">
        <v>0</v>
      </c>
      <c r="BR72" s="22">
        <v>28.9</v>
      </c>
      <c r="BS72" s="37">
        <v>0</v>
      </c>
      <c r="BT72" s="27" t="s">
        <v>215</v>
      </c>
      <c r="BU72" s="27">
        <v>1</v>
      </c>
      <c r="BV72" s="20">
        <v>17.600000000000001</v>
      </c>
      <c r="BW72" s="60">
        <v>26.4</v>
      </c>
      <c r="BX72" s="27"/>
      <c r="BY72" s="22"/>
      <c r="BZ72" s="22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</row>
    <row r="73" spans="1:93" s="4" customFormat="1">
      <c r="A73" s="21" t="s">
        <v>586</v>
      </c>
      <c r="B73" s="36">
        <v>44</v>
      </c>
      <c r="C73" s="22" t="s">
        <v>186</v>
      </c>
      <c r="D73" s="22">
        <v>1</v>
      </c>
      <c r="E73" s="22">
        <v>0</v>
      </c>
      <c r="F73" s="22"/>
      <c r="G73" s="22"/>
      <c r="H73" s="22"/>
      <c r="I73" s="22"/>
      <c r="J73" s="22"/>
      <c r="K73" s="22">
        <v>2</v>
      </c>
      <c r="L73" s="37">
        <v>2</v>
      </c>
      <c r="M73" s="27">
        <v>1</v>
      </c>
      <c r="N73" s="27"/>
      <c r="O73" s="27"/>
      <c r="P73" s="27"/>
      <c r="Q73" s="27"/>
      <c r="R73" s="27"/>
      <c r="S73" s="27"/>
      <c r="T73" s="27"/>
      <c r="U73" s="27">
        <v>1</v>
      </c>
      <c r="V73" s="27">
        <v>0</v>
      </c>
      <c r="W73" s="27">
        <v>0</v>
      </c>
      <c r="X73" s="42"/>
      <c r="Y73" s="45"/>
      <c r="Z73" s="27"/>
      <c r="AA73" s="27">
        <v>1</v>
      </c>
      <c r="AB73" s="27"/>
      <c r="AC73" s="27">
        <v>1</v>
      </c>
      <c r="AD73" s="27">
        <v>2</v>
      </c>
      <c r="AE73" s="27">
        <v>1</v>
      </c>
      <c r="AF73" s="27">
        <v>0</v>
      </c>
      <c r="AG73" s="27">
        <v>1</v>
      </c>
      <c r="AH73" s="27">
        <v>1</v>
      </c>
      <c r="AI73" s="27">
        <v>1</v>
      </c>
      <c r="AJ73" s="27">
        <v>1</v>
      </c>
      <c r="AK73" s="27"/>
      <c r="AL73" s="27"/>
      <c r="AM73" s="27">
        <v>1</v>
      </c>
      <c r="AN73" s="28">
        <v>0</v>
      </c>
      <c r="AO73" s="28">
        <v>47</v>
      </c>
      <c r="AP73" s="28">
        <v>47</v>
      </c>
      <c r="AQ73" s="28">
        <v>7</v>
      </c>
      <c r="AR73" s="27">
        <v>30</v>
      </c>
      <c r="AS73" s="26">
        <v>0</v>
      </c>
      <c r="AT73" s="26">
        <v>0</v>
      </c>
      <c r="AU73" s="26">
        <v>0</v>
      </c>
      <c r="AV73" s="27">
        <v>1</v>
      </c>
      <c r="AW73" s="27"/>
      <c r="AX73" s="27"/>
      <c r="AY73" s="27"/>
      <c r="AZ73" s="27"/>
      <c r="BA73" s="21">
        <v>20</v>
      </c>
      <c r="BB73" s="76">
        <v>0</v>
      </c>
      <c r="BC73" s="22"/>
      <c r="BD73" s="22"/>
      <c r="BE73" s="22">
        <v>1</v>
      </c>
      <c r="BF73" s="22">
        <v>2</v>
      </c>
      <c r="BG73" s="22">
        <v>2</v>
      </c>
      <c r="BH73" s="37">
        <v>3</v>
      </c>
      <c r="BI73" s="58">
        <v>1</v>
      </c>
      <c r="BJ73" s="10">
        <v>15</v>
      </c>
      <c r="BK73" s="6">
        <v>4</v>
      </c>
      <c r="BL73" s="22">
        <v>110</v>
      </c>
      <c r="BM73" s="22">
        <v>70</v>
      </c>
      <c r="BN73" s="22">
        <v>83</v>
      </c>
      <c r="BO73" s="22">
        <v>92</v>
      </c>
      <c r="BP73" s="22">
        <v>176</v>
      </c>
      <c r="BQ73" s="22">
        <v>0</v>
      </c>
      <c r="BR73" s="22">
        <v>28.5</v>
      </c>
      <c r="BS73" s="37">
        <v>0</v>
      </c>
      <c r="BT73" s="27" t="s">
        <v>215</v>
      </c>
      <c r="BU73" s="27">
        <v>0</v>
      </c>
      <c r="BV73" s="20">
        <v>13.6</v>
      </c>
      <c r="BW73" s="60">
        <v>20.6</v>
      </c>
      <c r="BX73" s="27"/>
      <c r="BY73" s="22"/>
      <c r="BZ73" s="22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</row>
    <row r="74" spans="1:93" s="4" customFormat="1">
      <c r="A74" s="20" t="s">
        <v>591</v>
      </c>
      <c r="B74" s="36">
        <v>52</v>
      </c>
      <c r="C74" s="22" t="s">
        <v>186</v>
      </c>
      <c r="D74" s="22">
        <v>1</v>
      </c>
      <c r="E74" s="22">
        <v>0</v>
      </c>
      <c r="F74" s="22"/>
      <c r="G74" s="22"/>
      <c r="H74" s="22"/>
      <c r="I74" s="22"/>
      <c r="J74" s="22"/>
      <c r="K74" s="22">
        <v>2</v>
      </c>
      <c r="L74" s="37">
        <v>1</v>
      </c>
      <c r="M74" s="27">
        <v>0</v>
      </c>
      <c r="N74" s="27"/>
      <c r="O74" s="27"/>
      <c r="P74" s="27"/>
      <c r="Q74" s="27"/>
      <c r="R74" s="27"/>
      <c r="S74" s="27"/>
      <c r="T74" s="27"/>
      <c r="U74" s="27"/>
      <c r="V74" s="27">
        <v>0</v>
      </c>
      <c r="W74" s="27">
        <v>0</v>
      </c>
      <c r="X74" s="42"/>
      <c r="Y74" s="45"/>
      <c r="Z74" s="27">
        <v>1</v>
      </c>
      <c r="AA74" s="27"/>
      <c r="AB74" s="27"/>
      <c r="AC74" s="27">
        <v>1</v>
      </c>
      <c r="AD74" s="27">
        <v>3</v>
      </c>
      <c r="AE74" s="27">
        <v>3</v>
      </c>
      <c r="AF74" s="27">
        <v>1</v>
      </c>
      <c r="AG74" s="27">
        <v>1</v>
      </c>
      <c r="AH74" s="27">
        <v>1</v>
      </c>
      <c r="AI74" s="27">
        <v>1</v>
      </c>
      <c r="AJ74" s="27"/>
      <c r="AK74" s="27"/>
      <c r="AL74" s="27"/>
      <c r="AM74" s="27">
        <v>1</v>
      </c>
      <c r="AN74" s="28">
        <v>0</v>
      </c>
      <c r="AO74" s="28">
        <v>0</v>
      </c>
      <c r="AP74" s="28">
        <v>75</v>
      </c>
      <c r="AQ74" s="28">
        <v>25</v>
      </c>
      <c r="AR74" s="27">
        <v>52</v>
      </c>
      <c r="AS74" s="26">
        <v>0</v>
      </c>
      <c r="AT74" s="26">
        <v>0</v>
      </c>
      <c r="AU74" s="26">
        <v>0</v>
      </c>
      <c r="AV74" s="27">
        <v>1</v>
      </c>
      <c r="AW74" s="27"/>
      <c r="AX74" s="27"/>
      <c r="AY74" s="27"/>
      <c r="AZ74" s="27"/>
      <c r="BA74" s="60">
        <v>2</v>
      </c>
      <c r="BB74" s="76">
        <v>0</v>
      </c>
      <c r="BC74" s="22"/>
      <c r="BD74" s="22"/>
      <c r="BE74" s="22">
        <v>2</v>
      </c>
      <c r="BF74" s="22">
        <v>3</v>
      </c>
      <c r="BG74" s="22">
        <v>2</v>
      </c>
      <c r="BH74" s="37">
        <v>2</v>
      </c>
      <c r="BI74" s="58">
        <v>0</v>
      </c>
      <c r="BJ74" s="91">
        <v>11</v>
      </c>
      <c r="BK74" s="9">
        <v>4</v>
      </c>
      <c r="BL74" s="22">
        <v>90</v>
      </c>
      <c r="BM74" s="22">
        <v>70</v>
      </c>
      <c r="BN74" s="22">
        <v>90</v>
      </c>
      <c r="BO74" s="22">
        <v>97</v>
      </c>
      <c r="BP74" s="22">
        <v>133</v>
      </c>
      <c r="BQ74" s="22">
        <v>0</v>
      </c>
      <c r="BR74" s="22">
        <v>33</v>
      </c>
      <c r="BS74" s="37">
        <v>0</v>
      </c>
      <c r="BT74" s="27" t="s">
        <v>215</v>
      </c>
      <c r="BU74" s="27">
        <v>0</v>
      </c>
      <c r="BV74" s="60">
        <v>11.8</v>
      </c>
      <c r="BW74" s="60">
        <v>17.600000000000001</v>
      </c>
      <c r="BX74" s="27"/>
      <c r="BY74" s="22"/>
      <c r="BZ74" s="22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</row>
    <row r="75" spans="1:93" s="4" customFormat="1">
      <c r="A75" s="21" t="s">
        <v>596</v>
      </c>
      <c r="B75" s="36">
        <v>30</v>
      </c>
      <c r="C75" s="22" t="s">
        <v>195</v>
      </c>
      <c r="D75" s="22">
        <v>1</v>
      </c>
      <c r="E75" s="22">
        <v>0</v>
      </c>
      <c r="F75" s="22"/>
      <c r="G75" s="22"/>
      <c r="H75" s="22"/>
      <c r="I75" s="22"/>
      <c r="J75" s="22"/>
      <c r="K75" s="22">
        <v>4</v>
      </c>
      <c r="L75" s="37">
        <v>2</v>
      </c>
      <c r="M75" s="27">
        <v>0</v>
      </c>
      <c r="N75" s="27"/>
      <c r="O75" s="27"/>
      <c r="P75" s="27"/>
      <c r="Q75" s="27"/>
      <c r="R75" s="27"/>
      <c r="S75" s="27"/>
      <c r="T75" s="27"/>
      <c r="U75" s="27"/>
      <c r="V75" s="27">
        <v>0</v>
      </c>
      <c r="W75" s="27">
        <v>0</v>
      </c>
      <c r="X75" s="42"/>
      <c r="Y75" s="45"/>
      <c r="Z75" s="27">
        <v>1</v>
      </c>
      <c r="AA75" s="27"/>
      <c r="AB75" s="27"/>
      <c r="AC75" s="27">
        <v>1</v>
      </c>
      <c r="AD75" s="27">
        <v>3</v>
      </c>
      <c r="AE75" s="27">
        <v>3</v>
      </c>
      <c r="AF75" s="27">
        <v>1</v>
      </c>
      <c r="AG75" s="27">
        <v>1</v>
      </c>
      <c r="AH75" s="27"/>
      <c r="AI75" s="27">
        <v>1</v>
      </c>
      <c r="AJ75" s="27"/>
      <c r="AK75" s="27"/>
      <c r="AL75" s="27"/>
      <c r="AM75" s="27">
        <v>1</v>
      </c>
      <c r="AN75" s="28">
        <v>0</v>
      </c>
      <c r="AO75" s="28">
        <v>0</v>
      </c>
      <c r="AP75" s="28">
        <v>100</v>
      </c>
      <c r="AQ75" s="28">
        <v>0</v>
      </c>
      <c r="AR75" s="27">
        <v>17</v>
      </c>
      <c r="AS75" s="26">
        <v>0</v>
      </c>
      <c r="AT75" s="26">
        <v>0</v>
      </c>
      <c r="AU75" s="26">
        <v>0</v>
      </c>
      <c r="AV75" s="27">
        <v>1</v>
      </c>
      <c r="AW75" s="27"/>
      <c r="AX75" s="27"/>
      <c r="AY75" s="27"/>
      <c r="AZ75" s="27"/>
      <c r="BA75" s="67">
        <v>10</v>
      </c>
      <c r="BB75" s="76">
        <v>0</v>
      </c>
      <c r="BC75" s="22">
        <v>0</v>
      </c>
      <c r="BD75" s="22">
        <v>2</v>
      </c>
      <c r="BE75" s="22">
        <v>1</v>
      </c>
      <c r="BF75" s="22">
        <v>2</v>
      </c>
      <c r="BG75" s="22">
        <v>1</v>
      </c>
      <c r="BH75" s="37">
        <v>1</v>
      </c>
      <c r="BI75" s="58">
        <v>1</v>
      </c>
      <c r="BJ75" s="10">
        <v>14</v>
      </c>
      <c r="BK75" s="6">
        <v>2</v>
      </c>
      <c r="BL75" s="22">
        <v>110</v>
      </c>
      <c r="BM75" s="22">
        <v>60</v>
      </c>
      <c r="BN75" s="22">
        <v>59</v>
      </c>
      <c r="BO75" s="22">
        <v>97</v>
      </c>
      <c r="BP75" s="22">
        <v>94</v>
      </c>
      <c r="BQ75" s="22">
        <v>0</v>
      </c>
      <c r="BR75" s="22">
        <v>22.8</v>
      </c>
      <c r="BS75" s="37">
        <v>0</v>
      </c>
      <c r="BT75" s="27"/>
      <c r="BU75" s="27"/>
      <c r="BV75" s="22"/>
      <c r="BW75" s="22"/>
      <c r="BX75" s="27"/>
      <c r="BY75" s="22"/>
      <c r="BZ75" s="22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</row>
    <row r="76" spans="1:93"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80:93"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80:93"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80:93"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80:93"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80:93"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80:93"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80:93"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192" spans="62:62">
      <c r="BJ192" s="3"/>
    </row>
    <row r="193" spans="62:62">
      <c r="BJ193" s="3"/>
    </row>
    <row r="194" spans="62:62">
      <c r="BJ194" s="3"/>
    </row>
    <row r="195" spans="62:62">
      <c r="BJ195" s="3"/>
    </row>
    <row r="196" spans="62:62">
      <c r="BJ196" s="3"/>
    </row>
    <row r="197" spans="62:62">
      <c r="BJ197" s="3"/>
    </row>
    <row r="198" spans="62:62">
      <c r="BJ198" s="3"/>
    </row>
    <row r="199" spans="62:62">
      <c r="BJ199" s="3"/>
    </row>
    <row r="200" spans="62:62">
      <c r="BJ200" s="3"/>
    </row>
    <row r="201" spans="62:62">
      <c r="BJ201" s="3"/>
    </row>
    <row r="202" spans="62:62">
      <c r="BJ202" s="3"/>
    </row>
    <row r="203" spans="62:62">
      <c r="BJ203" s="3"/>
    </row>
    <row r="204" spans="62:62">
      <c r="BJ204" s="3"/>
    </row>
  </sheetData>
  <autoFilter ref="AH3:AH39" xr:uid="{5C253E33-06E5-445F-BFB7-81A1C465820A}"/>
  <mergeCells count="6">
    <mergeCell ref="BL1:BS1"/>
    <mergeCell ref="BT1:BZ1"/>
    <mergeCell ref="B1:L1"/>
    <mergeCell ref="M1:X1"/>
    <mergeCell ref="Y1:AZ1"/>
    <mergeCell ref="BC1:BH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328078FB4CA4E97B80B60A76F7FC9" ma:contentTypeVersion="14" ma:contentTypeDescription="Create a new document." ma:contentTypeScope="" ma:versionID="b842d86238148e6acc132953decc49ce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3c00ff1e969c2f3c28812036d7e592a4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Props1.xml><?xml version="1.0" encoding="utf-8"?>
<ds:datastoreItem xmlns:ds="http://schemas.openxmlformats.org/officeDocument/2006/customXml" ds:itemID="{8EFA0752-BD1A-4B8E-9703-0E403B700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dd185-d84b-49d4-b47e-de2868109e4f"/>
    <ds:schemaRef ds:uri="4bc4acf8-5efd-4bce-908a-1bdfcbbe2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2FDFB-AE54-4FCE-A8E5-DD696816B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4574A8-5466-462D-AB79-EEBC58FEB994}">
  <ds:schemaRefs>
    <ds:schemaRef ds:uri="http://schemas.microsoft.com/office/2006/metadata/properties"/>
    <ds:schemaRef ds:uri="http://schemas.microsoft.com/office/infopath/2007/PartnerControls"/>
    <ds:schemaRef ds:uri="28add185-d84b-49d4-b47e-de2868109e4f"/>
    <ds:schemaRef ds:uri="4bc4acf8-5efd-4bce-908a-1bdfcbbe27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 data Visit 1</vt:lpstr>
      <vt:lpstr>Data for statistic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Luis Vázquez de Lara</cp:lastModifiedBy>
  <cp:revision/>
  <dcterms:created xsi:type="dcterms:W3CDTF">2023-11-26T23:33:33Z</dcterms:created>
  <dcterms:modified xsi:type="dcterms:W3CDTF">2024-07-26T14:40:41Z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