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总计算表格" sheetId="1" r:id="rId1"/>
    <sheet name="K计算公式依据-JJG 292-2009" sheetId="2" r:id="rId2"/>
    <sheet name="频率稳定度计算公式依据-JJG 292-2009" sheetId="3" r:id="rId3"/>
  </sheets>
  <calcPr calcId="125725"/>
</workbook>
</file>

<file path=xl/calcChain.xml><?xml version="1.0" encoding="utf-8"?>
<calcChain xmlns="http://schemas.openxmlformats.org/spreadsheetml/2006/main">
  <c r="D2" i="1"/>
  <c r="F2" s="1"/>
  <c r="C2"/>
  <c r="E2" s="1"/>
  <c r="D3" l="1"/>
  <c r="F3" s="1"/>
  <c r="C4"/>
  <c r="C6" s="1"/>
  <c r="C8" s="1"/>
  <c r="C10" s="1"/>
  <c r="C3"/>
  <c r="C5" s="1"/>
  <c r="C7" s="1"/>
  <c r="C9" s="1"/>
  <c r="E3" l="1"/>
  <c r="D4"/>
  <c r="E4" s="1"/>
  <c r="C11"/>
  <c r="C12"/>
  <c r="D5" l="1"/>
  <c r="F4"/>
  <c r="F5"/>
  <c r="E5"/>
  <c r="D6"/>
  <c r="C14"/>
  <c r="C13"/>
  <c r="E6" l="1"/>
  <c r="D7"/>
  <c r="F6"/>
  <c r="C16"/>
  <c r="C15"/>
  <c r="D8" l="1"/>
  <c r="F7"/>
  <c r="E7"/>
  <c r="F8" l="1"/>
  <c r="D9"/>
  <c r="E8"/>
  <c r="F9" l="1"/>
  <c r="D10"/>
  <c r="E9"/>
  <c r="D11" l="1"/>
  <c r="F10"/>
  <c r="E10"/>
  <c r="D12" l="1"/>
  <c r="F11"/>
  <c r="E11"/>
  <c r="E12" l="1"/>
  <c r="F12"/>
  <c r="D13"/>
  <c r="F13" l="1"/>
  <c r="D14"/>
  <c r="E13"/>
  <c r="E14" l="1"/>
  <c r="D15"/>
  <c r="F14"/>
  <c r="D16" l="1"/>
  <c r="F15"/>
  <c r="E15"/>
  <c r="E16" l="1"/>
  <c r="F16"/>
  <c r="G2" l="1"/>
  <c r="G3" l="1"/>
  <c r="H2"/>
  <c r="G4" l="1"/>
  <c r="H3"/>
  <c r="G5" l="1"/>
  <c r="H4"/>
  <c r="G6" l="1"/>
  <c r="H5"/>
  <c r="G7" l="1"/>
  <c r="H6"/>
  <c r="G8" l="1"/>
  <c r="H7"/>
  <c r="G9" l="1"/>
  <c r="H8"/>
  <c r="G10" l="1"/>
  <c r="H9"/>
  <c r="G11" l="1"/>
  <c r="H10"/>
  <c r="G12" l="1"/>
  <c r="H11"/>
  <c r="G13" l="1"/>
  <c r="H12"/>
  <c r="G14" l="1"/>
  <c r="H13"/>
  <c r="G15" l="1"/>
  <c r="H14"/>
  <c r="G16" l="1"/>
  <c r="H15"/>
  <c r="I2" s="1"/>
</calcChain>
</file>

<file path=xl/sharedStrings.xml><?xml version="1.0" encoding="utf-8"?>
<sst xmlns="http://schemas.openxmlformats.org/spreadsheetml/2006/main" count="12" uniqueCount="12">
  <si>
    <r>
      <rPr>
        <sz val="11"/>
        <color theme="1"/>
        <rFont val="宋体"/>
        <family val="3"/>
        <charset val="134"/>
      </rPr>
      <t>平均频偏</t>
    </r>
    <r>
      <rPr>
        <sz val="11"/>
        <color theme="1"/>
        <rFont val="Tahoma"/>
        <family val="2"/>
        <charset val="134"/>
      </rPr>
      <t>yi</t>
    </r>
    <phoneticPr fontId="1" type="noConversion"/>
  </si>
  <si>
    <r>
      <rPr>
        <sz val="11"/>
        <color theme="1"/>
        <rFont val="宋体"/>
        <family val="3"/>
        <charset val="134"/>
      </rPr>
      <t>日频率漂移率</t>
    </r>
    <r>
      <rPr>
        <sz val="11"/>
        <color theme="1"/>
        <rFont val="Tahoma"/>
        <family val="2"/>
        <charset val="134"/>
      </rPr>
      <t>K</t>
    </r>
    <phoneticPr fontId="1" type="noConversion"/>
  </si>
  <si>
    <r>
      <rPr>
        <sz val="11"/>
        <color theme="1"/>
        <rFont val="宋体"/>
        <family val="3"/>
        <charset val="134"/>
      </rPr>
      <t>平均频偏期望</t>
    </r>
    <r>
      <rPr>
        <sz val="11"/>
        <color theme="1"/>
        <rFont val="Tahoma"/>
        <family val="2"/>
        <charset val="134"/>
      </rPr>
      <t>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yi</t>
    </r>
    <r>
      <rPr>
        <sz val="11"/>
        <color theme="1"/>
        <rFont val="宋体"/>
        <family val="3"/>
        <charset val="134"/>
      </rPr>
      <t>）</t>
    </r>
    <phoneticPr fontId="1" type="noConversion"/>
  </si>
  <si>
    <t>序号ti</t>
    <phoneticPr fontId="1" type="noConversion"/>
  </si>
  <si>
    <r>
      <t>ti</t>
    </r>
    <r>
      <rPr>
        <sz val="11"/>
        <color theme="1"/>
        <rFont val="宋体"/>
        <family val="3"/>
        <charset val="134"/>
      </rPr>
      <t>的期望</t>
    </r>
    <r>
      <rPr>
        <sz val="11"/>
        <color theme="1"/>
        <rFont val="Tahoma"/>
        <family val="2"/>
        <charset val="134"/>
      </rPr>
      <t>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ti</t>
    </r>
    <r>
      <rPr>
        <sz val="11"/>
        <color theme="1"/>
        <rFont val="宋体"/>
        <family val="3"/>
        <charset val="134"/>
      </rPr>
      <t>）</t>
    </r>
    <phoneticPr fontId="1" type="noConversion"/>
  </si>
  <si>
    <t>(yi-E(yi))*(ti-E(ti))</t>
    <phoneticPr fontId="1" type="noConversion"/>
  </si>
  <si>
    <t>(ti-E(ti))^2</t>
    <phoneticPr fontId="1" type="noConversion"/>
  </si>
  <si>
    <t>(yi+1-yi-K)^2</t>
    <phoneticPr fontId="1" type="noConversion"/>
  </si>
  <si>
    <r>
      <rPr>
        <sz val="11"/>
        <color theme="1"/>
        <rFont val="宋体"/>
        <family val="3"/>
        <charset val="134"/>
      </rPr>
      <t>记录</t>
    </r>
    <r>
      <rPr>
        <sz val="11"/>
        <color theme="1"/>
        <rFont val="Tahoma"/>
        <family val="2"/>
        <charset val="134"/>
      </rPr>
      <t>synconeM</t>
    </r>
    <r>
      <rPr>
        <sz val="11"/>
        <color theme="1"/>
        <rFont val="宋体"/>
        <family val="3"/>
        <charset val="134"/>
      </rPr>
      <t>计算的频偏</t>
    </r>
    <phoneticPr fontId="1" type="noConversion"/>
  </si>
  <si>
    <r>
      <rPr>
        <sz val="11"/>
        <color theme="1"/>
        <rFont val="宋体"/>
        <family val="3"/>
        <charset val="134"/>
      </rPr>
      <t>计算出</t>
    </r>
    <r>
      <rPr>
        <sz val="11"/>
        <color theme="1"/>
        <rFont val="Tahoma"/>
        <family val="2"/>
        <charset val="134"/>
      </rPr>
      <t>K</t>
    </r>
    <phoneticPr fontId="1" type="noConversion"/>
  </si>
  <si>
    <t>最终计算天稳值</t>
    <phoneticPr fontId="1" type="noConversion"/>
  </si>
  <si>
    <r>
      <t>allan_variation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sigma_y@1d</t>
    </r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</si>
</sst>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1</xdr:row>
      <xdr:rowOff>57150</xdr:rowOff>
    </xdr:from>
    <xdr:to>
      <xdr:col>12</xdr:col>
      <xdr:colOff>514350</xdr:colOff>
      <xdr:row>5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05525" y="238125"/>
          <a:ext cx="2638425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561975</xdr:colOff>
      <xdr:row>5</xdr:row>
      <xdr:rowOff>133350</xdr:rowOff>
    </xdr:from>
    <xdr:to>
      <xdr:col>15</xdr:col>
      <xdr:colOff>552450</xdr:colOff>
      <xdr:row>17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48375" y="1038225"/>
          <a:ext cx="4791075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0</xdr:row>
      <xdr:rowOff>28575</xdr:rowOff>
    </xdr:from>
    <xdr:to>
      <xdr:col>8</xdr:col>
      <xdr:colOff>426245</xdr:colOff>
      <xdr:row>10</xdr:row>
      <xdr:rowOff>38100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" y="28575"/>
          <a:ext cx="5912644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28575</xdr:rowOff>
    </xdr:from>
    <xdr:to>
      <xdr:col>11</xdr:col>
      <xdr:colOff>228600</xdr:colOff>
      <xdr:row>9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209550"/>
          <a:ext cx="76676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B2" sqref="B2:B16"/>
    </sheetView>
  </sheetViews>
  <sheetFormatPr defaultRowHeight="14.25"/>
  <cols>
    <col min="1" max="1" width="9" style="2"/>
    <col min="2" max="2" width="10.25" style="2" bestFit="1" customWidth="1"/>
    <col min="3" max="3" width="19.75" style="2" bestFit="1" customWidth="1"/>
    <col min="4" max="4" width="14" style="2" bestFit="1" customWidth="1"/>
    <col min="5" max="5" width="16.625" style="2" bestFit="1" customWidth="1"/>
    <col min="6" max="6" width="10.25" style="2" bestFit="1" customWidth="1"/>
    <col min="7" max="7" width="14.25" style="2" bestFit="1" customWidth="1"/>
    <col min="8" max="8" width="12.875" style="2" bestFit="1" customWidth="1"/>
    <col min="9" max="9" width="16.375" style="2" bestFit="1" customWidth="1"/>
    <col min="10" max="16384" width="9" style="2"/>
  </cols>
  <sheetData>
    <row r="1" spans="1:9">
      <c r="A1" s="3" t="s">
        <v>3</v>
      </c>
      <c r="B1" s="6" t="s">
        <v>0</v>
      </c>
      <c r="C1" s="4" t="s">
        <v>2</v>
      </c>
      <c r="D1" s="4" t="s">
        <v>4</v>
      </c>
      <c r="E1" s="4" t="s">
        <v>5</v>
      </c>
      <c r="F1" s="4" t="s">
        <v>6</v>
      </c>
      <c r="G1" s="8" t="s">
        <v>1</v>
      </c>
      <c r="H1" s="4" t="s">
        <v>7</v>
      </c>
      <c r="I1" s="10" t="s">
        <v>11</v>
      </c>
    </row>
    <row r="2" spans="1:9">
      <c r="A2" s="4">
        <v>1</v>
      </c>
      <c r="B2" s="7">
        <v>1E-10</v>
      </c>
      <c r="C2" s="5">
        <f>SUM(B2:B16)/15</f>
        <v>2.1626666666666673E-10</v>
      </c>
      <c r="D2" s="5">
        <f>SUM(A2:A16)/15</f>
        <v>8</v>
      </c>
      <c r="E2" s="5">
        <f>(B2-C2)*(A2-D2)</f>
        <v>8.1386666666666702E-10</v>
      </c>
      <c r="F2" s="5">
        <f>(A2-D2)^2</f>
        <v>49</v>
      </c>
      <c r="G2" s="9">
        <f>SUM(E2:E16)/SUM(F2:F16)</f>
        <v>2.0021428571428571E-11</v>
      </c>
      <c r="H2" s="4">
        <f>(B3-B2-G2)^2</f>
        <v>1.6171887755102063E-23</v>
      </c>
      <c r="I2" s="11">
        <f>SQRT(0.5*SUM(H2:H15)/14)</f>
        <v>6.0256022647583717E-12</v>
      </c>
    </row>
    <row r="3" spans="1:9">
      <c r="A3" s="4">
        <v>2</v>
      </c>
      <c r="B3" s="7">
        <v>1.16E-10</v>
      </c>
      <c r="C3" s="5">
        <f>C2</f>
        <v>2.1626666666666673E-10</v>
      </c>
      <c r="D3" s="5">
        <f>D2</f>
        <v>8</v>
      </c>
      <c r="E3" s="5">
        <f t="shared" ref="E3:E16" si="0">(B3-C3)*(A3-D3)</f>
        <v>6.0160000000000038E-10</v>
      </c>
      <c r="F3" s="5">
        <f t="shared" ref="F3:F16" si="1">(A3-D3)^2</f>
        <v>36</v>
      </c>
      <c r="G3" s="9">
        <f>G2</f>
        <v>2.0021428571428571E-11</v>
      </c>
      <c r="H3" s="4">
        <f t="shared" ref="H3:H15" si="2">(B4-B3-G3)^2</f>
        <v>1.2147188775510186E-22</v>
      </c>
      <c r="I3" s="1" t="s">
        <v>10</v>
      </c>
    </row>
    <row r="4" spans="1:9">
      <c r="A4" s="4">
        <v>3</v>
      </c>
      <c r="B4" s="7">
        <v>1.2500000000000001E-10</v>
      </c>
      <c r="C4" s="5">
        <f>C2</f>
        <v>2.1626666666666673E-10</v>
      </c>
      <c r="D4" s="5">
        <f t="shared" ref="D4:D16" si="3">D3</f>
        <v>8</v>
      </c>
      <c r="E4" s="5">
        <f t="shared" si="0"/>
        <v>4.5633333333333362E-10</v>
      </c>
      <c r="F4" s="5">
        <f t="shared" si="1"/>
        <v>25</v>
      </c>
      <c r="G4" s="9">
        <f t="shared" ref="G4:G16" si="4">G3</f>
        <v>2.0021428571428571E-11</v>
      </c>
      <c r="H4" s="4">
        <f t="shared" si="2"/>
        <v>4.9300459183673728E-23</v>
      </c>
    </row>
    <row r="5" spans="1:9">
      <c r="A5" s="4">
        <v>4</v>
      </c>
      <c r="B5" s="7">
        <v>1.3799999999999999E-10</v>
      </c>
      <c r="C5" s="5">
        <f t="shared" ref="C5:C16" si="5">C3</f>
        <v>2.1626666666666673E-10</v>
      </c>
      <c r="D5" s="5">
        <f t="shared" si="3"/>
        <v>8</v>
      </c>
      <c r="E5" s="5">
        <f t="shared" si="0"/>
        <v>3.1306666666666695E-10</v>
      </c>
      <c r="F5" s="5">
        <f t="shared" si="1"/>
        <v>16</v>
      </c>
      <c r="G5" s="9">
        <f t="shared" si="4"/>
        <v>2.0021428571428571E-11</v>
      </c>
      <c r="H5" s="4">
        <f t="shared" si="2"/>
        <v>1.2147188775510158E-22</v>
      </c>
    </row>
    <row r="6" spans="1:9">
      <c r="A6" s="4">
        <v>5</v>
      </c>
      <c r="B6" s="7">
        <v>1.4700000000000001E-10</v>
      </c>
      <c r="C6" s="5">
        <f t="shared" si="5"/>
        <v>2.1626666666666673E-10</v>
      </c>
      <c r="D6" s="5">
        <f t="shared" si="3"/>
        <v>8</v>
      </c>
      <c r="E6" s="5">
        <f t="shared" si="0"/>
        <v>2.0780000000000015E-10</v>
      </c>
      <c r="F6" s="5">
        <f t="shared" si="1"/>
        <v>9</v>
      </c>
      <c r="G6" s="9">
        <f t="shared" si="4"/>
        <v>2.0021428571428571E-11</v>
      </c>
      <c r="H6" s="4">
        <f t="shared" si="2"/>
        <v>3.6257602040816278E-23</v>
      </c>
    </row>
    <row r="7" spans="1:9">
      <c r="A7" s="4">
        <v>6</v>
      </c>
      <c r="B7" s="7">
        <v>1.6100000000000001E-10</v>
      </c>
      <c r="C7" s="5">
        <f t="shared" si="5"/>
        <v>2.1626666666666673E-10</v>
      </c>
      <c r="D7" s="5">
        <f t="shared" si="3"/>
        <v>8</v>
      </c>
      <c r="E7" s="5">
        <f t="shared" si="0"/>
        <v>1.1053333333333343E-10</v>
      </c>
      <c r="F7" s="5">
        <f t="shared" si="1"/>
        <v>4</v>
      </c>
      <c r="G7" s="9">
        <f t="shared" si="4"/>
        <v>2.0021428571428571E-11</v>
      </c>
      <c r="H7" s="4">
        <f t="shared" si="2"/>
        <v>9.5760204081628696E-25</v>
      </c>
    </row>
    <row r="8" spans="1:9">
      <c r="A8" s="4">
        <v>7</v>
      </c>
      <c r="B8" s="7">
        <v>1.8199999999999999E-10</v>
      </c>
      <c r="C8" s="5">
        <f t="shared" si="5"/>
        <v>2.1626666666666673E-10</v>
      </c>
      <c r="D8" s="5">
        <f t="shared" si="3"/>
        <v>8</v>
      </c>
      <c r="E8" s="5">
        <f t="shared" si="0"/>
        <v>3.4266666666666734E-11</v>
      </c>
      <c r="F8" s="5">
        <f t="shared" si="1"/>
        <v>1</v>
      </c>
      <c r="G8" s="9">
        <f t="shared" si="4"/>
        <v>2.0021428571428571E-11</v>
      </c>
      <c r="H8" s="4">
        <f t="shared" si="2"/>
        <v>8.1386173469387498E-23</v>
      </c>
    </row>
    <row r="9" spans="1:9">
      <c r="A9" s="4">
        <v>8</v>
      </c>
      <c r="B9" s="7">
        <v>1.9300000000000001E-10</v>
      </c>
      <c r="C9" s="5">
        <f t="shared" si="5"/>
        <v>2.1626666666666673E-10</v>
      </c>
      <c r="D9" s="5">
        <f t="shared" si="3"/>
        <v>8</v>
      </c>
      <c r="E9" s="5">
        <f t="shared" si="0"/>
        <v>0</v>
      </c>
      <c r="F9" s="5">
        <f t="shared" si="1"/>
        <v>0</v>
      </c>
      <c r="G9" s="9">
        <f t="shared" si="4"/>
        <v>2.0021428571428571E-11</v>
      </c>
      <c r="H9" s="4">
        <f t="shared" si="2"/>
        <v>8.8718877551020329E-24</v>
      </c>
    </row>
    <row r="10" spans="1:9">
      <c r="A10" s="4">
        <v>9</v>
      </c>
      <c r="B10" s="7">
        <v>2.16E-10</v>
      </c>
      <c r="C10" s="5">
        <f t="shared" si="5"/>
        <v>2.1626666666666673E-10</v>
      </c>
      <c r="D10" s="5">
        <f t="shared" si="3"/>
        <v>8</v>
      </c>
      <c r="E10" s="5">
        <f t="shared" si="0"/>
        <v>-2.6666666666672261E-13</v>
      </c>
      <c r="F10" s="5">
        <f t="shared" si="1"/>
        <v>1</v>
      </c>
      <c r="G10" s="9">
        <f t="shared" si="4"/>
        <v>2.0021428571428571E-11</v>
      </c>
      <c r="H10" s="4">
        <f t="shared" si="2"/>
        <v>2.4786173469387675E-23</v>
      </c>
    </row>
    <row r="11" spans="1:9">
      <c r="A11" s="4">
        <v>10</v>
      </c>
      <c r="B11" s="7">
        <v>2.4099999999999999E-10</v>
      </c>
      <c r="C11" s="5">
        <f t="shared" si="5"/>
        <v>2.1626666666666673E-10</v>
      </c>
      <c r="D11" s="5">
        <f t="shared" si="3"/>
        <v>8</v>
      </c>
      <c r="E11" s="5">
        <f t="shared" si="0"/>
        <v>4.9466666666666537E-11</v>
      </c>
      <c r="F11" s="5">
        <f t="shared" si="1"/>
        <v>4</v>
      </c>
      <c r="G11" s="9">
        <f t="shared" si="4"/>
        <v>2.0021428571428571E-11</v>
      </c>
      <c r="H11" s="4">
        <f t="shared" si="2"/>
        <v>3.5743316326530782E-23</v>
      </c>
    </row>
    <row r="12" spans="1:9">
      <c r="A12" s="4">
        <v>11</v>
      </c>
      <c r="B12" s="7">
        <v>2.6700000000000001E-10</v>
      </c>
      <c r="C12" s="5">
        <f t="shared" si="5"/>
        <v>2.1626666666666673E-10</v>
      </c>
      <c r="D12" s="5">
        <f t="shared" si="3"/>
        <v>8</v>
      </c>
      <c r="E12" s="5">
        <f t="shared" si="0"/>
        <v>1.5219999999999985E-10</v>
      </c>
      <c r="F12" s="5">
        <f t="shared" si="1"/>
        <v>9</v>
      </c>
      <c r="G12" s="9">
        <f t="shared" si="4"/>
        <v>2.0021428571428571E-11</v>
      </c>
      <c r="H12" s="4">
        <f t="shared" si="2"/>
        <v>4.870045918367362E-23</v>
      </c>
    </row>
    <row r="13" spans="1:9">
      <c r="A13" s="4">
        <v>12</v>
      </c>
      <c r="B13" s="7">
        <v>2.9400000000000002E-10</v>
      </c>
      <c r="C13" s="5">
        <f t="shared" si="5"/>
        <v>2.1626666666666673E-10</v>
      </c>
      <c r="D13" s="5">
        <f t="shared" si="3"/>
        <v>8</v>
      </c>
      <c r="E13" s="5">
        <f t="shared" si="0"/>
        <v>3.1093333333333317E-10</v>
      </c>
      <c r="F13" s="5">
        <f t="shared" si="1"/>
        <v>16</v>
      </c>
      <c r="G13" s="9">
        <f t="shared" si="4"/>
        <v>2.0021428571428571E-11</v>
      </c>
      <c r="H13" s="4">
        <f t="shared" si="2"/>
        <v>9.9571887755102052E-23</v>
      </c>
    </row>
    <row r="14" spans="1:9">
      <c r="A14" s="4">
        <v>13</v>
      </c>
      <c r="B14" s="7">
        <v>3.2400000000000002E-10</v>
      </c>
      <c r="C14" s="5">
        <f t="shared" si="5"/>
        <v>2.1626666666666673E-10</v>
      </c>
      <c r="D14" s="5">
        <f t="shared" si="3"/>
        <v>8</v>
      </c>
      <c r="E14" s="5">
        <f t="shared" si="0"/>
        <v>5.3866666666666646E-10</v>
      </c>
      <c r="F14" s="5">
        <f t="shared" si="1"/>
        <v>25</v>
      </c>
      <c r="G14" s="9">
        <f t="shared" si="4"/>
        <v>2.0021428571428571E-11</v>
      </c>
      <c r="H14" s="4">
        <f t="shared" si="2"/>
        <v>4.8700459183672897E-23</v>
      </c>
    </row>
    <row r="15" spans="1:9">
      <c r="A15" s="4">
        <v>14</v>
      </c>
      <c r="B15" s="7">
        <v>3.5099999999999998E-10</v>
      </c>
      <c r="C15" s="5">
        <f t="shared" si="5"/>
        <v>2.1626666666666673E-10</v>
      </c>
      <c r="D15" s="5">
        <f t="shared" si="3"/>
        <v>8</v>
      </c>
      <c r="E15" s="5">
        <f t="shared" si="0"/>
        <v>8.083999999999995E-10</v>
      </c>
      <c r="F15" s="5">
        <f t="shared" si="1"/>
        <v>36</v>
      </c>
      <c r="G15" s="9">
        <f t="shared" si="4"/>
        <v>2.0021428571428571E-11</v>
      </c>
      <c r="H15" s="4">
        <f t="shared" si="2"/>
        <v>3.2322903061224579E-22</v>
      </c>
    </row>
    <row r="16" spans="1:9">
      <c r="A16" s="4">
        <v>15</v>
      </c>
      <c r="B16" s="7">
        <v>3.89E-10</v>
      </c>
      <c r="C16" s="5">
        <f t="shared" si="5"/>
        <v>2.1626666666666673E-10</v>
      </c>
      <c r="D16" s="5">
        <f t="shared" si="3"/>
        <v>8</v>
      </c>
      <c r="E16" s="5">
        <f t="shared" si="0"/>
        <v>1.2091333333333328E-9</v>
      </c>
      <c r="F16" s="5">
        <f t="shared" si="1"/>
        <v>49</v>
      </c>
      <c r="G16" s="9">
        <f t="shared" si="4"/>
        <v>2.0021428571428571E-11</v>
      </c>
      <c r="H16" s="4"/>
    </row>
    <row r="17" spans="2:7">
      <c r="B17" s="2" t="s">
        <v>8</v>
      </c>
      <c r="G17" s="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8" sqref="C18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总计算表格</vt:lpstr>
      <vt:lpstr>K计算公式依据-JJG 292-2009</vt:lpstr>
      <vt:lpstr>频率稳定度计算公式依据-JJG 292-2009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lvbo</cp:lastModifiedBy>
  <dcterms:created xsi:type="dcterms:W3CDTF">2008-09-11T17:22:52Z</dcterms:created>
  <dcterms:modified xsi:type="dcterms:W3CDTF">2019-06-12T08:22:08Z</dcterms:modified>
</cp:coreProperties>
</file>