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date1904="1"/>
  <mc:AlternateContent xmlns:mc="http://schemas.openxmlformats.org/markup-compatibility/2006">
    <mc:Choice Requires="x15">
      <x15ac:absPath xmlns:x15ac="http://schemas.microsoft.com/office/spreadsheetml/2010/11/ac" url="/Users/Chen/Documents/research/dissertation/photosensitizer paper/149-mer Paper/data/gel results &amp; data analysis/direct excitation gel analysis/exp1/quantity/"/>
    </mc:Choice>
  </mc:AlternateContent>
  <bookViews>
    <workbookView xWindow="7380" yWindow="1380" windowWidth="28800" windowHeight="16060" tabRatio="500"/>
  </bookViews>
  <sheets>
    <sheet name="BB_UVB_first_exposure_analysi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7" i="1" l="1"/>
  <c r="J69" i="1"/>
  <c r="J62" i="1"/>
  <c r="K62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J16" i="1"/>
  <c r="K1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</calcChain>
</file>

<file path=xl/sharedStrings.xml><?xml version="1.0" encoding="utf-8"?>
<sst xmlns="http://schemas.openxmlformats.org/spreadsheetml/2006/main" count="245" uniqueCount="90">
  <si>
    <t>Detail Report by Lane</t>
  </si>
  <si>
    <t>2016-10-13 17hr 39min</t>
  </si>
  <si>
    <t>Lane Information:</t>
  </si>
  <si>
    <t>Lane Number</t>
  </si>
  <si>
    <t>Bkg Method</t>
  </si>
  <si>
    <t>Bkg Radius</t>
  </si>
  <si>
    <t>Band Sens.</t>
  </si>
  <si>
    <t>Band Width</t>
  </si>
  <si>
    <t>Band Min. Dens.</t>
  </si>
  <si>
    <t>Band Shoulder</t>
  </si>
  <si>
    <t>None</t>
  </si>
  <si>
    <t>--</t>
  </si>
  <si>
    <t>Lane</t>
  </si>
  <si>
    <t>Band</t>
  </si>
  <si>
    <t>Relative</t>
  </si>
  <si>
    <t>Trace</t>
  </si>
  <si>
    <t>Gauss Trace</t>
  </si>
  <si>
    <t>Number</t>
  </si>
  <si>
    <t>Front</t>
  </si>
  <si>
    <t>Name</t>
  </si>
  <si>
    <t>CNT x mm</t>
  </si>
  <si>
    <t>Qty</t>
  </si>
  <si>
    <t xml:space="preserve">    </t>
  </si>
  <si>
    <t xml:space="preserve">   -nan</t>
  </si>
  <si>
    <t xml:space="preserve"> = Known</t>
  </si>
  <si>
    <t>x Extrapolated</t>
  </si>
  <si>
    <t>TTCA</t>
  </si>
  <si>
    <t>TTTC</t>
  </si>
  <si>
    <t>ATTG</t>
  </si>
  <si>
    <t>CCCA</t>
  </si>
  <si>
    <t>CCCC</t>
  </si>
  <si>
    <t>ACCC</t>
  </si>
  <si>
    <t>CTTA</t>
  </si>
  <si>
    <t>TCTT</t>
  </si>
  <si>
    <t>ATCT</t>
  </si>
  <si>
    <t>GCCA</t>
  </si>
  <si>
    <t>TCTG</t>
  </si>
  <si>
    <t>TTCT</t>
  </si>
  <si>
    <t>ATTC</t>
  </si>
  <si>
    <t>GCTA</t>
  </si>
  <si>
    <t>ATCG</t>
  </si>
  <si>
    <t>GTTA</t>
  </si>
  <si>
    <t>TCCG</t>
  </si>
  <si>
    <t>TTCC</t>
  </si>
  <si>
    <t>GTTC</t>
  </si>
  <si>
    <t>GTCG</t>
  </si>
  <si>
    <t>GCTG</t>
  </si>
  <si>
    <t>GTTT</t>
  </si>
  <si>
    <t>GTTG</t>
  </si>
  <si>
    <t>ACCG</t>
  </si>
  <si>
    <t>TCTA</t>
  </si>
  <si>
    <t>CTCT</t>
  </si>
  <si>
    <t>GTCA</t>
  </si>
  <si>
    <t>CTCG</t>
  </si>
  <si>
    <t>TCTC</t>
  </si>
  <si>
    <t>GTCT</t>
  </si>
  <si>
    <t>TTTG</t>
  </si>
  <si>
    <t>TTTT</t>
  </si>
  <si>
    <t>ATTT</t>
  </si>
  <si>
    <t>ACTA</t>
  </si>
  <si>
    <t>ATCA</t>
  </si>
  <si>
    <t>CCTA</t>
  </si>
  <si>
    <t>CCCT</t>
  </si>
  <si>
    <t>GCCC</t>
  </si>
  <si>
    <t>CCCG</t>
  </si>
  <si>
    <t>TCCC</t>
  </si>
  <si>
    <t>GTCC</t>
  </si>
  <si>
    <t>GCCG</t>
  </si>
  <si>
    <t>ACTG</t>
  </si>
  <si>
    <t>ACCA</t>
  </si>
  <si>
    <t>ATTA</t>
  </si>
  <si>
    <t>TTTA</t>
  </si>
  <si>
    <t>CTTT</t>
  </si>
  <si>
    <t>GCTT</t>
  </si>
  <si>
    <t>ACTC</t>
  </si>
  <si>
    <t>GCCT</t>
  </si>
  <si>
    <t>CTTG</t>
  </si>
  <si>
    <t>CCTT</t>
  </si>
  <si>
    <t>ACCT</t>
  </si>
  <si>
    <t>TCCA</t>
  </si>
  <si>
    <t>CTCC</t>
  </si>
  <si>
    <t>GCTC</t>
  </si>
  <si>
    <t>TTCG</t>
  </si>
  <si>
    <t>CTTC</t>
  </si>
  <si>
    <t>ACTT</t>
  </si>
  <si>
    <t>CCTG</t>
  </si>
  <si>
    <t>TCCT</t>
  </si>
  <si>
    <t>ATCC</t>
  </si>
  <si>
    <t>CCTC</t>
  </si>
  <si>
    <t>CTCA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</si>
</sst>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Verdana"/>
    </font>
    <font>
      <sz val="10"/>
      <name val="Verdana"/>
    </font>
    <font>
      <sz val="8"/>
      <name val="Verdana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C24" workbookViewId="0">
      <selection activeCell="O73" sqref="O73"/>
    </sheetView>
  </sheetViews>
  <sheetFormatPr baseColWidth="10" defaultRowHeight="13" x14ac:dyDescent="0.15"/>
  <cols>
    <col min="12" max="12" width="17.6640625" customWidth="1"/>
  </cols>
  <sheetData>
    <row r="1" spans="1:12" x14ac:dyDescent="0.15">
      <c r="A1" t="s">
        <v>0</v>
      </c>
    </row>
    <row r="2" spans="1:12" x14ac:dyDescent="0.15">
      <c r="A2" t="s">
        <v>1</v>
      </c>
    </row>
    <row r="3" spans="1:12" x14ac:dyDescent="0.15">
      <c r="A3" s="1">
        <v>41199</v>
      </c>
    </row>
    <row r="5" spans="1:12" x14ac:dyDescent="0.15">
      <c r="A5" t="s">
        <v>2</v>
      </c>
    </row>
    <row r="6" spans="1:12" x14ac:dyDescent="0.15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I6" t="s">
        <v>9</v>
      </c>
    </row>
    <row r="7" spans="1:12" x14ac:dyDescent="0.15">
      <c r="B7">
        <v>1</v>
      </c>
      <c r="C7" t="s">
        <v>10</v>
      </c>
      <c r="D7" t="s">
        <v>11</v>
      </c>
      <c r="E7">
        <v>2.9</v>
      </c>
      <c r="F7">
        <v>10</v>
      </c>
      <c r="G7">
        <v>0</v>
      </c>
      <c r="I7">
        <v>1</v>
      </c>
    </row>
    <row r="8" spans="1:12" x14ac:dyDescent="0.15">
      <c r="B8">
        <v>2</v>
      </c>
      <c r="C8" t="s">
        <v>10</v>
      </c>
      <c r="D8" t="s">
        <v>11</v>
      </c>
      <c r="E8">
        <v>2.9</v>
      </c>
      <c r="F8">
        <v>10</v>
      </c>
      <c r="G8">
        <v>0</v>
      </c>
      <c r="I8">
        <v>1</v>
      </c>
    </row>
    <row r="9" spans="1:12" x14ac:dyDescent="0.15">
      <c r="B9">
        <v>3</v>
      </c>
      <c r="C9" t="s">
        <v>10</v>
      </c>
      <c r="D9" t="s">
        <v>11</v>
      </c>
      <c r="E9">
        <v>2.9</v>
      </c>
      <c r="F9">
        <v>10</v>
      </c>
      <c r="G9">
        <v>0</v>
      </c>
      <c r="I9">
        <v>1</v>
      </c>
    </row>
    <row r="12" spans="1:12" x14ac:dyDescent="0.15">
      <c r="A12" t="s">
        <v>12</v>
      </c>
      <c r="B12" t="s">
        <v>13</v>
      </c>
      <c r="C12" t="s">
        <v>14</v>
      </c>
      <c r="D12" t="s">
        <v>12</v>
      </c>
      <c r="E12" t="s">
        <v>15</v>
      </c>
      <c r="F12" t="s">
        <v>16</v>
      </c>
      <c r="G12" t="s">
        <v>14</v>
      </c>
    </row>
    <row r="13" spans="1:12" x14ac:dyDescent="0.15">
      <c r="A13" t="s">
        <v>17</v>
      </c>
      <c r="B13" t="s">
        <v>17</v>
      </c>
      <c r="C13" t="s">
        <v>18</v>
      </c>
      <c r="D13" t="s">
        <v>19</v>
      </c>
      <c r="E13" t="s">
        <v>20</v>
      </c>
      <c r="F13" t="s">
        <v>20</v>
      </c>
      <c r="G13" t="s">
        <v>21</v>
      </c>
    </row>
    <row r="14" spans="1:12" x14ac:dyDescent="0.15">
      <c r="A14">
        <v>1</v>
      </c>
      <c r="B14">
        <v>1</v>
      </c>
      <c r="C14">
        <v>2.1999999999999999E-2</v>
      </c>
      <c r="D14" t="s">
        <v>22</v>
      </c>
      <c r="E14">
        <v>95802</v>
      </c>
      <c r="F14">
        <v>108917.60400000001</v>
      </c>
      <c r="G14">
        <v>8.66</v>
      </c>
      <c r="I14" s="2" t="s">
        <v>26</v>
      </c>
      <c r="L14" s="7">
        <f>G14*$K$16</f>
        <v>7.2953336156312387</v>
      </c>
    </row>
    <row r="15" spans="1:12" x14ac:dyDescent="0.15">
      <c r="A15">
        <v>1</v>
      </c>
      <c r="B15">
        <v>2</v>
      </c>
      <c r="C15">
        <v>3.2000000000000001E-2</v>
      </c>
      <c r="D15" t="s">
        <v>22</v>
      </c>
      <c r="E15">
        <v>58554.2</v>
      </c>
      <c r="F15">
        <v>10625.749</v>
      </c>
      <c r="G15">
        <v>5.2930000000000001</v>
      </c>
      <c r="I15" s="3" t="s">
        <v>27</v>
      </c>
      <c r="L15" s="7">
        <f t="shared" ref="L15:L35" si="0">G15*$K$16</f>
        <v>4.4589146452120261</v>
      </c>
    </row>
    <row r="16" spans="1:12" x14ac:dyDescent="0.15">
      <c r="A16">
        <v>1</v>
      </c>
      <c r="B16">
        <v>23</v>
      </c>
      <c r="C16">
        <v>4.2999999999999997E-2</v>
      </c>
      <c r="D16" t="s">
        <v>22</v>
      </c>
      <c r="E16">
        <v>28514.799999999999</v>
      </c>
      <c r="F16">
        <v>97436.607000000004</v>
      </c>
      <c r="G16">
        <v>2.5779999999999998</v>
      </c>
      <c r="I16" s="2" t="s">
        <v>47</v>
      </c>
      <c r="J16">
        <f>SUM(G14:G16)</f>
        <v>16.530999999999999</v>
      </c>
      <c r="K16">
        <f>J87/J16</f>
        <v>0.84241727663178279</v>
      </c>
      <c r="L16" s="7">
        <f t="shared" si="0"/>
        <v>2.1717517391567358</v>
      </c>
    </row>
    <row r="17" spans="1:12" x14ac:dyDescent="0.15">
      <c r="A17">
        <v>1</v>
      </c>
      <c r="B17">
        <v>3</v>
      </c>
      <c r="C17">
        <v>8.6999999999999994E-2</v>
      </c>
      <c r="D17" t="s">
        <v>22</v>
      </c>
      <c r="E17">
        <v>47594.400000000001</v>
      </c>
      <c r="F17">
        <v>47159.097999999998</v>
      </c>
      <c r="G17">
        <v>4.3019999999999996</v>
      </c>
      <c r="I17" t="s">
        <v>28</v>
      </c>
      <c r="L17" s="7">
        <f t="shared" si="0"/>
        <v>3.624079124069929</v>
      </c>
    </row>
    <row r="18" spans="1:12" x14ac:dyDescent="0.15">
      <c r="A18">
        <v>1</v>
      </c>
      <c r="B18">
        <v>4</v>
      </c>
      <c r="C18">
        <v>0.126</v>
      </c>
      <c r="D18" t="s">
        <v>22</v>
      </c>
      <c r="E18">
        <v>48594</v>
      </c>
      <c r="F18">
        <v>12394.891</v>
      </c>
      <c r="G18">
        <v>4.3929999999999998</v>
      </c>
      <c r="I18" t="s">
        <v>29</v>
      </c>
      <c r="L18" s="7">
        <f t="shared" si="0"/>
        <v>3.7007390962434217</v>
      </c>
    </row>
    <row r="19" spans="1:12" x14ac:dyDescent="0.15">
      <c r="A19">
        <v>1</v>
      </c>
      <c r="B19">
        <v>5</v>
      </c>
      <c r="C19">
        <v>0.13800000000000001</v>
      </c>
      <c r="D19" t="s">
        <v>22</v>
      </c>
      <c r="E19">
        <v>23101</v>
      </c>
      <c r="F19">
        <v>246.726</v>
      </c>
      <c r="G19">
        <v>2.0880000000000001</v>
      </c>
      <c r="I19" t="s">
        <v>30</v>
      </c>
      <c r="L19" s="7">
        <f t="shared" si="0"/>
        <v>1.7589672736071624</v>
      </c>
    </row>
    <row r="20" spans="1:12" x14ac:dyDescent="0.15">
      <c r="A20">
        <v>1</v>
      </c>
      <c r="B20">
        <v>6</v>
      </c>
      <c r="C20">
        <v>0.15</v>
      </c>
      <c r="D20" t="s">
        <v>22</v>
      </c>
      <c r="E20">
        <v>24453.4</v>
      </c>
      <c r="F20">
        <v>116276.508</v>
      </c>
      <c r="G20">
        <v>2.21</v>
      </c>
      <c r="I20" t="s">
        <v>31</v>
      </c>
      <c r="L20" s="7">
        <f t="shared" si="0"/>
        <v>1.86174218135624</v>
      </c>
    </row>
    <row r="21" spans="1:12" x14ac:dyDescent="0.15">
      <c r="A21">
        <v>1</v>
      </c>
      <c r="B21">
        <v>7</v>
      </c>
      <c r="C21">
        <v>0.19900000000000001</v>
      </c>
      <c r="D21" t="s">
        <v>22</v>
      </c>
      <c r="E21">
        <v>75154</v>
      </c>
      <c r="F21">
        <v>76105.563999999998</v>
      </c>
      <c r="G21">
        <v>6.7939999999999996</v>
      </c>
      <c r="I21" t="s">
        <v>32</v>
      </c>
      <c r="L21" s="7">
        <f t="shared" si="0"/>
        <v>5.7233829774363318</v>
      </c>
    </row>
    <row r="22" spans="1:12" x14ac:dyDescent="0.15">
      <c r="A22">
        <v>1</v>
      </c>
      <c r="B22">
        <v>8</v>
      </c>
      <c r="C22">
        <v>0.21299999999999999</v>
      </c>
      <c r="D22" t="s">
        <v>22</v>
      </c>
      <c r="E22">
        <v>29195.8</v>
      </c>
      <c r="F22">
        <v>23390.274000000001</v>
      </c>
      <c r="G22">
        <v>2.6389999999999998</v>
      </c>
      <c r="I22" t="s">
        <v>33</v>
      </c>
      <c r="L22" s="7">
        <f t="shared" si="0"/>
        <v>2.2231391930312747</v>
      </c>
    </row>
    <row r="23" spans="1:12" x14ac:dyDescent="0.15">
      <c r="A23">
        <v>1</v>
      </c>
      <c r="B23">
        <v>9</v>
      </c>
      <c r="C23">
        <v>0.23</v>
      </c>
      <c r="D23" t="s">
        <v>22</v>
      </c>
      <c r="E23">
        <v>33113.599999999999</v>
      </c>
      <c r="F23">
        <v>45907.754999999997</v>
      </c>
      <c r="G23">
        <v>2.9929999999999999</v>
      </c>
      <c r="I23" t="s">
        <v>34</v>
      </c>
      <c r="L23" s="7">
        <f t="shared" si="0"/>
        <v>2.521354908958926</v>
      </c>
    </row>
    <row r="24" spans="1:12" x14ac:dyDescent="0.15">
      <c r="A24">
        <v>1</v>
      </c>
      <c r="B24">
        <v>10</v>
      </c>
      <c r="C24">
        <v>0.27800000000000002</v>
      </c>
      <c r="D24" t="s">
        <v>22</v>
      </c>
      <c r="E24">
        <v>22850.2</v>
      </c>
      <c r="F24">
        <v>29314.812999999998</v>
      </c>
      <c r="G24">
        <v>2.0659999999999998</v>
      </c>
      <c r="I24" t="s">
        <v>35</v>
      </c>
      <c r="L24" s="7">
        <f t="shared" si="0"/>
        <v>1.740434093521263</v>
      </c>
    </row>
    <row r="25" spans="1:12" x14ac:dyDescent="0.15">
      <c r="A25">
        <v>1</v>
      </c>
      <c r="B25">
        <v>11</v>
      </c>
      <c r="C25">
        <v>0.33700000000000002</v>
      </c>
      <c r="D25" t="s">
        <v>22</v>
      </c>
      <c r="E25">
        <v>14416</v>
      </c>
      <c r="F25">
        <v>90950.926999999996</v>
      </c>
      <c r="G25">
        <v>1.3029999999999999</v>
      </c>
      <c r="I25" t="s">
        <v>36</v>
      </c>
      <c r="L25" s="7">
        <f t="shared" si="0"/>
        <v>1.0976697114512128</v>
      </c>
    </row>
    <row r="26" spans="1:12" x14ac:dyDescent="0.15">
      <c r="A26">
        <v>1</v>
      </c>
      <c r="B26">
        <v>12</v>
      </c>
      <c r="C26">
        <v>0.35699999999999998</v>
      </c>
      <c r="D26" t="s">
        <v>22</v>
      </c>
      <c r="E26">
        <v>49887</v>
      </c>
      <c r="F26">
        <v>24930.762999999999</v>
      </c>
      <c r="G26">
        <v>4.51</v>
      </c>
      <c r="I26" t="s">
        <v>37</v>
      </c>
      <c r="L26" s="7">
        <f t="shared" si="0"/>
        <v>3.7993019176093403</v>
      </c>
    </row>
    <row r="27" spans="1:12" x14ac:dyDescent="0.15">
      <c r="A27">
        <v>1</v>
      </c>
      <c r="B27">
        <v>13</v>
      </c>
      <c r="C27">
        <v>0.378</v>
      </c>
      <c r="D27" t="s">
        <v>22</v>
      </c>
      <c r="E27">
        <v>39988.6</v>
      </c>
      <c r="F27">
        <v>21967.409</v>
      </c>
      <c r="G27">
        <v>3.6150000000000002</v>
      </c>
      <c r="I27" t="s">
        <v>38</v>
      </c>
      <c r="L27" s="7">
        <f t="shared" si="0"/>
        <v>3.0453384550238951</v>
      </c>
    </row>
    <row r="28" spans="1:12" x14ac:dyDescent="0.15">
      <c r="A28">
        <v>1</v>
      </c>
      <c r="B28">
        <v>14</v>
      </c>
      <c r="C28">
        <v>0.442</v>
      </c>
      <c r="D28" t="s">
        <v>22</v>
      </c>
      <c r="E28">
        <v>19453.400000000001</v>
      </c>
      <c r="F28">
        <v>25292.212</v>
      </c>
      <c r="G28">
        <v>1.758</v>
      </c>
      <c r="I28" t="s">
        <v>39</v>
      </c>
      <c r="L28" s="7">
        <f t="shared" si="0"/>
        <v>1.4809695723186742</v>
      </c>
    </row>
    <row r="29" spans="1:12" x14ac:dyDescent="0.15">
      <c r="A29">
        <v>1</v>
      </c>
      <c r="B29">
        <v>15</v>
      </c>
      <c r="C29">
        <v>0.51800000000000002</v>
      </c>
      <c r="D29" t="s">
        <v>22</v>
      </c>
      <c r="E29">
        <v>28941.4</v>
      </c>
      <c r="F29">
        <v>30687.39</v>
      </c>
      <c r="G29">
        <v>2.6160000000000001</v>
      </c>
      <c r="I29" t="s">
        <v>40</v>
      </c>
      <c r="L29" s="7">
        <f t="shared" si="0"/>
        <v>2.203763595668744</v>
      </c>
    </row>
    <row r="30" spans="1:12" x14ac:dyDescent="0.15">
      <c r="A30">
        <v>1</v>
      </c>
      <c r="B30">
        <v>16</v>
      </c>
      <c r="C30">
        <v>0.60199999999999998</v>
      </c>
      <c r="D30" t="s">
        <v>22</v>
      </c>
      <c r="E30">
        <v>36612</v>
      </c>
      <c r="F30">
        <v>126442.447</v>
      </c>
      <c r="G30">
        <v>3.31</v>
      </c>
      <c r="I30" t="s">
        <v>41</v>
      </c>
      <c r="L30" s="7">
        <f t="shared" si="0"/>
        <v>2.788401185651201</v>
      </c>
    </row>
    <row r="31" spans="1:12" x14ac:dyDescent="0.15">
      <c r="A31">
        <v>1</v>
      </c>
      <c r="B31">
        <v>18</v>
      </c>
      <c r="C31">
        <v>0.68899999999999995</v>
      </c>
      <c r="D31" t="s">
        <v>22</v>
      </c>
      <c r="E31">
        <v>42608.800000000003</v>
      </c>
      <c r="F31">
        <v>37101.733999999997</v>
      </c>
      <c r="G31">
        <v>3.8519999999999999</v>
      </c>
      <c r="I31" t="s">
        <v>42</v>
      </c>
      <c r="L31" s="7">
        <f t="shared" si="0"/>
        <v>3.2449913495856273</v>
      </c>
    </row>
    <row r="32" spans="1:12" x14ac:dyDescent="0.15">
      <c r="A32">
        <v>1</v>
      </c>
      <c r="B32">
        <v>19</v>
      </c>
      <c r="C32">
        <v>0.72199999999999998</v>
      </c>
      <c r="D32" t="s">
        <v>22</v>
      </c>
      <c r="E32">
        <v>69102.600000000006</v>
      </c>
      <c r="F32">
        <v>66498.801000000007</v>
      </c>
      <c r="G32">
        <v>6.2469999999999999</v>
      </c>
      <c r="I32" t="s">
        <v>43</v>
      </c>
      <c r="L32" s="7">
        <f t="shared" si="0"/>
        <v>5.2625807271187472</v>
      </c>
    </row>
    <row r="33" spans="1:14" x14ac:dyDescent="0.15">
      <c r="A33">
        <v>1</v>
      </c>
      <c r="B33">
        <v>20</v>
      </c>
      <c r="C33">
        <v>0.75700000000000001</v>
      </c>
      <c r="D33" t="s">
        <v>22</v>
      </c>
      <c r="E33">
        <v>27104.799999999999</v>
      </c>
      <c r="F33">
        <v>30306.449000000001</v>
      </c>
      <c r="G33">
        <v>2.4500000000000002</v>
      </c>
      <c r="I33" t="s">
        <v>44</v>
      </c>
      <c r="L33" s="7">
        <f t="shared" si="0"/>
        <v>2.0639223277478678</v>
      </c>
    </row>
    <row r="34" spans="1:14" x14ac:dyDescent="0.15">
      <c r="A34">
        <v>1</v>
      </c>
      <c r="B34">
        <v>21</v>
      </c>
      <c r="C34">
        <v>0.86299999999999999</v>
      </c>
      <c r="D34" t="s">
        <v>22</v>
      </c>
      <c r="E34">
        <v>10834.4</v>
      </c>
      <c r="F34">
        <v>15105.233</v>
      </c>
      <c r="G34">
        <v>0.97899999999999998</v>
      </c>
      <c r="I34" t="s">
        <v>45</v>
      </c>
      <c r="L34" s="7">
        <f t="shared" si="0"/>
        <v>0.82472651382251538</v>
      </c>
    </row>
    <row r="35" spans="1:14" x14ac:dyDescent="0.15">
      <c r="A35">
        <v>1</v>
      </c>
      <c r="B35">
        <v>22</v>
      </c>
      <c r="C35">
        <v>0.97199999999999998</v>
      </c>
      <c r="D35" t="s">
        <v>22</v>
      </c>
      <c r="E35">
        <v>10989</v>
      </c>
      <c r="F35">
        <v>19023.137999999999</v>
      </c>
      <c r="G35">
        <v>0.99299999999999999</v>
      </c>
      <c r="I35" t="s">
        <v>46</v>
      </c>
      <c r="L35" s="7">
        <f t="shared" si="0"/>
        <v>0.83652035569536032</v>
      </c>
    </row>
    <row r="36" spans="1:14" x14ac:dyDescent="0.15">
      <c r="A36">
        <v>2</v>
      </c>
      <c r="B36">
        <v>1</v>
      </c>
      <c r="C36">
        <v>2.9000000000000001E-2</v>
      </c>
      <c r="D36" t="s">
        <v>22</v>
      </c>
      <c r="E36">
        <v>21386</v>
      </c>
      <c r="F36">
        <v>42768.485999999997</v>
      </c>
      <c r="G36">
        <v>1.3120000000000001</v>
      </c>
      <c r="I36" t="s">
        <v>48</v>
      </c>
      <c r="L36" s="8">
        <f>G36*$K$62</f>
        <v>1.1845480639046846</v>
      </c>
      <c r="M36" s="8">
        <v>1.1845480639046846</v>
      </c>
      <c r="N36" t="s">
        <v>48</v>
      </c>
    </row>
    <row r="37" spans="1:14" x14ac:dyDescent="0.15">
      <c r="A37">
        <v>2</v>
      </c>
      <c r="B37">
        <v>2</v>
      </c>
      <c r="C37">
        <v>5.3999999999999999E-2</v>
      </c>
      <c r="D37" t="s">
        <v>22</v>
      </c>
      <c r="E37">
        <v>34968.199999999997</v>
      </c>
      <c r="F37">
        <v>11189.043</v>
      </c>
      <c r="G37">
        <v>2.145</v>
      </c>
      <c r="I37" t="s">
        <v>49</v>
      </c>
      <c r="L37" s="8">
        <f t="shared" ref="L37:M62" si="1">G37*$K$62</f>
        <v>1.9366277416734363</v>
      </c>
      <c r="M37" s="8">
        <v>1.9366277416734363</v>
      </c>
      <c r="N37" t="s">
        <v>49</v>
      </c>
    </row>
    <row r="38" spans="1:14" x14ac:dyDescent="0.15">
      <c r="A38">
        <v>2</v>
      </c>
      <c r="B38">
        <v>3</v>
      </c>
      <c r="C38">
        <v>0.08</v>
      </c>
      <c r="D38" t="s">
        <v>22</v>
      </c>
      <c r="E38">
        <v>55136.6</v>
      </c>
      <c r="F38">
        <v>44363.351999999999</v>
      </c>
      <c r="G38">
        <v>3.383</v>
      </c>
      <c r="I38" t="s">
        <v>50</v>
      </c>
      <c r="L38" s="8">
        <f t="shared" si="1"/>
        <v>3.0543644056322772</v>
      </c>
      <c r="M38" s="8">
        <v>3.0543644056322772</v>
      </c>
      <c r="N38" t="s">
        <v>50</v>
      </c>
    </row>
    <row r="39" spans="1:14" x14ac:dyDescent="0.15">
      <c r="A39">
        <v>2</v>
      </c>
      <c r="B39">
        <v>4</v>
      </c>
      <c r="C39">
        <v>8.8999999999999996E-2</v>
      </c>
      <c r="D39" t="s">
        <v>22</v>
      </c>
      <c r="E39">
        <v>61676.2</v>
      </c>
      <c r="F39">
        <v>35899.69</v>
      </c>
      <c r="G39">
        <v>3.7839999999999998</v>
      </c>
      <c r="I39" t="s">
        <v>51</v>
      </c>
      <c r="L39" s="8">
        <f t="shared" si="1"/>
        <v>3.4164099647982669</v>
      </c>
      <c r="M39" s="8">
        <v>3.4164099647982669</v>
      </c>
      <c r="N39" t="s">
        <v>51</v>
      </c>
    </row>
    <row r="40" spans="1:14" x14ac:dyDescent="0.15">
      <c r="A40">
        <v>2</v>
      </c>
      <c r="B40">
        <v>27</v>
      </c>
      <c r="C40">
        <v>9.7000000000000003E-2</v>
      </c>
      <c r="D40" t="s">
        <v>22</v>
      </c>
      <c r="E40">
        <v>22313.599999999999</v>
      </c>
      <c r="F40">
        <v>20090.419000000002</v>
      </c>
      <c r="G40">
        <v>1.369</v>
      </c>
      <c r="I40" s="5" t="s">
        <v>74</v>
      </c>
      <c r="L40" s="8">
        <f t="shared" si="1"/>
        <v>1.2360108989981045</v>
      </c>
      <c r="M40" s="8">
        <v>1.2360108989981045</v>
      </c>
      <c r="N40" t="s">
        <v>74</v>
      </c>
    </row>
    <row r="41" spans="1:14" x14ac:dyDescent="0.15">
      <c r="A41">
        <v>2</v>
      </c>
      <c r="B41">
        <v>5</v>
      </c>
      <c r="C41">
        <v>0.125</v>
      </c>
      <c r="D41" t="s">
        <v>22</v>
      </c>
      <c r="E41">
        <v>16584.2</v>
      </c>
      <c r="F41" t="s">
        <v>23</v>
      </c>
      <c r="G41">
        <v>1.0169999999999999</v>
      </c>
      <c r="I41" t="s">
        <v>52</v>
      </c>
      <c r="L41" s="8">
        <f t="shared" si="1"/>
        <v>0.91820532087733542</v>
      </c>
      <c r="M41" s="8">
        <v>0.91820532087733542</v>
      </c>
      <c r="N41" t="s">
        <v>52</v>
      </c>
    </row>
    <row r="42" spans="1:14" x14ac:dyDescent="0.15">
      <c r="A42">
        <v>2</v>
      </c>
      <c r="B42">
        <v>6</v>
      </c>
      <c r="C42">
        <v>0.156</v>
      </c>
      <c r="D42" t="s">
        <v>22</v>
      </c>
      <c r="E42">
        <v>63514.8</v>
      </c>
      <c r="F42">
        <v>15333.264999999999</v>
      </c>
      <c r="G42">
        <v>3.8969999999999998</v>
      </c>
      <c r="I42" t="s">
        <v>53</v>
      </c>
      <c r="L42" s="8">
        <f t="shared" si="1"/>
        <v>3.5184327782290818</v>
      </c>
      <c r="M42" s="8">
        <v>3.5184327782290818</v>
      </c>
      <c r="N42" t="s">
        <v>53</v>
      </c>
    </row>
    <row r="43" spans="1:14" x14ac:dyDescent="0.15">
      <c r="A43">
        <v>2</v>
      </c>
      <c r="B43">
        <v>7</v>
      </c>
      <c r="C43">
        <v>0.16300000000000001</v>
      </c>
      <c r="D43" t="s">
        <v>22</v>
      </c>
      <c r="E43">
        <v>30554.400000000001</v>
      </c>
      <c r="F43">
        <v>61935.58</v>
      </c>
      <c r="G43">
        <v>1.875</v>
      </c>
      <c r="I43" t="s">
        <v>54</v>
      </c>
      <c r="L43" s="8">
        <f t="shared" si="1"/>
        <v>1.69285641754671</v>
      </c>
      <c r="M43" s="8">
        <v>1.69285641754671</v>
      </c>
      <c r="N43" t="s">
        <v>54</v>
      </c>
    </row>
    <row r="44" spans="1:14" x14ac:dyDescent="0.15">
      <c r="A44">
        <v>2</v>
      </c>
      <c r="B44">
        <v>8</v>
      </c>
      <c r="C44">
        <v>0.17499999999999999</v>
      </c>
      <c r="D44" t="s">
        <v>22</v>
      </c>
      <c r="E44">
        <v>16902.599999999999</v>
      </c>
      <c r="F44">
        <v>482204.51699999999</v>
      </c>
      <c r="G44">
        <v>1.0369999999999999</v>
      </c>
      <c r="I44" t="s">
        <v>55</v>
      </c>
      <c r="L44" s="8">
        <f t="shared" si="1"/>
        <v>0.93626245599783364</v>
      </c>
      <c r="M44" s="8">
        <v>0.93626245599783364</v>
      </c>
      <c r="N44" t="s">
        <v>55</v>
      </c>
    </row>
    <row r="45" spans="1:14" x14ac:dyDescent="0.15">
      <c r="A45">
        <v>2</v>
      </c>
      <c r="B45">
        <v>9</v>
      </c>
      <c r="C45">
        <v>0.21199999999999999</v>
      </c>
      <c r="D45" t="s">
        <v>22</v>
      </c>
      <c r="E45">
        <v>108050.2</v>
      </c>
      <c r="F45">
        <v>82516.754000000001</v>
      </c>
      <c r="G45">
        <v>6.6289999999999996</v>
      </c>
      <c r="I45" t="s">
        <v>56</v>
      </c>
      <c r="L45" s="8">
        <f t="shared" si="1"/>
        <v>5.9850374356891409</v>
      </c>
      <c r="M45" s="8">
        <v>5.9850374356891409</v>
      </c>
      <c r="N45" t="s">
        <v>56</v>
      </c>
    </row>
    <row r="46" spans="1:14" x14ac:dyDescent="0.15">
      <c r="A46">
        <v>2</v>
      </c>
      <c r="B46">
        <v>10</v>
      </c>
      <c r="C46">
        <v>0.223</v>
      </c>
      <c r="D46" t="s">
        <v>22</v>
      </c>
      <c r="E46">
        <v>56886.400000000001</v>
      </c>
      <c r="F46">
        <v>41306.493000000002</v>
      </c>
      <c r="G46">
        <v>3.49</v>
      </c>
      <c r="I46" t="s">
        <v>57</v>
      </c>
      <c r="L46" s="8">
        <f t="shared" si="1"/>
        <v>3.1509700785269432</v>
      </c>
      <c r="M46" s="8">
        <v>3.1509700785269432</v>
      </c>
      <c r="N46" t="s">
        <v>57</v>
      </c>
    </row>
    <row r="47" spans="1:14" x14ac:dyDescent="0.15">
      <c r="A47">
        <v>2</v>
      </c>
      <c r="B47">
        <v>11</v>
      </c>
      <c r="C47">
        <v>0.23599999999999999</v>
      </c>
      <c r="D47" t="s">
        <v>22</v>
      </c>
      <c r="E47">
        <v>26510.400000000001</v>
      </c>
      <c r="F47">
        <v>14902.96</v>
      </c>
      <c r="G47">
        <v>1.6259999999999999</v>
      </c>
      <c r="I47" t="s">
        <v>58</v>
      </c>
      <c r="L47" s="8">
        <f t="shared" si="1"/>
        <v>1.4680450852965068</v>
      </c>
      <c r="M47" s="8">
        <v>1.4680450852965068</v>
      </c>
      <c r="N47" t="s">
        <v>58</v>
      </c>
    </row>
    <row r="48" spans="1:14" x14ac:dyDescent="0.15">
      <c r="A48">
        <v>2</v>
      </c>
      <c r="B48">
        <v>12</v>
      </c>
      <c r="C48">
        <v>0.27500000000000002</v>
      </c>
      <c r="D48" t="s">
        <v>22</v>
      </c>
      <c r="E48">
        <v>38256.6</v>
      </c>
      <c r="F48">
        <v>19952.981</v>
      </c>
      <c r="G48">
        <v>2.347</v>
      </c>
      <c r="I48" t="s">
        <v>59</v>
      </c>
      <c r="L48" s="8">
        <f t="shared" si="1"/>
        <v>2.1190048063904685</v>
      </c>
      <c r="M48" s="8">
        <v>2.1190048063904685</v>
      </c>
      <c r="N48" t="s">
        <v>59</v>
      </c>
    </row>
    <row r="49" spans="1:14" x14ac:dyDescent="0.15">
      <c r="A49">
        <v>2</v>
      </c>
      <c r="B49">
        <v>13</v>
      </c>
      <c r="C49">
        <v>0.315</v>
      </c>
      <c r="D49" t="s">
        <v>22</v>
      </c>
      <c r="E49">
        <v>47512.4</v>
      </c>
      <c r="F49">
        <v>31093.517</v>
      </c>
      <c r="G49">
        <v>2.915</v>
      </c>
      <c r="I49" t="s">
        <v>60</v>
      </c>
      <c r="L49" s="8">
        <f t="shared" si="1"/>
        <v>2.6318274438126186</v>
      </c>
      <c r="M49" s="8">
        <v>2.6318274438126186</v>
      </c>
      <c r="N49" t="s">
        <v>60</v>
      </c>
    </row>
    <row r="50" spans="1:14" x14ac:dyDescent="0.15">
      <c r="A50">
        <v>2</v>
      </c>
      <c r="B50">
        <v>14</v>
      </c>
      <c r="C50">
        <v>0.36099999999999999</v>
      </c>
      <c r="D50" t="s">
        <v>22</v>
      </c>
      <c r="E50">
        <v>49001</v>
      </c>
      <c r="F50">
        <v>41182.796999999999</v>
      </c>
      <c r="G50">
        <v>3.0059999999999998</v>
      </c>
      <c r="I50" t="s">
        <v>61</v>
      </c>
      <c r="L50" s="8">
        <f t="shared" si="1"/>
        <v>2.7139874086108851</v>
      </c>
      <c r="M50" s="8">
        <v>2.7139874086108851</v>
      </c>
      <c r="N50" t="s">
        <v>61</v>
      </c>
    </row>
    <row r="51" spans="1:14" x14ac:dyDescent="0.15">
      <c r="A51">
        <v>2</v>
      </c>
      <c r="B51">
        <v>15</v>
      </c>
      <c r="C51">
        <v>0.375</v>
      </c>
      <c r="D51" t="s">
        <v>22</v>
      </c>
      <c r="E51">
        <v>46496.2</v>
      </c>
      <c r="F51">
        <v>37373.027000000002</v>
      </c>
      <c r="G51">
        <v>2.8530000000000002</v>
      </c>
      <c r="I51" t="s">
        <v>62</v>
      </c>
      <c r="L51" s="8">
        <f t="shared" si="1"/>
        <v>2.5758503249390743</v>
      </c>
      <c r="M51" s="8">
        <v>2.5758503249390743</v>
      </c>
      <c r="N51" t="s">
        <v>62</v>
      </c>
    </row>
    <row r="52" spans="1:14" x14ac:dyDescent="0.15">
      <c r="A52">
        <v>2</v>
      </c>
      <c r="B52">
        <v>16</v>
      </c>
      <c r="C52">
        <v>0.38900000000000001</v>
      </c>
      <c r="D52" t="s">
        <v>22</v>
      </c>
      <c r="E52">
        <v>21057.599999999999</v>
      </c>
      <c r="F52">
        <v>17263.003000000001</v>
      </c>
      <c r="G52">
        <v>1.292</v>
      </c>
      <c r="I52" t="s">
        <v>63</v>
      </c>
      <c r="L52" s="8">
        <f t="shared" si="1"/>
        <v>1.1664909287841863</v>
      </c>
      <c r="M52" s="8">
        <v>1.1664909287841863</v>
      </c>
      <c r="N52" t="s">
        <v>63</v>
      </c>
    </row>
    <row r="53" spans="1:14" x14ac:dyDescent="0.15">
      <c r="A53">
        <v>2</v>
      </c>
      <c r="B53">
        <v>17</v>
      </c>
      <c r="C53">
        <v>0.442</v>
      </c>
      <c r="D53" t="s">
        <v>22</v>
      </c>
      <c r="E53">
        <v>31756</v>
      </c>
      <c r="F53">
        <v>41677.614000000001</v>
      </c>
      <c r="G53">
        <v>1.948</v>
      </c>
      <c r="I53" t="s">
        <v>64</v>
      </c>
      <c r="L53" s="8">
        <f t="shared" si="1"/>
        <v>1.7587649607365285</v>
      </c>
      <c r="M53" s="8">
        <v>1.7587649607365285</v>
      </c>
      <c r="N53" t="s">
        <v>64</v>
      </c>
    </row>
    <row r="54" spans="1:14" x14ac:dyDescent="0.15">
      <c r="A54">
        <v>2</v>
      </c>
      <c r="B54">
        <v>18</v>
      </c>
      <c r="C54">
        <v>0.45700000000000002</v>
      </c>
      <c r="D54" t="s">
        <v>22</v>
      </c>
      <c r="E54">
        <v>37783.4</v>
      </c>
      <c r="F54">
        <v>26097.685000000001</v>
      </c>
      <c r="G54">
        <v>2.3180000000000001</v>
      </c>
      <c r="I54" t="s">
        <v>65</v>
      </c>
      <c r="L54" s="8">
        <f t="shared" si="1"/>
        <v>2.0928219604657459</v>
      </c>
      <c r="M54" s="8">
        <v>2.0928219604657459</v>
      </c>
      <c r="N54" t="s">
        <v>65</v>
      </c>
    </row>
    <row r="55" spans="1:14" x14ac:dyDescent="0.15">
      <c r="A55">
        <v>2</v>
      </c>
      <c r="B55">
        <v>19</v>
      </c>
      <c r="C55">
        <v>0.47699999999999998</v>
      </c>
      <c r="D55" t="s">
        <v>22</v>
      </c>
      <c r="E55">
        <v>14545.2</v>
      </c>
      <c r="F55">
        <v>19288.737000000001</v>
      </c>
      <c r="G55">
        <v>0.89200000000000002</v>
      </c>
      <c r="I55" t="s">
        <v>66</v>
      </c>
      <c r="L55" s="8">
        <f t="shared" si="1"/>
        <v>0.80534822637422154</v>
      </c>
      <c r="M55" s="8">
        <v>0.80534822637422154</v>
      </c>
      <c r="N55" t="s">
        <v>66</v>
      </c>
    </row>
    <row r="56" spans="1:14" x14ac:dyDescent="0.15">
      <c r="A56">
        <v>2</v>
      </c>
      <c r="B56">
        <v>20</v>
      </c>
      <c r="C56">
        <v>0.53800000000000003</v>
      </c>
      <c r="D56" t="s">
        <v>22</v>
      </c>
      <c r="E56">
        <v>17099.2</v>
      </c>
      <c r="F56">
        <v>25029.007000000001</v>
      </c>
      <c r="G56">
        <v>1.0489999999999999</v>
      </c>
      <c r="I56" s="6" t="s">
        <v>67</v>
      </c>
      <c r="L56" s="8">
        <f t="shared" si="1"/>
        <v>0.94709673707013264</v>
      </c>
      <c r="M56" s="8">
        <v>0.94709673707013264</v>
      </c>
      <c r="N56" s="6" t="s">
        <v>67</v>
      </c>
    </row>
    <row r="57" spans="1:14" x14ac:dyDescent="0.15">
      <c r="A57">
        <v>2</v>
      </c>
      <c r="B57">
        <v>21</v>
      </c>
      <c r="C57">
        <v>0.61499999999999999</v>
      </c>
      <c r="D57" t="s">
        <v>22</v>
      </c>
      <c r="E57">
        <v>71372.399999999994</v>
      </c>
      <c r="F57">
        <v>80738.846999999994</v>
      </c>
      <c r="G57">
        <v>4.3789999999999996</v>
      </c>
      <c r="I57" s="6" t="s">
        <v>68</v>
      </c>
      <c r="L57" s="8">
        <f t="shared" si="1"/>
        <v>3.9536097346330892</v>
      </c>
      <c r="M57">
        <v>1.5669999999999999</v>
      </c>
      <c r="N57" s="4" t="s">
        <v>68</v>
      </c>
    </row>
    <row r="58" spans="1:14" x14ac:dyDescent="0.15">
      <c r="A58">
        <v>2</v>
      </c>
      <c r="B58">
        <v>22</v>
      </c>
      <c r="C58">
        <v>0.67900000000000005</v>
      </c>
      <c r="D58" t="s">
        <v>22</v>
      </c>
      <c r="E58">
        <v>39753.199999999997</v>
      </c>
      <c r="F58">
        <v>41733.298999999999</v>
      </c>
      <c r="G58">
        <v>2.4390000000000001</v>
      </c>
      <c r="I58" s="6" t="s">
        <v>69</v>
      </c>
      <c r="L58" s="8">
        <f t="shared" si="1"/>
        <v>2.2020676279447606</v>
      </c>
      <c r="M58">
        <v>2.7080000000000002</v>
      </c>
      <c r="N58" s="4" t="s">
        <v>69</v>
      </c>
    </row>
    <row r="59" spans="1:14" x14ac:dyDescent="0.15">
      <c r="A59">
        <v>2</v>
      </c>
      <c r="B59">
        <v>23</v>
      </c>
      <c r="C59">
        <v>0.76200000000000001</v>
      </c>
      <c r="D59" t="s">
        <v>22</v>
      </c>
      <c r="E59">
        <v>73977.8</v>
      </c>
      <c r="F59">
        <v>72971.983999999997</v>
      </c>
      <c r="G59">
        <v>4.5389999999999997</v>
      </c>
      <c r="I59" s="6" t="s">
        <v>70</v>
      </c>
      <c r="L59" s="8">
        <f t="shared" si="1"/>
        <v>4.0980668155970754</v>
      </c>
      <c r="M59">
        <v>5.6609999999999996</v>
      </c>
      <c r="N59" s="4" t="s">
        <v>70</v>
      </c>
    </row>
    <row r="60" spans="1:14" x14ac:dyDescent="0.15">
      <c r="A60">
        <v>2</v>
      </c>
      <c r="B60">
        <v>24</v>
      </c>
      <c r="C60">
        <v>0.85</v>
      </c>
      <c r="D60" t="s">
        <v>22</v>
      </c>
      <c r="E60">
        <v>162434.4</v>
      </c>
      <c r="F60">
        <v>161744.962</v>
      </c>
      <c r="G60">
        <v>9.9659999999999993</v>
      </c>
      <c r="I60" s="6" t="s">
        <v>71</v>
      </c>
      <c r="L60" s="8">
        <f t="shared" si="1"/>
        <v>8.9978704305442729</v>
      </c>
      <c r="M60">
        <v>8.9819999999999993</v>
      </c>
      <c r="N60" s="4" t="s">
        <v>71</v>
      </c>
    </row>
    <row r="61" spans="1:14" x14ac:dyDescent="0.15">
      <c r="A61">
        <v>2</v>
      </c>
      <c r="B61">
        <v>25</v>
      </c>
      <c r="C61">
        <v>0.88300000000000001</v>
      </c>
      <c r="D61" t="s">
        <v>22</v>
      </c>
      <c r="E61">
        <v>96405.8</v>
      </c>
      <c r="F61">
        <v>95637.589000000007</v>
      </c>
      <c r="G61">
        <v>5.915</v>
      </c>
      <c r="I61" s="6" t="s">
        <v>72</v>
      </c>
      <c r="L61" s="8">
        <f t="shared" si="1"/>
        <v>5.3403977118873547</v>
      </c>
      <c r="M61">
        <v>4.8479999999999999</v>
      </c>
      <c r="N61" s="4" t="s">
        <v>72</v>
      </c>
    </row>
    <row r="62" spans="1:14" x14ac:dyDescent="0.15">
      <c r="A62">
        <v>2</v>
      </c>
      <c r="B62">
        <v>26</v>
      </c>
      <c r="C62">
        <v>0.90700000000000003</v>
      </c>
      <c r="D62" t="s">
        <v>22</v>
      </c>
      <c r="E62">
        <v>20486</v>
      </c>
      <c r="F62">
        <v>26699.684000000001</v>
      </c>
      <c r="G62">
        <v>1.2569999999999999</v>
      </c>
      <c r="I62" s="6" t="s">
        <v>73</v>
      </c>
      <c r="J62">
        <f>SUM(G56:G62)</f>
        <v>29.544</v>
      </c>
      <c r="K62">
        <f>J69/J62</f>
        <v>0.902856756024912</v>
      </c>
      <c r="L62" s="8">
        <f t="shared" si="1"/>
        <v>1.1348909423233142</v>
      </c>
      <c r="M62">
        <v>1.9450000000000001</v>
      </c>
      <c r="N62" s="4" t="s">
        <v>73</v>
      </c>
    </row>
    <row r="63" spans="1:14" x14ac:dyDescent="0.15">
      <c r="A63">
        <v>3</v>
      </c>
      <c r="B63">
        <v>1</v>
      </c>
      <c r="C63">
        <v>2.5000000000000001E-2</v>
      </c>
      <c r="D63" t="s">
        <v>22</v>
      </c>
      <c r="E63">
        <v>11346.8</v>
      </c>
      <c r="F63">
        <v>24183.239000000001</v>
      </c>
      <c r="G63">
        <v>0.96299999999999997</v>
      </c>
      <c r="I63" s="4" t="s">
        <v>67</v>
      </c>
      <c r="M63">
        <v>1.236</v>
      </c>
      <c r="N63" t="s">
        <v>85</v>
      </c>
    </row>
    <row r="64" spans="1:14" x14ac:dyDescent="0.15">
      <c r="A64">
        <v>3</v>
      </c>
      <c r="B64">
        <v>2</v>
      </c>
      <c r="C64">
        <v>7.2999999999999995E-2</v>
      </c>
      <c r="D64" t="s">
        <v>22</v>
      </c>
      <c r="E64">
        <v>18464.400000000001</v>
      </c>
      <c r="F64">
        <v>24329.222000000002</v>
      </c>
      <c r="G64">
        <v>1.5669999999999999</v>
      </c>
      <c r="I64" s="4" t="s">
        <v>68</v>
      </c>
      <c r="M64">
        <v>3.4740000000000002</v>
      </c>
      <c r="N64" t="s">
        <v>86</v>
      </c>
    </row>
    <row r="65" spans="1:14" x14ac:dyDescent="0.15">
      <c r="A65">
        <v>3</v>
      </c>
      <c r="B65">
        <v>3</v>
      </c>
      <c r="C65">
        <v>0.12</v>
      </c>
      <c r="D65" t="s">
        <v>22</v>
      </c>
      <c r="E65">
        <v>31911.200000000001</v>
      </c>
      <c r="F65">
        <v>40515.027000000002</v>
      </c>
      <c r="G65">
        <v>2.7080000000000002</v>
      </c>
      <c r="I65" s="4" t="s">
        <v>69</v>
      </c>
      <c r="M65">
        <v>2.7240000000000002</v>
      </c>
      <c r="N65" t="s">
        <v>87</v>
      </c>
    </row>
    <row r="66" spans="1:14" x14ac:dyDescent="0.15">
      <c r="A66">
        <v>3</v>
      </c>
      <c r="B66">
        <v>4</v>
      </c>
      <c r="C66">
        <v>0.17199999999999999</v>
      </c>
      <c r="D66" t="s">
        <v>22</v>
      </c>
      <c r="E66">
        <v>66715</v>
      </c>
      <c r="F66">
        <v>65243.245000000003</v>
      </c>
      <c r="G66">
        <v>5.6609999999999996</v>
      </c>
      <c r="I66" s="4" t="s">
        <v>70</v>
      </c>
      <c r="M66">
        <v>5.0970000000000004</v>
      </c>
      <c r="N66" t="s">
        <v>89</v>
      </c>
    </row>
    <row r="67" spans="1:14" x14ac:dyDescent="0.15">
      <c r="A67">
        <v>3</v>
      </c>
      <c r="B67">
        <v>5</v>
      </c>
      <c r="C67">
        <v>0.22600000000000001</v>
      </c>
      <c r="D67" t="s">
        <v>22</v>
      </c>
      <c r="E67">
        <v>105843.8</v>
      </c>
      <c r="F67">
        <v>45037.366999999998</v>
      </c>
      <c r="G67">
        <v>8.9819999999999993</v>
      </c>
      <c r="I67" s="4" t="s">
        <v>71</v>
      </c>
      <c r="M67">
        <v>1.641</v>
      </c>
      <c r="N67" t="s">
        <v>88</v>
      </c>
    </row>
    <row r="68" spans="1:14" x14ac:dyDescent="0.15">
      <c r="A68">
        <v>3</v>
      </c>
      <c r="B68">
        <v>6</v>
      </c>
      <c r="C68">
        <v>0.245</v>
      </c>
      <c r="D68" t="s">
        <v>22</v>
      </c>
      <c r="E68">
        <v>57134</v>
      </c>
      <c r="F68">
        <v>24208.723999999998</v>
      </c>
      <c r="G68">
        <v>4.8479999999999999</v>
      </c>
      <c r="I68" s="4" t="s">
        <v>72</v>
      </c>
      <c r="M68">
        <v>1.948</v>
      </c>
      <c r="N68" t="s">
        <v>75</v>
      </c>
    </row>
    <row r="69" spans="1:14" x14ac:dyDescent="0.15">
      <c r="A69">
        <v>3</v>
      </c>
      <c r="B69">
        <v>25</v>
      </c>
      <c r="C69">
        <v>0.25900000000000001</v>
      </c>
      <c r="D69" t="s">
        <v>22</v>
      </c>
      <c r="E69">
        <v>22918</v>
      </c>
      <c r="F69">
        <v>149649.36499999999</v>
      </c>
      <c r="G69">
        <v>1.9450000000000001</v>
      </c>
      <c r="I69" s="5" t="s">
        <v>73</v>
      </c>
      <c r="J69">
        <f>SUM(G63:G69)</f>
        <v>26.673999999999999</v>
      </c>
      <c r="M69">
        <v>3.1739999999999999</v>
      </c>
      <c r="N69" t="s">
        <v>76</v>
      </c>
    </row>
    <row r="70" spans="1:14" x14ac:dyDescent="0.15">
      <c r="A70">
        <v>3</v>
      </c>
      <c r="B70">
        <v>7</v>
      </c>
      <c r="C70">
        <v>0.32600000000000001</v>
      </c>
      <c r="D70" t="s">
        <v>22</v>
      </c>
      <c r="E70">
        <v>14563.6</v>
      </c>
      <c r="F70">
        <v>117650.038</v>
      </c>
      <c r="G70">
        <v>1.236</v>
      </c>
      <c r="I70" t="s">
        <v>85</v>
      </c>
      <c r="M70">
        <v>1.6970000000000001</v>
      </c>
      <c r="N70" t="s">
        <v>77</v>
      </c>
    </row>
    <row r="71" spans="1:14" x14ac:dyDescent="0.15">
      <c r="A71">
        <v>3</v>
      </c>
      <c r="B71">
        <v>8</v>
      </c>
      <c r="C71">
        <v>0.34300000000000003</v>
      </c>
      <c r="D71" t="s">
        <v>22</v>
      </c>
      <c r="E71">
        <v>40935.599999999999</v>
      </c>
      <c r="F71">
        <v>8432.0570000000007</v>
      </c>
      <c r="G71">
        <v>3.4740000000000002</v>
      </c>
      <c r="I71" t="s">
        <v>86</v>
      </c>
      <c r="M71">
        <v>3.0510000000000002</v>
      </c>
      <c r="N71" t="s">
        <v>78</v>
      </c>
    </row>
    <row r="72" spans="1:14" x14ac:dyDescent="0.15">
      <c r="A72">
        <v>3</v>
      </c>
      <c r="B72">
        <v>9</v>
      </c>
      <c r="C72">
        <v>0.36299999999999999</v>
      </c>
      <c r="D72" t="s">
        <v>22</v>
      </c>
      <c r="E72">
        <v>32102.400000000001</v>
      </c>
      <c r="F72">
        <v>18054.580000000002</v>
      </c>
      <c r="G72">
        <v>2.7240000000000002</v>
      </c>
      <c r="I72" t="s">
        <v>87</v>
      </c>
      <c r="M72">
        <v>3.88</v>
      </c>
      <c r="N72" t="s">
        <v>79</v>
      </c>
    </row>
    <row r="73" spans="1:14" x14ac:dyDescent="0.15">
      <c r="A73">
        <v>3</v>
      </c>
      <c r="B73">
        <v>10</v>
      </c>
      <c r="C73">
        <v>0.42699999999999999</v>
      </c>
      <c r="D73" t="s">
        <v>22</v>
      </c>
      <c r="E73">
        <v>60067.4</v>
      </c>
      <c r="F73">
        <v>48285.163</v>
      </c>
      <c r="G73">
        <v>5.0970000000000004</v>
      </c>
      <c r="I73" t="s">
        <v>89</v>
      </c>
      <c r="M73">
        <v>3.8780000000000001</v>
      </c>
      <c r="N73" t="s">
        <v>80</v>
      </c>
    </row>
    <row r="74" spans="1:14" x14ac:dyDescent="0.15">
      <c r="A74">
        <v>3</v>
      </c>
      <c r="B74">
        <v>11</v>
      </c>
      <c r="C74">
        <v>0.44600000000000001</v>
      </c>
      <c r="D74" t="s">
        <v>22</v>
      </c>
      <c r="E74">
        <v>19337.599999999999</v>
      </c>
      <c r="F74">
        <v>3062.6</v>
      </c>
      <c r="G74">
        <v>1.641</v>
      </c>
      <c r="I74" t="s">
        <v>88</v>
      </c>
      <c r="M74">
        <v>1.53</v>
      </c>
      <c r="N74" t="s">
        <v>81</v>
      </c>
    </row>
    <row r="75" spans="1:14" x14ac:dyDescent="0.15">
      <c r="A75">
        <v>3</v>
      </c>
      <c r="B75">
        <v>12</v>
      </c>
      <c r="C75">
        <v>0.46500000000000002</v>
      </c>
      <c r="D75" t="s">
        <v>22</v>
      </c>
      <c r="E75">
        <v>22959</v>
      </c>
      <c r="F75">
        <v>53269.637000000002</v>
      </c>
      <c r="G75">
        <v>1.948</v>
      </c>
      <c r="I75" t="s">
        <v>75</v>
      </c>
      <c r="M75">
        <v>4.63</v>
      </c>
      <c r="N75" t="s">
        <v>82</v>
      </c>
    </row>
    <row r="76" spans="1:14" x14ac:dyDescent="0.15">
      <c r="A76">
        <v>3</v>
      </c>
      <c r="B76">
        <v>13</v>
      </c>
      <c r="C76">
        <v>0.54300000000000004</v>
      </c>
      <c r="D76" t="s">
        <v>22</v>
      </c>
      <c r="E76">
        <v>37406.400000000001</v>
      </c>
      <c r="F76">
        <v>47439.211000000003</v>
      </c>
      <c r="G76">
        <v>3.1739999999999999</v>
      </c>
      <c r="I76" t="s">
        <v>76</v>
      </c>
      <c r="M76">
        <v>3.327</v>
      </c>
      <c r="N76" t="s">
        <v>83</v>
      </c>
    </row>
    <row r="77" spans="1:14" x14ac:dyDescent="0.15">
      <c r="A77">
        <v>3</v>
      </c>
      <c r="B77">
        <v>24</v>
      </c>
      <c r="C77">
        <v>0.56499999999999995</v>
      </c>
      <c r="D77" t="s">
        <v>22</v>
      </c>
      <c r="E77">
        <v>19995.2</v>
      </c>
      <c r="F77">
        <v>11010.989</v>
      </c>
      <c r="G77">
        <v>1.6970000000000001</v>
      </c>
      <c r="I77" s="5" t="s">
        <v>77</v>
      </c>
      <c r="M77">
        <v>2.3980000000000001</v>
      </c>
      <c r="N77" t="s">
        <v>84</v>
      </c>
    </row>
    <row r="78" spans="1:14" x14ac:dyDescent="0.15">
      <c r="A78">
        <v>3</v>
      </c>
      <c r="B78">
        <v>14</v>
      </c>
      <c r="C78">
        <v>0.58499999999999996</v>
      </c>
      <c r="D78" t="s">
        <v>22</v>
      </c>
      <c r="E78">
        <v>35950.199999999997</v>
      </c>
      <c r="F78">
        <v>35517.394</v>
      </c>
      <c r="G78">
        <v>3.0510000000000002</v>
      </c>
      <c r="I78" t="s">
        <v>78</v>
      </c>
      <c r="M78">
        <v>7.1079999999999997</v>
      </c>
      <c r="N78" s="2" t="s">
        <v>26</v>
      </c>
    </row>
    <row r="79" spans="1:14" x14ac:dyDescent="0.15">
      <c r="A79">
        <v>3</v>
      </c>
      <c r="B79">
        <v>15</v>
      </c>
      <c r="C79">
        <v>0.65200000000000002</v>
      </c>
      <c r="D79" t="s">
        <v>22</v>
      </c>
      <c r="E79">
        <v>45721.8</v>
      </c>
      <c r="F79">
        <v>22194.400000000001</v>
      </c>
      <c r="G79">
        <v>3.88</v>
      </c>
      <c r="I79" t="s">
        <v>79</v>
      </c>
      <c r="M79">
        <v>4.9649999999999999</v>
      </c>
      <c r="N79" s="2" t="s">
        <v>27</v>
      </c>
    </row>
    <row r="80" spans="1:14" x14ac:dyDescent="0.15">
      <c r="A80">
        <v>3</v>
      </c>
      <c r="B80">
        <v>16</v>
      </c>
      <c r="C80">
        <v>0.67700000000000005</v>
      </c>
      <c r="D80" t="s">
        <v>22</v>
      </c>
      <c r="E80">
        <v>45701.8</v>
      </c>
      <c r="F80">
        <v>24189.076000000001</v>
      </c>
      <c r="G80">
        <v>3.8780000000000001</v>
      </c>
      <c r="I80" t="s">
        <v>80</v>
      </c>
      <c r="M80">
        <v>1.853</v>
      </c>
      <c r="N80" s="2" t="s">
        <v>47</v>
      </c>
    </row>
    <row r="81" spans="1:14" x14ac:dyDescent="0.15">
      <c r="A81">
        <v>3</v>
      </c>
      <c r="B81">
        <v>17</v>
      </c>
      <c r="C81">
        <v>0.69599999999999995</v>
      </c>
      <c r="D81" t="s">
        <v>22</v>
      </c>
      <c r="E81">
        <v>18032.8</v>
      </c>
      <c r="F81">
        <v>105115.433</v>
      </c>
      <c r="G81">
        <v>1.53</v>
      </c>
      <c r="I81" t="s">
        <v>81</v>
      </c>
      <c r="M81" s="7">
        <v>3.624079124069929</v>
      </c>
      <c r="N81" t="s">
        <v>28</v>
      </c>
    </row>
    <row r="82" spans="1:14" x14ac:dyDescent="0.15">
      <c r="A82">
        <v>3</v>
      </c>
      <c r="B82">
        <v>18</v>
      </c>
      <c r="C82">
        <v>0.77400000000000002</v>
      </c>
      <c r="D82" t="s">
        <v>22</v>
      </c>
      <c r="E82">
        <v>54558.2</v>
      </c>
      <c r="F82">
        <v>22610.966</v>
      </c>
      <c r="G82">
        <v>4.63</v>
      </c>
      <c r="I82" t="s">
        <v>82</v>
      </c>
      <c r="M82" s="7">
        <v>3.7007390962434217</v>
      </c>
      <c r="N82" t="s">
        <v>29</v>
      </c>
    </row>
    <row r="83" spans="1:14" x14ac:dyDescent="0.15">
      <c r="A83">
        <v>3</v>
      </c>
      <c r="B83">
        <v>19</v>
      </c>
      <c r="C83">
        <v>0.80200000000000005</v>
      </c>
      <c r="D83" t="s">
        <v>22</v>
      </c>
      <c r="E83">
        <v>39209.800000000003</v>
      </c>
      <c r="F83">
        <v>5977.5050000000001</v>
      </c>
      <c r="G83">
        <v>3.327</v>
      </c>
      <c r="I83" t="s">
        <v>83</v>
      </c>
      <c r="M83" s="7">
        <v>1.7589672736071624</v>
      </c>
      <c r="N83" t="s">
        <v>30</v>
      </c>
    </row>
    <row r="84" spans="1:14" x14ac:dyDescent="0.15">
      <c r="A84">
        <v>3</v>
      </c>
      <c r="B84">
        <v>20</v>
      </c>
      <c r="C84">
        <v>0.82199999999999995</v>
      </c>
      <c r="D84" t="s">
        <v>22</v>
      </c>
      <c r="E84">
        <v>28264.6</v>
      </c>
      <c r="F84">
        <v>144435.99600000001</v>
      </c>
      <c r="G84">
        <v>2.3980000000000001</v>
      </c>
      <c r="I84" t="s">
        <v>84</v>
      </c>
      <c r="M84" s="7">
        <v>1.86174218135624</v>
      </c>
      <c r="N84" t="s">
        <v>31</v>
      </c>
    </row>
    <row r="85" spans="1:14" x14ac:dyDescent="0.15">
      <c r="A85">
        <v>3</v>
      </c>
      <c r="B85">
        <v>21</v>
      </c>
      <c r="C85">
        <v>0.89100000000000001</v>
      </c>
      <c r="D85" t="s">
        <v>22</v>
      </c>
      <c r="E85">
        <v>83768.2</v>
      </c>
      <c r="F85">
        <v>78705.870999999999</v>
      </c>
      <c r="G85">
        <v>7.1079999999999997</v>
      </c>
      <c r="I85" s="2" t="s">
        <v>26</v>
      </c>
      <c r="M85" s="7">
        <v>5.7233829774363318</v>
      </c>
      <c r="N85" t="s">
        <v>32</v>
      </c>
    </row>
    <row r="86" spans="1:14" x14ac:dyDescent="0.15">
      <c r="A86">
        <v>3</v>
      </c>
      <c r="B86">
        <v>22</v>
      </c>
      <c r="C86">
        <v>0.91600000000000004</v>
      </c>
      <c r="D86" t="s">
        <v>22</v>
      </c>
      <c r="E86">
        <v>58505.599999999999</v>
      </c>
      <c r="F86">
        <v>32495.151999999998</v>
      </c>
      <c r="G86">
        <v>4.9649999999999999</v>
      </c>
      <c r="I86" s="2" t="s">
        <v>27</v>
      </c>
      <c r="M86" s="7">
        <v>2.2231391930312747</v>
      </c>
      <c r="N86" t="s">
        <v>33</v>
      </c>
    </row>
    <row r="87" spans="1:14" x14ac:dyDescent="0.15">
      <c r="A87">
        <v>3</v>
      </c>
      <c r="B87">
        <v>23</v>
      </c>
      <c r="C87">
        <v>0.93799999999999994</v>
      </c>
      <c r="D87" t="s">
        <v>22</v>
      </c>
      <c r="E87">
        <v>21836.799999999999</v>
      </c>
      <c r="F87">
        <v>53477.224000000002</v>
      </c>
      <c r="G87">
        <v>1.853</v>
      </c>
      <c r="I87" s="2" t="s">
        <v>47</v>
      </c>
      <c r="J87">
        <f>SUM(G85:G87)</f>
        <v>13.926</v>
      </c>
      <c r="M87" s="7">
        <v>2.521354908958926</v>
      </c>
      <c r="N87" t="s">
        <v>34</v>
      </c>
    </row>
    <row r="88" spans="1:14" x14ac:dyDescent="0.15">
      <c r="M88" s="7">
        <v>1.740434093521263</v>
      </c>
      <c r="N88" t="s">
        <v>35</v>
      </c>
    </row>
    <row r="89" spans="1:14" x14ac:dyDescent="0.15">
      <c r="M89" s="7">
        <v>1.0976697114512128</v>
      </c>
      <c r="N89" t="s">
        <v>36</v>
      </c>
    </row>
    <row r="90" spans="1:14" x14ac:dyDescent="0.15">
      <c r="A90" t="s">
        <v>24</v>
      </c>
      <c r="B90" t="s">
        <v>25</v>
      </c>
      <c r="M90" s="7">
        <v>3.7993019176093403</v>
      </c>
      <c r="N90" t="s">
        <v>37</v>
      </c>
    </row>
    <row r="91" spans="1:14" x14ac:dyDescent="0.15">
      <c r="M91" s="7">
        <v>3.0453384550238951</v>
      </c>
      <c r="N91" t="s">
        <v>38</v>
      </c>
    </row>
    <row r="92" spans="1:14" x14ac:dyDescent="0.15">
      <c r="M92" s="7">
        <v>1.4809695723186742</v>
      </c>
      <c r="N92" t="s">
        <v>39</v>
      </c>
    </row>
    <row r="93" spans="1:14" x14ac:dyDescent="0.15">
      <c r="M93" s="7">
        <v>2.203763595668744</v>
      </c>
      <c r="N93" t="s">
        <v>40</v>
      </c>
    </row>
    <row r="94" spans="1:14" x14ac:dyDescent="0.15">
      <c r="M94" s="7">
        <v>2.788401185651201</v>
      </c>
      <c r="N94" t="s">
        <v>41</v>
      </c>
    </row>
    <row r="95" spans="1:14" x14ac:dyDescent="0.15">
      <c r="M95" s="7">
        <v>3.2449913495856273</v>
      </c>
      <c r="N95" t="s">
        <v>42</v>
      </c>
    </row>
    <row r="96" spans="1:14" x14ac:dyDescent="0.15">
      <c r="M96" s="7">
        <v>5.2625807271187472</v>
      </c>
      <c r="N96" t="s">
        <v>43</v>
      </c>
    </row>
    <row r="97" spans="13:14" x14ac:dyDescent="0.15">
      <c r="M97" s="7">
        <v>2.0639223277478678</v>
      </c>
      <c r="N97" t="s">
        <v>44</v>
      </c>
    </row>
    <row r="98" spans="13:14" x14ac:dyDescent="0.15">
      <c r="M98" s="7">
        <v>0.82472651382251538</v>
      </c>
      <c r="N98" t="s">
        <v>45</v>
      </c>
    </row>
    <row r="99" spans="13:14" x14ac:dyDescent="0.15">
      <c r="M99" s="7">
        <v>0.83652035569536032</v>
      </c>
      <c r="N99" t="s">
        <v>46</v>
      </c>
    </row>
  </sheetData>
  <sortState ref="A63:I87">
    <sortCondition ref="C63:C87"/>
  </sortState>
  <phoneticPr fontId="2"/>
  <pageMargins left="0.7" right="0.7" top="0.75" bottom="0.75" header="0.5" footer="0.5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BB_UVB_first_exposure_analysis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Lu, Chen</cp:lastModifiedBy>
  <dcterms:created xsi:type="dcterms:W3CDTF">2016-10-19T02:08:42Z</dcterms:created>
  <dcterms:modified xsi:type="dcterms:W3CDTF">2017-08-14T20:42:57Z</dcterms:modified>
</cp:coreProperties>
</file>